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omments16.xml" ContentType="application/vnd.openxmlformats-officedocument.spreadsheetml.comments+xml"/>
  <Override PartName="/xl/drawings/drawing17.xml" ContentType="application/vnd.openxmlformats-officedocument.drawing+xml"/>
  <Override PartName="/xl/comments17.xml" ContentType="application/vnd.openxmlformats-officedocument.spreadsheetml.comments+xml"/>
  <Override PartName="/xl/drawings/drawing18.xml" ContentType="application/vnd.openxmlformats-officedocument.drawing+xml"/>
  <Override PartName="/xl/comments18.xml" ContentType="application/vnd.openxmlformats-officedocument.spreadsheetml.comments+xml"/>
  <Override PartName="/xl/drawings/drawing19.xml" ContentType="application/vnd.openxmlformats-officedocument.drawing+xml"/>
  <Override PartName="/xl/comments19.xml" ContentType="application/vnd.openxmlformats-officedocument.spreadsheetml.comments+xml"/>
  <Override PartName="/xl/drawings/drawing20.xml" ContentType="application/vnd.openxmlformats-officedocument.drawing+xml"/>
  <Override PartName="/xl/comments20.xml" ContentType="application/vnd.openxmlformats-officedocument.spreadsheetml.comments+xml"/>
  <Override PartName="/xl/drawings/drawing21.xml" ContentType="application/vnd.openxmlformats-officedocument.drawing+xml"/>
  <Override PartName="/xl/comments21.xml" ContentType="application/vnd.openxmlformats-officedocument.spreadsheetml.comments+xml"/>
  <Override PartName="/xl/drawings/drawing22.xml" ContentType="application/vnd.openxmlformats-officedocument.drawing+xml"/>
  <Override PartName="/xl/comments22.xml" ContentType="application/vnd.openxmlformats-officedocument.spreadsheetml.comments+xml"/>
  <Override PartName="/xl/drawings/drawing23.xml" ContentType="application/vnd.openxmlformats-officedocument.drawing+xml"/>
  <Override PartName="/xl/comments23.xml" ContentType="application/vnd.openxmlformats-officedocument.spreadsheetml.comments+xml"/>
  <Override PartName="/xl/drawings/drawing24.xml" ContentType="application/vnd.openxmlformats-officedocument.drawing+xml"/>
  <Override PartName="/xl/comments2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C:\Users\tsuchitani-n\Desktop\R5補正資源\03_二次募集案内\"/>
    </mc:Choice>
  </mc:AlternateContent>
  <xr:revisionPtr revIDLastSave="0" documentId="13_ncr:1_{C6164324-6B3D-4CD8-BFC2-A48C70E11493}" xr6:coauthVersionLast="47" xr6:coauthVersionMax="47" xr10:uidLastSave="{00000000-0000-0000-0000-000000000000}"/>
  <bookViews>
    <workbookView xWindow="-120" yWindow="-120" windowWidth="29040" windowHeight="15840" tabRatio="740" xr2:uid="{00000000-000D-0000-FFFF-FFFF00000000}"/>
  </bookViews>
  <sheets>
    <sheet name="収支予算書" sheetId="57" r:id="rId1"/>
    <sheet name="内訳書１(収入事業別)" sheetId="61" r:id="rId2"/>
    <sheet name="内訳書１(収入一括)" sheetId="60" r:id="rId3"/>
    <sheet name="内訳書2-1" sheetId="31" r:id="rId4"/>
    <sheet name="内訳書2-2" sheetId="161" r:id="rId5"/>
    <sheet name="内訳書2-3" sheetId="162" r:id="rId6"/>
    <sheet name="内訳書2-4" sheetId="163" state="hidden" r:id="rId7"/>
    <sheet name="内訳書2-5" sheetId="165" state="hidden" r:id="rId8"/>
    <sheet name="内訳書2-6" sheetId="166" state="hidden" r:id="rId9"/>
    <sheet name="内訳書2-7" sheetId="167" state="hidden" r:id="rId10"/>
    <sheet name="内訳書2-8" sheetId="168" state="hidden" r:id="rId11"/>
    <sheet name="内訳書2-9" sheetId="169" state="hidden" r:id="rId12"/>
    <sheet name="内訳書2-10" sheetId="170" state="hidden" r:id="rId13"/>
    <sheet name="内訳書2-11" sheetId="171" state="hidden" r:id="rId14"/>
    <sheet name="内訳書2-12" sheetId="172" state="hidden" r:id="rId15"/>
    <sheet name="内訳書2-13" sheetId="173" state="hidden" r:id="rId16"/>
    <sheet name="内訳書2-14" sheetId="174" state="hidden" r:id="rId17"/>
    <sheet name="内訳書2-15" sheetId="175" state="hidden" r:id="rId18"/>
    <sheet name="内訳書2-16" sheetId="176" state="hidden" r:id="rId19"/>
    <sheet name="内訳書2-17" sheetId="177" state="hidden" r:id="rId20"/>
    <sheet name="内訳書2-18" sheetId="178" state="hidden" r:id="rId21"/>
    <sheet name="内訳書2-19" sheetId="179" state="hidden" r:id="rId22"/>
    <sheet name="内訳書2-20" sheetId="180" state="hidden" r:id="rId23"/>
    <sheet name="委託費・補助金内訳書" sheetId="123" r:id="rId24"/>
    <sheet name="マスター" sheetId="28" state="hidden" r:id="rId25"/>
  </sheets>
  <definedNames>
    <definedName name="_xlnm._FilterDatabase" localSheetId="24" hidden="1">マスター!#REF!</definedName>
    <definedName name="_xlnm.Print_Area" localSheetId="23">委託費・補助金内訳書!$A$1:$R$351</definedName>
    <definedName name="_xlnm.Print_Area" localSheetId="0">収支予算書!$A$1:$F$57</definedName>
    <definedName name="_xlnm.Print_Area" localSheetId="2">'内訳書１(収入一括)'!$A$1:$Y$64</definedName>
    <definedName name="_xlnm.Print_Area" localSheetId="1">'内訳書１(収入事業別)'!$A$1:$Y$64</definedName>
    <definedName name="_xlnm.Print_Area" localSheetId="3">'内訳書2-1'!$A$1:$R$411</definedName>
    <definedName name="_xlnm.Print_Area" localSheetId="12">'内訳書2-10'!$A$1:$R$411</definedName>
    <definedName name="_xlnm.Print_Area" localSheetId="13">'内訳書2-11'!$A$1:$R$411</definedName>
    <definedName name="_xlnm.Print_Area" localSheetId="14">'内訳書2-12'!$A$1:$R$411</definedName>
    <definedName name="_xlnm.Print_Area" localSheetId="15">'内訳書2-13'!$A$1:$R$411</definedName>
    <definedName name="_xlnm.Print_Area" localSheetId="16">'内訳書2-14'!$A$1:$R$411</definedName>
    <definedName name="_xlnm.Print_Area" localSheetId="17">'内訳書2-15'!$A$1:$R$411</definedName>
    <definedName name="_xlnm.Print_Area" localSheetId="18">'内訳書2-16'!$A$1:$R$411</definedName>
    <definedName name="_xlnm.Print_Area" localSheetId="19">'内訳書2-17'!$A$1:$R$411</definedName>
    <definedName name="_xlnm.Print_Area" localSheetId="20">'内訳書2-18'!$A$1:$R$411</definedName>
    <definedName name="_xlnm.Print_Area" localSheetId="21">'内訳書2-19'!$A$1:$R$411</definedName>
    <definedName name="_xlnm.Print_Area" localSheetId="4">'内訳書2-2'!$A$1:$R$411</definedName>
    <definedName name="_xlnm.Print_Area" localSheetId="22">'内訳書2-20'!$A$1:$R$411</definedName>
    <definedName name="_xlnm.Print_Area" localSheetId="5">'内訳書2-3'!$A$1:$R$411</definedName>
    <definedName name="_xlnm.Print_Area" localSheetId="6">'内訳書2-4'!$A$1:$R$411</definedName>
    <definedName name="_xlnm.Print_Area" localSheetId="7">'内訳書2-5'!$A$1:$R$411</definedName>
    <definedName name="_xlnm.Print_Area" localSheetId="8">'内訳書2-6'!$A$1:$R$411</definedName>
    <definedName name="_xlnm.Print_Area" localSheetId="9">'内訳書2-7'!$A$1:$R$411</definedName>
    <definedName name="_xlnm.Print_Area" localSheetId="10">'内訳書2-8'!$A$1:$R$411</definedName>
    <definedName name="_xlnm.Print_Area" localSheetId="11">'内訳書2-9'!$A$1:$R$411</definedName>
    <definedName name="_xlnm.Print_Titles" localSheetId="2">'内訳書１(収入一括)'!$A:$D</definedName>
    <definedName name="_xlnm.Print_Titles" localSheetId="1">'内訳書１(収入事業別)'!$A:$D</definedName>
    <definedName name="コード" localSheetId="12">マスター!#REF!</definedName>
    <definedName name="コード" localSheetId="13">マスター!#REF!</definedName>
    <definedName name="コード" localSheetId="14">マスター!#REF!</definedName>
    <definedName name="コード" localSheetId="15">マスター!#REF!</definedName>
    <definedName name="コード" localSheetId="16">マスター!#REF!</definedName>
    <definedName name="コード" localSheetId="17">マスター!#REF!</definedName>
    <definedName name="コード" localSheetId="18">マスター!#REF!</definedName>
    <definedName name="コード" localSheetId="19">マスター!#REF!</definedName>
    <definedName name="コード" localSheetId="20">マスター!#REF!</definedName>
    <definedName name="コード" localSheetId="21">マスター!#REF!</definedName>
    <definedName name="コード" localSheetId="4">マスター!#REF!</definedName>
    <definedName name="コード" localSheetId="22">マスター!#REF!</definedName>
    <definedName name="コード" localSheetId="5">マスター!#REF!</definedName>
    <definedName name="コード" localSheetId="6">マスター!#REF!</definedName>
    <definedName name="コード" localSheetId="7">マスター!#REF!</definedName>
    <definedName name="コード" localSheetId="8">マスター!#REF!</definedName>
    <definedName name="コード" localSheetId="9">マスター!#REF!</definedName>
    <definedName name="コード" localSheetId="10">マスター!#REF!</definedName>
    <definedName name="コード" localSheetId="11">マスター!#REF!</definedName>
    <definedName name="コード">マスター!#REF!</definedName>
    <definedName name="委託費">マスター!$Q$3</definedName>
    <definedName name="委託費・補助金">マスター!$G$3:$G$4</definedName>
    <definedName name="区分">マスター!$C$2:$G$2</definedName>
    <definedName name="区分2">マスター!$C$2:$F$2</definedName>
    <definedName name="区分3">マスター!$M$2:$Q$2</definedName>
    <definedName name="再委託団体">#REF!</definedName>
    <definedName name="採択市区町村" localSheetId="12">マスター!#REF!</definedName>
    <definedName name="採択市区町村" localSheetId="13">マスター!#REF!</definedName>
    <definedName name="採択市区町村" localSheetId="14">マスター!#REF!</definedName>
    <definedName name="採択市区町村" localSheetId="15">マスター!#REF!</definedName>
    <definedName name="採択市区町村" localSheetId="16">マスター!#REF!</definedName>
    <definedName name="採択市区町村" localSheetId="17">マスター!#REF!</definedName>
    <definedName name="採択市区町村" localSheetId="18">マスター!#REF!</definedName>
    <definedName name="採択市区町村" localSheetId="19">マスター!#REF!</definedName>
    <definedName name="採択市区町村" localSheetId="20">マスター!#REF!</definedName>
    <definedName name="採択市区町村" localSheetId="21">マスター!#REF!</definedName>
    <definedName name="採択市区町村" localSheetId="4">マスター!#REF!</definedName>
    <definedName name="採択市区町村" localSheetId="22">マスター!#REF!</definedName>
    <definedName name="採択市区町村" localSheetId="5">マスター!#REF!</definedName>
    <definedName name="採択市区町村" localSheetId="6">マスター!#REF!</definedName>
    <definedName name="採択市区町村" localSheetId="7">マスター!#REF!</definedName>
    <definedName name="採択市区町村" localSheetId="8">マスター!#REF!</definedName>
    <definedName name="採択市区町村" localSheetId="9">マスター!#REF!</definedName>
    <definedName name="採択市区町村" localSheetId="10">マスター!#REF!</definedName>
    <definedName name="採択市区町村" localSheetId="11">マスター!#REF!</definedName>
    <definedName name="採択市区町村">マスター!#REF!</definedName>
    <definedName name="雑役務費・消耗品費等">マスター!$F$3:$F$7</definedName>
    <definedName name="事業形態">マスター!$K$3:$K$4</definedName>
    <definedName name="実行団体">#REF!</definedName>
    <definedName name="収入">マスター!$I$3:$I$9</definedName>
    <definedName name="収入2">マスター!$I$4:$I$8</definedName>
    <definedName name="出演・音楽・文芸費">マスター!$C$3:$C$5</definedName>
    <definedName name="人件費・旅費・報償費">マスター!$E$3:$E$5</definedName>
    <definedName name="舞台・会場・設営費">マスター!$D$3:$D$7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79" l="1"/>
  <c r="A1" i="180"/>
  <c r="A1" i="123" l="1"/>
  <c r="A1" i="178"/>
  <c r="A1" i="177"/>
  <c r="A1" i="176"/>
  <c r="A1" i="175"/>
  <c r="A1" i="174"/>
  <c r="A1" i="173"/>
  <c r="A1" i="172"/>
  <c r="A1" i="171"/>
  <c r="A1" i="170"/>
  <c r="A1" i="169"/>
  <c r="A1" i="168"/>
  <c r="A1" i="167"/>
  <c r="A1" i="166"/>
  <c r="A1" i="165"/>
  <c r="A1" i="163"/>
  <c r="A1" i="162"/>
  <c r="A1" i="161"/>
  <c r="A1" i="61"/>
  <c r="A1" i="60"/>
  <c r="A352" i="161"/>
  <c r="A352" i="162"/>
  <c r="A352" i="163"/>
  <c r="A352" i="165"/>
  <c r="A352" i="166"/>
  <c r="A352" i="167"/>
  <c r="A352" i="168"/>
  <c r="A352" i="169"/>
  <c r="A352" i="170"/>
  <c r="A352" i="171"/>
  <c r="A352" i="172"/>
  <c r="A352" i="173"/>
  <c r="A352" i="174"/>
  <c r="A352" i="175"/>
  <c r="A352" i="176"/>
  <c r="A352" i="177"/>
  <c r="A352" i="178"/>
  <c r="A352" i="179"/>
  <c r="A352" i="180"/>
  <c r="A352" i="123"/>
  <c r="A352" i="31"/>
  <c r="A1" i="31"/>
  <c r="X7" i="60" l="1"/>
  <c r="X6" i="60"/>
  <c r="X5" i="60" s="1"/>
  <c r="W7" i="60"/>
  <c r="W6" i="60"/>
  <c r="W5" i="60" s="1"/>
  <c r="V7" i="60"/>
  <c r="V6" i="60"/>
  <c r="V5" i="60" s="1"/>
  <c r="U7" i="60"/>
  <c r="U6" i="60"/>
  <c r="U5" i="60" s="1"/>
  <c r="T7" i="60"/>
  <c r="T6" i="60"/>
  <c r="T5" i="60" s="1"/>
  <c r="S7" i="60"/>
  <c r="S6" i="60"/>
  <c r="S5" i="60" s="1"/>
  <c r="R7" i="60"/>
  <c r="R6" i="60"/>
  <c r="R5" i="60" s="1"/>
  <c r="Q7" i="60"/>
  <c r="Q6" i="60"/>
  <c r="Q5" i="60" s="1"/>
  <c r="P7" i="60"/>
  <c r="P6" i="60"/>
  <c r="P5" i="60" s="1"/>
  <c r="O7" i="60"/>
  <c r="O6" i="60"/>
  <c r="O5" i="60" s="1"/>
  <c r="N7" i="60"/>
  <c r="N6" i="60"/>
  <c r="N5" i="60" s="1"/>
  <c r="M7" i="60"/>
  <c r="M6" i="60"/>
  <c r="M5" i="60" s="1"/>
  <c r="L7" i="60"/>
  <c r="L6" i="60"/>
  <c r="L5" i="60" s="1"/>
  <c r="K7" i="60"/>
  <c r="K6" i="60"/>
  <c r="K5" i="60" s="1"/>
  <c r="J7" i="60"/>
  <c r="J6" i="60"/>
  <c r="J5" i="60" s="1"/>
  <c r="I7" i="60"/>
  <c r="I6" i="60"/>
  <c r="I5" i="60" s="1"/>
  <c r="H7" i="60"/>
  <c r="H6" i="60"/>
  <c r="H5" i="60" s="1"/>
  <c r="G7" i="60"/>
  <c r="G6" i="60"/>
  <c r="G5" i="60" s="1"/>
  <c r="F7" i="60"/>
  <c r="F6" i="60"/>
  <c r="F5" i="60" s="1"/>
  <c r="E7" i="60"/>
  <c r="E6" i="60"/>
  <c r="E5" i="60" s="1"/>
  <c r="X7" i="61"/>
  <c r="X6" i="61"/>
  <c r="X5" i="61" s="1"/>
  <c r="W7" i="61"/>
  <c r="W6" i="61"/>
  <c r="W5" i="61" s="1"/>
  <c r="V7" i="61"/>
  <c r="V6" i="61"/>
  <c r="V5" i="61" s="1"/>
  <c r="U7" i="61"/>
  <c r="U6" i="61"/>
  <c r="U5" i="61" s="1"/>
  <c r="T7" i="61"/>
  <c r="T6" i="61"/>
  <c r="T5" i="61" s="1"/>
  <c r="S7" i="61"/>
  <c r="S6" i="61"/>
  <c r="S5" i="61" s="1"/>
  <c r="R7" i="61"/>
  <c r="R6" i="61"/>
  <c r="R5" i="61" s="1"/>
  <c r="Q7" i="61"/>
  <c r="Q6" i="61"/>
  <c r="Q5" i="61" s="1"/>
  <c r="P7" i="61"/>
  <c r="P6" i="61"/>
  <c r="P5" i="61" s="1"/>
  <c r="O7" i="61"/>
  <c r="O6" i="61"/>
  <c r="O5" i="61" s="1"/>
  <c r="N7" i="61"/>
  <c r="N6" i="61"/>
  <c r="N5" i="61" s="1"/>
  <c r="M7" i="61"/>
  <c r="M6" i="61"/>
  <c r="M5" i="61" s="1"/>
  <c r="L7" i="61"/>
  <c r="L6" i="61"/>
  <c r="L5" i="61" s="1"/>
  <c r="K7" i="61"/>
  <c r="K6" i="61"/>
  <c r="K5" i="61" s="1"/>
  <c r="J7" i="61"/>
  <c r="J6" i="61"/>
  <c r="J5" i="61" s="1"/>
  <c r="I7" i="61"/>
  <c r="I6" i="61"/>
  <c r="I5" i="61" s="1"/>
  <c r="H7" i="61"/>
  <c r="H6" i="61"/>
  <c r="H5" i="61" s="1"/>
  <c r="G7" i="61"/>
  <c r="G6" i="61"/>
  <c r="G5" i="61" s="1"/>
  <c r="F7" i="61"/>
  <c r="F6" i="61"/>
  <c r="F5" i="61" s="1"/>
  <c r="E7" i="61"/>
  <c r="E6" i="61"/>
  <c r="E5" i="61" s="1"/>
  <c r="F468" i="180" l="1"/>
  <c r="F467" i="180"/>
  <c r="F466" i="180"/>
  <c r="F465" i="180"/>
  <c r="F464" i="180"/>
  <c r="F463" i="180"/>
  <c r="F462" i="180"/>
  <c r="F461" i="180"/>
  <c r="F460" i="180"/>
  <c r="F459" i="180"/>
  <c r="F458" i="180"/>
  <c r="F457" i="180"/>
  <c r="F456" i="180"/>
  <c r="F455" i="180"/>
  <c r="F454" i="180"/>
  <c r="F453" i="180"/>
  <c r="F452" i="180"/>
  <c r="F451" i="180"/>
  <c r="F447" i="180"/>
  <c r="F446" i="180"/>
  <c r="F445" i="180"/>
  <c r="F444" i="180"/>
  <c r="F443" i="180"/>
  <c r="F442" i="180"/>
  <c r="F441" i="180"/>
  <c r="F440" i="180"/>
  <c r="F439" i="180"/>
  <c r="F438" i="180"/>
  <c r="F437" i="180"/>
  <c r="F436" i="180"/>
  <c r="F435" i="180"/>
  <c r="F434" i="180"/>
  <c r="F432" i="180"/>
  <c r="F431" i="180"/>
  <c r="F424" i="180"/>
  <c r="X16" i="61" s="1"/>
  <c r="F421" i="180"/>
  <c r="X13" i="61" s="1"/>
  <c r="F420" i="180"/>
  <c r="X12" i="61" s="1"/>
  <c r="F419" i="180"/>
  <c r="X11" i="61" s="1"/>
  <c r="F418" i="180"/>
  <c r="F417" i="180"/>
  <c r="X9" i="61" s="1"/>
  <c r="F416" i="180"/>
  <c r="X8" i="61" s="1"/>
  <c r="Q410" i="180"/>
  <c r="Q409" i="180"/>
  <c r="Q408" i="180"/>
  <c r="Q407" i="180"/>
  <c r="Q406" i="180"/>
  <c r="Q405" i="180"/>
  <c r="Q404" i="180"/>
  <c r="Q403" i="180"/>
  <c r="Q402" i="180"/>
  <c r="Q401" i="180"/>
  <c r="Q400" i="180"/>
  <c r="Q399" i="180"/>
  <c r="Q398" i="180"/>
  <c r="Q397" i="180"/>
  <c r="Q396" i="180"/>
  <c r="Q395" i="180"/>
  <c r="Q394" i="180"/>
  <c r="Q393" i="180"/>
  <c r="Q392" i="180"/>
  <c r="Q391" i="180"/>
  <c r="Q390" i="180"/>
  <c r="Q389" i="180"/>
  <c r="Q388" i="180"/>
  <c r="Q387" i="180"/>
  <c r="Q386" i="180"/>
  <c r="Q385" i="180"/>
  <c r="Q384" i="180"/>
  <c r="Q383" i="180"/>
  <c r="Q382" i="180"/>
  <c r="Q381" i="180"/>
  <c r="Q380" i="180"/>
  <c r="Q379" i="180"/>
  <c r="Q378" i="180"/>
  <c r="Q377" i="180"/>
  <c r="Q376" i="180"/>
  <c r="Q375" i="180"/>
  <c r="Q374" i="180"/>
  <c r="Q373" i="180"/>
  <c r="Q372" i="180"/>
  <c r="Q371" i="180"/>
  <c r="Q370" i="180"/>
  <c r="Q369" i="180"/>
  <c r="Q368" i="180"/>
  <c r="Q367" i="180"/>
  <c r="Q366" i="180"/>
  <c r="Q365" i="180"/>
  <c r="Q364" i="180"/>
  <c r="Q363" i="180"/>
  <c r="Q362" i="180"/>
  <c r="Q361" i="180"/>
  <c r="E355" i="180"/>
  <c r="E354" i="180"/>
  <c r="C354" i="180"/>
  <c r="Q351" i="180"/>
  <c r="Q350" i="180"/>
  <c r="Q349" i="180"/>
  <c r="Q348" i="180"/>
  <c r="Q347" i="180"/>
  <c r="Q346" i="180"/>
  <c r="Q345" i="180"/>
  <c r="Q344" i="180"/>
  <c r="Q343" i="180"/>
  <c r="Q342" i="180"/>
  <c r="Q341" i="180"/>
  <c r="Q340" i="180"/>
  <c r="Q339" i="180"/>
  <c r="Q338" i="180"/>
  <c r="Q337" i="180"/>
  <c r="Q336" i="180"/>
  <c r="Q335" i="180"/>
  <c r="Q334" i="180"/>
  <c r="Q333" i="180"/>
  <c r="Q332" i="180"/>
  <c r="Q331" i="180"/>
  <c r="Q330" i="180"/>
  <c r="Q329" i="180"/>
  <c r="Q328" i="180"/>
  <c r="Q327" i="180"/>
  <c r="Q326" i="180"/>
  <c r="Q325" i="180"/>
  <c r="Q324" i="180"/>
  <c r="Q323" i="180"/>
  <c r="Q322" i="180"/>
  <c r="Q321" i="180"/>
  <c r="Q320" i="180"/>
  <c r="Q319" i="180"/>
  <c r="Q318" i="180"/>
  <c r="Q317" i="180"/>
  <c r="Q316" i="180"/>
  <c r="Q315" i="180"/>
  <c r="Q314" i="180"/>
  <c r="Q313" i="180"/>
  <c r="Q312" i="180"/>
  <c r="Q311" i="180"/>
  <c r="Q310" i="180"/>
  <c r="Q309" i="180"/>
  <c r="Q308" i="180"/>
  <c r="Q307" i="180"/>
  <c r="Q306" i="180"/>
  <c r="Q305" i="180"/>
  <c r="Q304" i="180"/>
  <c r="Q303" i="180"/>
  <c r="Q302" i="180"/>
  <c r="Q301" i="180"/>
  <c r="Q300" i="180"/>
  <c r="Q299" i="180"/>
  <c r="Q298" i="180"/>
  <c r="Q297" i="180"/>
  <c r="Q296" i="180"/>
  <c r="Q295" i="180"/>
  <c r="Q294" i="180"/>
  <c r="Q293" i="180"/>
  <c r="Q292" i="180"/>
  <c r="Q291" i="180"/>
  <c r="Q290" i="180"/>
  <c r="Q289" i="180"/>
  <c r="Q288" i="180"/>
  <c r="Q287" i="180"/>
  <c r="Q286" i="180"/>
  <c r="Q285" i="180"/>
  <c r="Q284" i="180"/>
  <c r="Q283" i="180"/>
  <c r="Q282" i="180"/>
  <c r="Q281" i="180"/>
  <c r="Q280" i="180"/>
  <c r="Q279" i="180"/>
  <c r="Q278" i="180"/>
  <c r="Q277" i="180"/>
  <c r="Q276" i="180"/>
  <c r="Q275" i="180"/>
  <c r="Q274" i="180"/>
  <c r="Q273" i="180"/>
  <c r="Q272" i="180"/>
  <c r="Q271" i="180"/>
  <c r="Q270" i="180"/>
  <c r="Q269" i="180"/>
  <c r="Q268" i="180"/>
  <c r="Q267" i="180"/>
  <c r="Q266" i="180"/>
  <c r="Q265" i="180"/>
  <c r="Q264" i="180"/>
  <c r="Q263" i="180"/>
  <c r="Q262" i="180"/>
  <c r="Q261" i="180"/>
  <c r="Q260" i="180"/>
  <c r="Q259" i="180"/>
  <c r="Q258" i="180"/>
  <c r="Q257" i="180"/>
  <c r="Q256" i="180"/>
  <c r="Q255" i="180"/>
  <c r="Q254" i="180"/>
  <c r="Q253" i="180"/>
  <c r="Q252" i="180"/>
  <c r="Q251" i="180"/>
  <c r="Q250" i="180"/>
  <c r="Q249" i="180"/>
  <c r="Q248" i="180"/>
  <c r="Q247" i="180"/>
  <c r="Q246" i="180"/>
  <c r="Q245" i="180"/>
  <c r="Q244" i="180"/>
  <c r="Q243" i="180"/>
  <c r="Q242" i="180"/>
  <c r="Q241" i="180"/>
  <c r="Q240" i="180"/>
  <c r="Q239" i="180"/>
  <c r="Q238" i="180"/>
  <c r="Q237" i="180"/>
  <c r="Q236" i="180"/>
  <c r="Q235" i="180"/>
  <c r="Q234" i="180"/>
  <c r="Q233" i="180"/>
  <c r="Q232" i="180"/>
  <c r="Q231" i="180"/>
  <c r="Q230" i="180"/>
  <c r="Q229" i="180"/>
  <c r="Q228" i="180"/>
  <c r="Q227" i="180"/>
  <c r="Q226" i="180"/>
  <c r="Q225" i="180"/>
  <c r="Q224" i="180"/>
  <c r="Q223" i="180"/>
  <c r="Q222" i="180"/>
  <c r="Q221" i="180"/>
  <c r="Q220" i="180"/>
  <c r="Q219" i="180"/>
  <c r="Q218" i="180"/>
  <c r="Q217" i="180"/>
  <c r="Q216" i="180"/>
  <c r="Q215" i="180"/>
  <c r="Q214" i="180"/>
  <c r="Q213" i="180"/>
  <c r="Q212" i="180"/>
  <c r="Q211" i="180"/>
  <c r="Q210" i="180"/>
  <c r="Q209" i="180"/>
  <c r="Q208" i="180"/>
  <c r="Q207" i="180"/>
  <c r="Q206" i="180"/>
  <c r="Q205" i="180"/>
  <c r="Q204" i="180"/>
  <c r="Q203" i="180"/>
  <c r="Q202" i="180"/>
  <c r="Q201" i="180"/>
  <c r="Q200" i="180"/>
  <c r="Q199" i="180"/>
  <c r="Q198" i="180"/>
  <c r="Q197" i="180"/>
  <c r="Q196" i="180"/>
  <c r="Q195" i="180"/>
  <c r="Q194" i="180"/>
  <c r="Q193" i="180"/>
  <c r="Q192" i="180"/>
  <c r="Q191" i="180"/>
  <c r="Q190" i="180"/>
  <c r="Q189" i="180"/>
  <c r="Q188" i="180"/>
  <c r="Q187" i="180"/>
  <c r="Q186" i="180"/>
  <c r="Q185" i="180"/>
  <c r="Q184" i="180"/>
  <c r="Q183" i="180"/>
  <c r="Q182" i="180"/>
  <c r="Q181" i="180"/>
  <c r="Q180" i="180"/>
  <c r="Q179" i="180"/>
  <c r="Q178" i="180"/>
  <c r="Q177" i="180"/>
  <c r="Q176" i="180"/>
  <c r="Q175" i="180"/>
  <c r="Q174" i="180"/>
  <c r="Q173" i="180"/>
  <c r="Q172" i="180"/>
  <c r="Q171" i="180"/>
  <c r="Q170" i="180"/>
  <c r="Q169" i="180"/>
  <c r="Q168" i="180"/>
  <c r="Q167" i="180"/>
  <c r="Q166" i="180"/>
  <c r="Q165" i="180"/>
  <c r="Q164" i="180"/>
  <c r="Q163" i="180"/>
  <c r="Q162" i="180"/>
  <c r="Q161" i="180"/>
  <c r="Q160" i="180"/>
  <c r="Q159" i="180"/>
  <c r="Q158" i="180"/>
  <c r="Q157" i="180"/>
  <c r="Q156" i="180"/>
  <c r="Q155" i="180"/>
  <c r="Q154" i="180"/>
  <c r="Q153" i="180"/>
  <c r="Q152" i="180"/>
  <c r="Q151" i="180"/>
  <c r="Q150" i="180"/>
  <c r="Q149" i="180"/>
  <c r="Q148" i="180"/>
  <c r="Q147" i="180"/>
  <c r="Q146" i="180"/>
  <c r="Q145" i="180"/>
  <c r="Q144" i="180"/>
  <c r="Q143" i="180"/>
  <c r="Q142" i="180"/>
  <c r="Q141" i="180"/>
  <c r="Q140" i="180"/>
  <c r="Q139" i="180"/>
  <c r="Q138" i="180"/>
  <c r="Q137" i="180"/>
  <c r="Q136" i="180"/>
  <c r="Q135" i="180"/>
  <c r="Q134" i="180"/>
  <c r="Q133" i="180"/>
  <c r="Q132" i="180"/>
  <c r="Q131" i="180"/>
  <c r="Q130" i="180"/>
  <c r="Q129" i="180"/>
  <c r="Q128" i="180"/>
  <c r="Q127" i="180"/>
  <c r="Q126" i="180"/>
  <c r="Q125" i="180"/>
  <c r="Q124" i="180"/>
  <c r="Q123" i="180"/>
  <c r="Q122" i="180"/>
  <c r="Q121" i="180"/>
  <c r="Q120" i="180"/>
  <c r="Q119" i="180"/>
  <c r="Q118" i="180"/>
  <c r="Q117" i="180"/>
  <c r="Q116" i="180"/>
  <c r="Q115" i="180"/>
  <c r="Q114" i="180"/>
  <c r="Q113" i="180"/>
  <c r="Q112" i="180"/>
  <c r="Q111" i="180"/>
  <c r="Q110" i="180"/>
  <c r="Q109" i="180"/>
  <c r="Q108" i="180"/>
  <c r="Q107" i="180"/>
  <c r="Q106" i="180"/>
  <c r="Q105" i="180"/>
  <c r="Q104" i="180"/>
  <c r="Q103" i="180"/>
  <c r="Q102" i="180"/>
  <c r="Q101" i="180"/>
  <c r="Q100" i="180"/>
  <c r="Q99" i="180"/>
  <c r="Q98" i="180"/>
  <c r="Q97" i="180"/>
  <c r="Q96" i="180"/>
  <c r="Q95" i="180"/>
  <c r="Q94" i="180"/>
  <c r="Q93" i="180"/>
  <c r="Q92" i="180"/>
  <c r="Q91" i="180"/>
  <c r="Q90" i="180"/>
  <c r="Q89" i="180"/>
  <c r="Q88" i="180"/>
  <c r="Q87" i="180"/>
  <c r="Q86" i="180"/>
  <c r="Q85" i="180"/>
  <c r="Q84" i="180"/>
  <c r="Q83" i="180"/>
  <c r="Q82" i="180"/>
  <c r="Q81" i="180"/>
  <c r="Q80" i="180"/>
  <c r="Q79" i="180"/>
  <c r="Q78" i="180"/>
  <c r="Q77" i="180"/>
  <c r="Q76" i="180"/>
  <c r="Q75" i="180"/>
  <c r="Q74" i="180"/>
  <c r="Q73" i="180"/>
  <c r="Q72" i="180"/>
  <c r="Q71" i="180"/>
  <c r="Q70" i="180"/>
  <c r="Q69" i="180"/>
  <c r="Q68" i="180"/>
  <c r="Q67" i="180"/>
  <c r="Q66" i="180"/>
  <c r="Q65" i="180"/>
  <c r="Q64" i="180"/>
  <c r="Q63" i="180"/>
  <c r="Q62" i="180"/>
  <c r="Q61" i="180"/>
  <c r="Q60" i="180"/>
  <c r="Q59" i="180"/>
  <c r="Q58" i="180"/>
  <c r="Q57" i="180"/>
  <c r="Q56" i="180"/>
  <c r="Q55" i="180"/>
  <c r="Q54" i="180"/>
  <c r="Q53" i="180"/>
  <c r="Q52" i="180"/>
  <c r="Q51" i="180"/>
  <c r="Q50" i="180"/>
  <c r="Q49" i="180"/>
  <c r="Q48" i="180"/>
  <c r="Q47" i="180"/>
  <c r="Q46" i="180"/>
  <c r="Q45" i="180"/>
  <c r="Q44" i="180"/>
  <c r="Q43" i="180"/>
  <c r="Q42" i="180"/>
  <c r="Q41" i="180"/>
  <c r="Q40" i="180"/>
  <c r="Q39" i="180"/>
  <c r="Q38" i="180"/>
  <c r="Q37" i="180"/>
  <c r="Q36" i="180"/>
  <c r="Q35" i="180"/>
  <c r="Q34" i="180"/>
  <c r="Q33" i="180"/>
  <c r="Q32" i="180"/>
  <c r="Q31" i="180"/>
  <c r="Q30" i="180"/>
  <c r="Q29" i="180"/>
  <c r="Q28" i="180"/>
  <c r="Q27" i="180"/>
  <c r="Q26" i="180"/>
  <c r="Q25" i="180"/>
  <c r="Q24" i="180"/>
  <c r="Q23" i="180"/>
  <c r="Q22" i="180"/>
  <c r="Q21" i="180"/>
  <c r="Q20" i="180"/>
  <c r="Q19" i="180"/>
  <c r="Q18" i="180"/>
  <c r="Q17" i="180"/>
  <c r="Q16" i="180"/>
  <c r="Q15" i="180"/>
  <c r="Q14" i="180"/>
  <c r="Q13" i="180"/>
  <c r="Q12" i="180"/>
  <c r="Q11" i="180"/>
  <c r="Q10" i="180"/>
  <c r="F430" i="180" s="1"/>
  <c r="E7" i="180"/>
  <c r="M6" i="180"/>
  <c r="F468" i="179"/>
  <c r="F467" i="179"/>
  <c r="F466" i="179"/>
  <c r="F465" i="179"/>
  <c r="F464" i="179"/>
  <c r="F463" i="179"/>
  <c r="F462" i="179"/>
  <c r="F461" i="179"/>
  <c r="F460" i="179"/>
  <c r="F459" i="179"/>
  <c r="F458" i="179"/>
  <c r="F457" i="179"/>
  <c r="F456" i="179"/>
  <c r="F455" i="179"/>
  <c r="F454" i="179"/>
  <c r="F453" i="179"/>
  <c r="F452" i="179"/>
  <c r="F451" i="179"/>
  <c r="F447" i="179"/>
  <c r="F446" i="179"/>
  <c r="F445" i="179"/>
  <c r="M6" i="179" s="1"/>
  <c r="F444" i="179"/>
  <c r="F443" i="179"/>
  <c r="F442" i="179"/>
  <c r="F441" i="179"/>
  <c r="F440" i="179"/>
  <c r="F439" i="179"/>
  <c r="F438" i="179"/>
  <c r="F437" i="179"/>
  <c r="F436" i="179"/>
  <c r="F435" i="179"/>
  <c r="F434" i="179"/>
  <c r="F433" i="179"/>
  <c r="F431" i="179"/>
  <c r="F430" i="179"/>
  <c r="F424" i="179"/>
  <c r="W16" i="61" s="1"/>
  <c r="F421" i="179"/>
  <c r="W13" i="61" s="1"/>
  <c r="F420" i="179"/>
  <c r="W12" i="61" s="1"/>
  <c r="F419" i="179"/>
  <c r="W11" i="61" s="1"/>
  <c r="F418" i="179"/>
  <c r="F417" i="179"/>
  <c r="W9" i="61" s="1"/>
  <c r="F416" i="179"/>
  <c r="W8" i="61" s="1"/>
  <c r="Q410" i="179"/>
  <c r="Q409" i="179"/>
  <c r="Q408" i="179"/>
  <c r="Q407" i="179"/>
  <c r="Q406" i="179"/>
  <c r="Q405" i="179"/>
  <c r="Q404" i="179"/>
  <c r="Q403" i="179"/>
  <c r="Q402" i="179"/>
  <c r="Q401" i="179"/>
  <c r="Q400" i="179"/>
  <c r="Q399" i="179"/>
  <c r="Q398" i="179"/>
  <c r="Q397" i="179"/>
  <c r="Q396" i="179"/>
  <c r="Q395" i="179"/>
  <c r="Q394" i="179"/>
  <c r="Q393" i="179"/>
  <c r="Q392" i="179"/>
  <c r="Q391" i="179"/>
  <c r="Q390" i="179"/>
  <c r="Q389" i="179"/>
  <c r="Q388" i="179"/>
  <c r="Q387" i="179"/>
  <c r="Q386" i="179"/>
  <c r="Q385" i="179"/>
  <c r="Q384" i="179"/>
  <c r="Q383" i="179"/>
  <c r="Q382" i="179"/>
  <c r="Q381" i="179"/>
  <c r="Q380" i="179"/>
  <c r="Q379" i="179"/>
  <c r="Q378" i="179"/>
  <c r="Q377" i="179"/>
  <c r="Q376" i="179"/>
  <c r="Q375" i="179"/>
  <c r="Q374" i="179"/>
  <c r="Q373" i="179"/>
  <c r="Q372" i="179"/>
  <c r="Q371" i="179"/>
  <c r="Q370" i="179"/>
  <c r="Q369" i="179"/>
  <c r="Q368" i="179"/>
  <c r="Q367" i="179"/>
  <c r="Q366" i="179"/>
  <c r="Q365" i="179"/>
  <c r="Q364" i="179"/>
  <c r="Q363" i="179"/>
  <c r="Q362" i="179"/>
  <c r="Q361" i="179"/>
  <c r="E355" i="179"/>
  <c r="E354" i="179"/>
  <c r="C354" i="179"/>
  <c r="Q351" i="179"/>
  <c r="Q350" i="179"/>
  <c r="Q349" i="179"/>
  <c r="Q348" i="179"/>
  <c r="Q347" i="179"/>
  <c r="Q346" i="179"/>
  <c r="Q345" i="179"/>
  <c r="Q344" i="179"/>
  <c r="Q343" i="179"/>
  <c r="Q342" i="179"/>
  <c r="Q341" i="179"/>
  <c r="Q340" i="179"/>
  <c r="Q339" i="179"/>
  <c r="Q338" i="179"/>
  <c r="Q337" i="179"/>
  <c r="Q336" i="179"/>
  <c r="Q335" i="179"/>
  <c r="Q334" i="179"/>
  <c r="Q333" i="179"/>
  <c r="Q332" i="179"/>
  <c r="Q331" i="179"/>
  <c r="Q330" i="179"/>
  <c r="Q329" i="179"/>
  <c r="Q328" i="179"/>
  <c r="Q327" i="179"/>
  <c r="Q326" i="179"/>
  <c r="Q325" i="179"/>
  <c r="Q324" i="179"/>
  <c r="Q323" i="179"/>
  <c r="Q322" i="179"/>
  <c r="Q321" i="179"/>
  <c r="Q320" i="179"/>
  <c r="Q319" i="179"/>
  <c r="Q318" i="179"/>
  <c r="Q317" i="179"/>
  <c r="Q316" i="179"/>
  <c r="Q315" i="179"/>
  <c r="Q314" i="179"/>
  <c r="Q313" i="179"/>
  <c r="Q312" i="179"/>
  <c r="Q311" i="179"/>
  <c r="Q310" i="179"/>
  <c r="Q309" i="179"/>
  <c r="Q308" i="179"/>
  <c r="Q307" i="179"/>
  <c r="Q306" i="179"/>
  <c r="Q305" i="179"/>
  <c r="Q304" i="179"/>
  <c r="Q303" i="179"/>
  <c r="Q302" i="179"/>
  <c r="Q301" i="179"/>
  <c r="Q300" i="179"/>
  <c r="Q299" i="179"/>
  <c r="Q298" i="179"/>
  <c r="Q297" i="179"/>
  <c r="Q296" i="179"/>
  <c r="Q295" i="179"/>
  <c r="Q294" i="179"/>
  <c r="Q293" i="179"/>
  <c r="Q292" i="179"/>
  <c r="Q291" i="179"/>
  <c r="Q290" i="179"/>
  <c r="Q289" i="179"/>
  <c r="Q288" i="179"/>
  <c r="Q287" i="179"/>
  <c r="Q286" i="179"/>
  <c r="Q285" i="179"/>
  <c r="Q284" i="179"/>
  <c r="Q283" i="179"/>
  <c r="Q282" i="179"/>
  <c r="Q281" i="179"/>
  <c r="Q280" i="179"/>
  <c r="Q279" i="179"/>
  <c r="Q278" i="179"/>
  <c r="Q277" i="179"/>
  <c r="Q276" i="179"/>
  <c r="Q275" i="179"/>
  <c r="Q274" i="179"/>
  <c r="Q273" i="179"/>
  <c r="Q272" i="179"/>
  <c r="Q271" i="179"/>
  <c r="Q270" i="179"/>
  <c r="Q269" i="179"/>
  <c r="Q268" i="179"/>
  <c r="Q267" i="179"/>
  <c r="Q266" i="179"/>
  <c r="Q265" i="179"/>
  <c r="Q264" i="179"/>
  <c r="Q263" i="179"/>
  <c r="Q262" i="179"/>
  <c r="Q261" i="179"/>
  <c r="Q260" i="179"/>
  <c r="Q259" i="179"/>
  <c r="Q258" i="179"/>
  <c r="Q257" i="179"/>
  <c r="Q256" i="179"/>
  <c r="Q255" i="179"/>
  <c r="Q254" i="179"/>
  <c r="Q253" i="179"/>
  <c r="Q252" i="179"/>
  <c r="Q251" i="179"/>
  <c r="Q250" i="179"/>
  <c r="Q249" i="179"/>
  <c r="Q248" i="179"/>
  <c r="Q247" i="179"/>
  <c r="Q246" i="179"/>
  <c r="Q245" i="179"/>
  <c r="Q244" i="179"/>
  <c r="Q243" i="179"/>
  <c r="Q242" i="179"/>
  <c r="Q241" i="179"/>
  <c r="Q240" i="179"/>
  <c r="Q239" i="179"/>
  <c r="Q238" i="179"/>
  <c r="Q237" i="179"/>
  <c r="Q236" i="179"/>
  <c r="Q235" i="179"/>
  <c r="Q234" i="179"/>
  <c r="Q233" i="179"/>
  <c r="Q232" i="179"/>
  <c r="Q231" i="179"/>
  <c r="Q230" i="179"/>
  <c r="Q229" i="179"/>
  <c r="Q228" i="179"/>
  <c r="Q227" i="179"/>
  <c r="Q226" i="179"/>
  <c r="Q225" i="179"/>
  <c r="Q224" i="179"/>
  <c r="Q223" i="179"/>
  <c r="Q222" i="179"/>
  <c r="Q221" i="179"/>
  <c r="Q220" i="179"/>
  <c r="Q219" i="179"/>
  <c r="Q218" i="179"/>
  <c r="Q217" i="179"/>
  <c r="Q216" i="179"/>
  <c r="Q215" i="179"/>
  <c r="Q214" i="179"/>
  <c r="Q213" i="179"/>
  <c r="Q212" i="179"/>
  <c r="Q211" i="179"/>
  <c r="Q210" i="179"/>
  <c r="Q209" i="179"/>
  <c r="Q208" i="179"/>
  <c r="Q207" i="179"/>
  <c r="Q206" i="179"/>
  <c r="Q205" i="179"/>
  <c r="Q204" i="179"/>
  <c r="Q203" i="179"/>
  <c r="Q202" i="179"/>
  <c r="Q201" i="179"/>
  <c r="Q200" i="179"/>
  <c r="Q199" i="179"/>
  <c r="Q198" i="179"/>
  <c r="Q197" i="179"/>
  <c r="Q196" i="179"/>
  <c r="Q195" i="179"/>
  <c r="Q194" i="179"/>
  <c r="Q193" i="179"/>
  <c r="Q192" i="179"/>
  <c r="Q191" i="179"/>
  <c r="Q190" i="179"/>
  <c r="Q189" i="179"/>
  <c r="Q188" i="179"/>
  <c r="Q187" i="179"/>
  <c r="Q186" i="179"/>
  <c r="Q185" i="179"/>
  <c r="Q184" i="179"/>
  <c r="Q183" i="179"/>
  <c r="Q182" i="179"/>
  <c r="Q181" i="179"/>
  <c r="Q180" i="179"/>
  <c r="Q179" i="179"/>
  <c r="Q178" i="179"/>
  <c r="Q177" i="179"/>
  <c r="Q176" i="179"/>
  <c r="Q175" i="179"/>
  <c r="Q174" i="179"/>
  <c r="Q173" i="179"/>
  <c r="Q172" i="179"/>
  <c r="Q171" i="179"/>
  <c r="Q170" i="179"/>
  <c r="Q169" i="179"/>
  <c r="Q168" i="179"/>
  <c r="Q167" i="179"/>
  <c r="Q166" i="179"/>
  <c r="Q165" i="179"/>
  <c r="Q164" i="179"/>
  <c r="Q163" i="179"/>
  <c r="Q162" i="179"/>
  <c r="Q161" i="179"/>
  <c r="Q160" i="179"/>
  <c r="Q159" i="179"/>
  <c r="Q158" i="179"/>
  <c r="Q157" i="179"/>
  <c r="Q156" i="179"/>
  <c r="Q155" i="179"/>
  <c r="Q154" i="179"/>
  <c r="Q153" i="179"/>
  <c r="Q152" i="179"/>
  <c r="Q151" i="179"/>
  <c r="Q150" i="179"/>
  <c r="Q149" i="179"/>
  <c r="Q148" i="179"/>
  <c r="Q147" i="179"/>
  <c r="Q146" i="179"/>
  <c r="Q145" i="179"/>
  <c r="Q144" i="179"/>
  <c r="Q143" i="179"/>
  <c r="Q142" i="179"/>
  <c r="Q141" i="179"/>
  <c r="Q140" i="179"/>
  <c r="Q139" i="179"/>
  <c r="Q138" i="179"/>
  <c r="Q137" i="179"/>
  <c r="Q136" i="179"/>
  <c r="Q135" i="179"/>
  <c r="Q134" i="179"/>
  <c r="Q133" i="179"/>
  <c r="Q132" i="179"/>
  <c r="Q131" i="179"/>
  <c r="Q130" i="179"/>
  <c r="Q129" i="179"/>
  <c r="Q128" i="179"/>
  <c r="Q127" i="179"/>
  <c r="Q126" i="179"/>
  <c r="Q125" i="179"/>
  <c r="Q124" i="179"/>
  <c r="Q123" i="179"/>
  <c r="Q122" i="179"/>
  <c r="Q121" i="179"/>
  <c r="Q120" i="179"/>
  <c r="Q119" i="179"/>
  <c r="Q118" i="179"/>
  <c r="Q117" i="179"/>
  <c r="Q116" i="179"/>
  <c r="Q115" i="179"/>
  <c r="Q114" i="179"/>
  <c r="Q113" i="179"/>
  <c r="Q112" i="179"/>
  <c r="Q111" i="179"/>
  <c r="Q110" i="179"/>
  <c r="Q109" i="179"/>
  <c r="Q108" i="179"/>
  <c r="Q107" i="179"/>
  <c r="Q106" i="179"/>
  <c r="Q105" i="179"/>
  <c r="Q104" i="179"/>
  <c r="Q103" i="179"/>
  <c r="Q102" i="179"/>
  <c r="Q101" i="179"/>
  <c r="Q100" i="179"/>
  <c r="Q99" i="179"/>
  <c r="Q98" i="179"/>
  <c r="Q97" i="179"/>
  <c r="Q96" i="179"/>
  <c r="Q95" i="179"/>
  <c r="Q94" i="179"/>
  <c r="Q93" i="179"/>
  <c r="Q92" i="179"/>
  <c r="Q91" i="179"/>
  <c r="Q90" i="179"/>
  <c r="Q89" i="179"/>
  <c r="Q88" i="179"/>
  <c r="Q87" i="179"/>
  <c r="Q86" i="179"/>
  <c r="Q85" i="179"/>
  <c r="Q84" i="179"/>
  <c r="Q83" i="179"/>
  <c r="Q82" i="179"/>
  <c r="Q81" i="179"/>
  <c r="Q80" i="179"/>
  <c r="Q79" i="179"/>
  <c r="Q78" i="179"/>
  <c r="Q77" i="179"/>
  <c r="Q76" i="179"/>
  <c r="Q75" i="179"/>
  <c r="Q74" i="179"/>
  <c r="Q73" i="179"/>
  <c r="Q72" i="179"/>
  <c r="Q71" i="179"/>
  <c r="Q70" i="179"/>
  <c r="Q69" i="179"/>
  <c r="Q68" i="179"/>
  <c r="Q67" i="179"/>
  <c r="Q66" i="179"/>
  <c r="Q65" i="179"/>
  <c r="Q64" i="179"/>
  <c r="Q63" i="179"/>
  <c r="Q62" i="179"/>
  <c r="Q61" i="179"/>
  <c r="Q60" i="179"/>
  <c r="Q59" i="179"/>
  <c r="Q58" i="179"/>
  <c r="Q57" i="179"/>
  <c r="Q56" i="179"/>
  <c r="Q55" i="179"/>
  <c r="Q54" i="179"/>
  <c r="Q53" i="179"/>
  <c r="Q52" i="179"/>
  <c r="Q51" i="179"/>
  <c r="Q50" i="179"/>
  <c r="Q49" i="179"/>
  <c r="Q48" i="179"/>
  <c r="Q47" i="179"/>
  <c r="Q46" i="179"/>
  <c r="Q45" i="179"/>
  <c r="Q44" i="179"/>
  <c r="Q43" i="179"/>
  <c r="Q42" i="179"/>
  <c r="Q41" i="179"/>
  <c r="Q40" i="179"/>
  <c r="Q39" i="179"/>
  <c r="Q38" i="179"/>
  <c r="Q37" i="179"/>
  <c r="Q36" i="179"/>
  <c r="Q35" i="179"/>
  <c r="Q34" i="179"/>
  <c r="Q33" i="179"/>
  <c r="Q32" i="179"/>
  <c r="Q31" i="179"/>
  <c r="Q30" i="179"/>
  <c r="Q29" i="179"/>
  <c r="Q28" i="179"/>
  <c r="Q27" i="179"/>
  <c r="Q26" i="179"/>
  <c r="Q25" i="179"/>
  <c r="Q24" i="179"/>
  <c r="Q23" i="179"/>
  <c r="Q22" i="179"/>
  <c r="Q21" i="179"/>
  <c r="Q20" i="179"/>
  <c r="Q19" i="179"/>
  <c r="Q18" i="179"/>
  <c r="Q17" i="179"/>
  <c r="Q16" i="179"/>
  <c r="Q15" i="179"/>
  <c r="Q14" i="179"/>
  <c r="Q13" i="179"/>
  <c r="Q12" i="179"/>
  <c r="Q11" i="179"/>
  <c r="Q10" i="179"/>
  <c r="F432" i="179" s="1"/>
  <c r="E7" i="179"/>
  <c r="F468" i="178"/>
  <c r="F467" i="178"/>
  <c r="F466" i="178"/>
  <c r="F465" i="178"/>
  <c r="F464" i="178"/>
  <c r="F463" i="178"/>
  <c r="F462" i="178"/>
  <c r="F461" i="178"/>
  <c r="F460" i="178"/>
  <c r="F459" i="178"/>
  <c r="F458" i="178"/>
  <c r="F457" i="178"/>
  <c r="F456" i="178"/>
  <c r="F455" i="178"/>
  <c r="F454" i="178"/>
  <c r="F453" i="178"/>
  <c r="F452" i="178"/>
  <c r="F451" i="178"/>
  <c r="F447" i="178"/>
  <c r="F446" i="178"/>
  <c r="F445" i="178"/>
  <c r="M6" i="178" s="1"/>
  <c r="F444" i="178"/>
  <c r="F443" i="178"/>
  <c r="F442" i="178"/>
  <c r="F441" i="178"/>
  <c r="F440" i="178"/>
  <c r="F439" i="178"/>
  <c r="F438" i="178"/>
  <c r="F437" i="178"/>
  <c r="F436" i="178"/>
  <c r="F435" i="178"/>
  <c r="F434" i="178"/>
  <c r="F433" i="178"/>
  <c r="F432" i="178"/>
  <c r="F430" i="178"/>
  <c r="F424" i="178"/>
  <c r="V16" i="61" s="1"/>
  <c r="F421" i="178"/>
  <c r="V13" i="61" s="1"/>
  <c r="F420" i="178"/>
  <c r="V12" i="61" s="1"/>
  <c r="F419" i="178"/>
  <c r="V11" i="61" s="1"/>
  <c r="F418" i="178"/>
  <c r="F417" i="178"/>
  <c r="V9" i="61" s="1"/>
  <c r="F416" i="178"/>
  <c r="V8" i="61" s="1"/>
  <c r="Q410" i="178"/>
  <c r="Q409" i="178"/>
  <c r="Q408" i="178"/>
  <c r="Q407" i="178"/>
  <c r="Q406" i="178"/>
  <c r="Q405" i="178"/>
  <c r="Q404" i="178"/>
  <c r="Q403" i="178"/>
  <c r="Q402" i="178"/>
  <c r="Q401" i="178"/>
  <c r="Q400" i="178"/>
  <c r="Q399" i="178"/>
  <c r="Q398" i="178"/>
  <c r="Q397" i="178"/>
  <c r="Q396" i="178"/>
  <c r="Q395" i="178"/>
  <c r="Q394" i="178"/>
  <c r="Q393" i="178"/>
  <c r="Q392" i="178"/>
  <c r="Q391" i="178"/>
  <c r="Q390" i="178"/>
  <c r="Q389" i="178"/>
  <c r="Q388" i="178"/>
  <c r="Q387" i="178"/>
  <c r="Q386" i="178"/>
  <c r="Q385" i="178"/>
  <c r="Q384" i="178"/>
  <c r="Q383" i="178"/>
  <c r="Q382" i="178"/>
  <c r="Q381" i="178"/>
  <c r="Q380" i="178"/>
  <c r="Q379" i="178"/>
  <c r="Q378" i="178"/>
  <c r="Q377" i="178"/>
  <c r="Q376" i="178"/>
  <c r="Q375" i="178"/>
  <c r="Q374" i="178"/>
  <c r="Q373" i="178"/>
  <c r="Q372" i="178"/>
  <c r="Q371" i="178"/>
  <c r="Q370" i="178"/>
  <c r="Q369" i="178"/>
  <c r="Q368" i="178"/>
  <c r="Q367" i="178"/>
  <c r="Q366" i="178"/>
  <c r="Q365" i="178"/>
  <c r="Q364" i="178"/>
  <c r="Q363" i="178"/>
  <c r="Q362" i="178"/>
  <c r="Q361" i="178"/>
  <c r="E355" i="178"/>
  <c r="E354" i="178"/>
  <c r="C354" i="178"/>
  <c r="Q351" i="178"/>
  <c r="Q350" i="178"/>
  <c r="Q349" i="178"/>
  <c r="Q348" i="178"/>
  <c r="Q347" i="178"/>
  <c r="Q346" i="178"/>
  <c r="Q345" i="178"/>
  <c r="Q344" i="178"/>
  <c r="Q343" i="178"/>
  <c r="Q342" i="178"/>
  <c r="Q341" i="178"/>
  <c r="Q340" i="178"/>
  <c r="Q339" i="178"/>
  <c r="Q338" i="178"/>
  <c r="Q337" i="178"/>
  <c r="Q336" i="178"/>
  <c r="Q335" i="178"/>
  <c r="Q334" i="178"/>
  <c r="Q333" i="178"/>
  <c r="Q332" i="178"/>
  <c r="Q331" i="178"/>
  <c r="Q330" i="178"/>
  <c r="Q329" i="178"/>
  <c r="Q328" i="178"/>
  <c r="Q327" i="178"/>
  <c r="Q326" i="178"/>
  <c r="Q325" i="178"/>
  <c r="Q324" i="178"/>
  <c r="Q323" i="178"/>
  <c r="Q322" i="178"/>
  <c r="Q321" i="178"/>
  <c r="Q320" i="178"/>
  <c r="Q319" i="178"/>
  <c r="Q318" i="178"/>
  <c r="Q317" i="178"/>
  <c r="Q316" i="178"/>
  <c r="Q315" i="178"/>
  <c r="Q314" i="178"/>
  <c r="Q313" i="178"/>
  <c r="Q312" i="178"/>
  <c r="Q311" i="178"/>
  <c r="Q310" i="178"/>
  <c r="Q309" i="178"/>
  <c r="Q308" i="178"/>
  <c r="Q307" i="178"/>
  <c r="Q306" i="178"/>
  <c r="Q305" i="178"/>
  <c r="Q304" i="178"/>
  <c r="Q303" i="178"/>
  <c r="Q302" i="178"/>
  <c r="Q301" i="178"/>
  <c r="Q300" i="178"/>
  <c r="Q299" i="178"/>
  <c r="Q298" i="178"/>
  <c r="Q297" i="178"/>
  <c r="Q296" i="178"/>
  <c r="Q295" i="178"/>
  <c r="Q294" i="178"/>
  <c r="Q293" i="178"/>
  <c r="Q292" i="178"/>
  <c r="Q291" i="178"/>
  <c r="Q290" i="178"/>
  <c r="Q289" i="178"/>
  <c r="Q288" i="178"/>
  <c r="Q287" i="178"/>
  <c r="Q286" i="178"/>
  <c r="Q285" i="178"/>
  <c r="Q284" i="178"/>
  <c r="Q283" i="178"/>
  <c r="Q282" i="178"/>
  <c r="Q281" i="178"/>
  <c r="Q280" i="178"/>
  <c r="Q279" i="178"/>
  <c r="Q278" i="178"/>
  <c r="Q277" i="178"/>
  <c r="Q276" i="178"/>
  <c r="Q275" i="178"/>
  <c r="Q274" i="178"/>
  <c r="Q273" i="178"/>
  <c r="Q272" i="178"/>
  <c r="Q271" i="178"/>
  <c r="Q270" i="178"/>
  <c r="Q269" i="178"/>
  <c r="Q268" i="178"/>
  <c r="Q267" i="178"/>
  <c r="Q266" i="178"/>
  <c r="Q265" i="178"/>
  <c r="Q264" i="178"/>
  <c r="Q263" i="178"/>
  <c r="Q262" i="178"/>
  <c r="Q261" i="178"/>
  <c r="Q260" i="178"/>
  <c r="Q259" i="178"/>
  <c r="Q258" i="178"/>
  <c r="Q257" i="178"/>
  <c r="Q256" i="178"/>
  <c r="Q255" i="178"/>
  <c r="Q254" i="178"/>
  <c r="Q253" i="178"/>
  <c r="Q252" i="178"/>
  <c r="Q251" i="178"/>
  <c r="Q250" i="178"/>
  <c r="Q249" i="178"/>
  <c r="Q248" i="178"/>
  <c r="Q247" i="178"/>
  <c r="Q246" i="178"/>
  <c r="Q245" i="178"/>
  <c r="Q244" i="178"/>
  <c r="Q243" i="178"/>
  <c r="Q242" i="178"/>
  <c r="Q241" i="178"/>
  <c r="Q240" i="178"/>
  <c r="Q239" i="178"/>
  <c r="Q238" i="178"/>
  <c r="Q237" i="178"/>
  <c r="Q236" i="178"/>
  <c r="Q235" i="178"/>
  <c r="Q234" i="178"/>
  <c r="Q233" i="178"/>
  <c r="Q232" i="178"/>
  <c r="Q231" i="178"/>
  <c r="Q230" i="178"/>
  <c r="Q229" i="178"/>
  <c r="Q228" i="178"/>
  <c r="Q227" i="178"/>
  <c r="Q226" i="178"/>
  <c r="Q225" i="178"/>
  <c r="Q224" i="178"/>
  <c r="Q223" i="178"/>
  <c r="Q222" i="178"/>
  <c r="Q221" i="178"/>
  <c r="Q220" i="178"/>
  <c r="Q219" i="178"/>
  <c r="Q218" i="178"/>
  <c r="Q217" i="178"/>
  <c r="Q216" i="178"/>
  <c r="Q215" i="178"/>
  <c r="Q214" i="178"/>
  <c r="Q213" i="178"/>
  <c r="Q212" i="178"/>
  <c r="Q211" i="178"/>
  <c r="Q210" i="178"/>
  <c r="Q209" i="178"/>
  <c r="Q208" i="178"/>
  <c r="Q207" i="178"/>
  <c r="Q206" i="178"/>
  <c r="Q205" i="178"/>
  <c r="Q204" i="178"/>
  <c r="Q203" i="178"/>
  <c r="Q202" i="178"/>
  <c r="Q201" i="178"/>
  <c r="Q200" i="178"/>
  <c r="Q199" i="178"/>
  <c r="Q198" i="178"/>
  <c r="Q197" i="178"/>
  <c r="Q196" i="178"/>
  <c r="Q195" i="178"/>
  <c r="Q194" i="178"/>
  <c r="Q193" i="178"/>
  <c r="Q192" i="178"/>
  <c r="Q191" i="178"/>
  <c r="Q190" i="178"/>
  <c r="Q189" i="178"/>
  <c r="Q188" i="178"/>
  <c r="Q187" i="178"/>
  <c r="Q186" i="178"/>
  <c r="Q185" i="178"/>
  <c r="Q184" i="178"/>
  <c r="Q183" i="178"/>
  <c r="Q182" i="178"/>
  <c r="Q181" i="178"/>
  <c r="Q180" i="178"/>
  <c r="Q179" i="178"/>
  <c r="Q178" i="178"/>
  <c r="Q177" i="178"/>
  <c r="Q176" i="178"/>
  <c r="Q175" i="178"/>
  <c r="Q174" i="178"/>
  <c r="Q173" i="178"/>
  <c r="Q172" i="178"/>
  <c r="Q171" i="178"/>
  <c r="Q170" i="178"/>
  <c r="Q169" i="178"/>
  <c r="Q168" i="178"/>
  <c r="Q167" i="178"/>
  <c r="Q166" i="178"/>
  <c r="Q165" i="178"/>
  <c r="Q164" i="178"/>
  <c r="Q163" i="178"/>
  <c r="Q162" i="178"/>
  <c r="Q161" i="178"/>
  <c r="Q160" i="178"/>
  <c r="Q159" i="178"/>
  <c r="Q158" i="178"/>
  <c r="Q157" i="178"/>
  <c r="Q156" i="178"/>
  <c r="Q155" i="178"/>
  <c r="Q154" i="178"/>
  <c r="Q153" i="178"/>
  <c r="Q152" i="178"/>
  <c r="Q151" i="178"/>
  <c r="Q150" i="178"/>
  <c r="Q149" i="178"/>
  <c r="Q148" i="178"/>
  <c r="Q147" i="178"/>
  <c r="Q146" i="178"/>
  <c r="Q145" i="178"/>
  <c r="Q144" i="178"/>
  <c r="Q143" i="178"/>
  <c r="Q142" i="178"/>
  <c r="Q141" i="178"/>
  <c r="Q140" i="178"/>
  <c r="Q139" i="178"/>
  <c r="Q138" i="178"/>
  <c r="Q137" i="178"/>
  <c r="Q136" i="178"/>
  <c r="Q135" i="178"/>
  <c r="Q134" i="178"/>
  <c r="Q133" i="178"/>
  <c r="Q132" i="178"/>
  <c r="Q131" i="178"/>
  <c r="Q130" i="178"/>
  <c r="Q129" i="178"/>
  <c r="Q128" i="178"/>
  <c r="Q127" i="178"/>
  <c r="Q126" i="178"/>
  <c r="Q125" i="178"/>
  <c r="Q124" i="178"/>
  <c r="Q123" i="178"/>
  <c r="Q122" i="178"/>
  <c r="Q121" i="178"/>
  <c r="Q120" i="178"/>
  <c r="Q119" i="178"/>
  <c r="Q118" i="178"/>
  <c r="Q117" i="178"/>
  <c r="Q116" i="178"/>
  <c r="Q115" i="178"/>
  <c r="Q114" i="178"/>
  <c r="Q113" i="178"/>
  <c r="Q112" i="178"/>
  <c r="Q111" i="178"/>
  <c r="Q110" i="178"/>
  <c r="Q109" i="178"/>
  <c r="Q108" i="178"/>
  <c r="Q107" i="178"/>
  <c r="Q106" i="178"/>
  <c r="Q105" i="178"/>
  <c r="Q104" i="178"/>
  <c r="Q103" i="178"/>
  <c r="Q102" i="178"/>
  <c r="Q101" i="178"/>
  <c r="Q100" i="178"/>
  <c r="Q99" i="178"/>
  <c r="Q98" i="178"/>
  <c r="Q97" i="178"/>
  <c r="Q96" i="178"/>
  <c r="Q95" i="178"/>
  <c r="Q94" i="178"/>
  <c r="Q93" i="178"/>
  <c r="Q92" i="178"/>
  <c r="Q91" i="178"/>
  <c r="Q90" i="178"/>
  <c r="Q89" i="178"/>
  <c r="Q88" i="178"/>
  <c r="Q87" i="178"/>
  <c r="Q86" i="178"/>
  <c r="Q85" i="178"/>
  <c r="Q84" i="178"/>
  <c r="Q83" i="178"/>
  <c r="Q82" i="178"/>
  <c r="Q81" i="178"/>
  <c r="Q80" i="178"/>
  <c r="Q79" i="178"/>
  <c r="Q78" i="178"/>
  <c r="Q77" i="178"/>
  <c r="Q76" i="178"/>
  <c r="Q75" i="178"/>
  <c r="Q74" i="178"/>
  <c r="Q73" i="178"/>
  <c r="Q72" i="178"/>
  <c r="Q71" i="178"/>
  <c r="Q70" i="178"/>
  <c r="Q69" i="178"/>
  <c r="Q68" i="178"/>
  <c r="Q67" i="178"/>
  <c r="Q66" i="178"/>
  <c r="Q65" i="178"/>
  <c r="Q64" i="178"/>
  <c r="Q63" i="178"/>
  <c r="Q62" i="178"/>
  <c r="Q61" i="178"/>
  <c r="Q60" i="178"/>
  <c r="Q59" i="178"/>
  <c r="Q58" i="178"/>
  <c r="Q57" i="178"/>
  <c r="Q56" i="178"/>
  <c r="Q55" i="178"/>
  <c r="Q54" i="178"/>
  <c r="Q53" i="178"/>
  <c r="Q52" i="178"/>
  <c r="Q51" i="178"/>
  <c r="Q50" i="178"/>
  <c r="Q49" i="178"/>
  <c r="Q48" i="178"/>
  <c r="Q47" i="178"/>
  <c r="Q46" i="178"/>
  <c r="Q45" i="178"/>
  <c r="Q44" i="178"/>
  <c r="Q43" i="178"/>
  <c r="Q42" i="178"/>
  <c r="Q41" i="178"/>
  <c r="Q40" i="178"/>
  <c r="Q39" i="178"/>
  <c r="Q38" i="178"/>
  <c r="Q37" i="178"/>
  <c r="Q36" i="178"/>
  <c r="Q35" i="178"/>
  <c r="Q34" i="178"/>
  <c r="Q33" i="178"/>
  <c r="Q32" i="178"/>
  <c r="Q31" i="178"/>
  <c r="Q30" i="178"/>
  <c r="Q29" i="178"/>
  <c r="Q28" i="178"/>
  <c r="Q27" i="178"/>
  <c r="Q26" i="178"/>
  <c r="Q25" i="178"/>
  <c r="Q24" i="178"/>
  <c r="Q23" i="178"/>
  <c r="Q22" i="178"/>
  <c r="Q21" i="178"/>
  <c r="Q20" i="178"/>
  <c r="Q19" i="178"/>
  <c r="Q18" i="178"/>
  <c r="Q17" i="178"/>
  <c r="Q16" i="178"/>
  <c r="Q15" i="178"/>
  <c r="Q14" i="178"/>
  <c r="Q13" i="178"/>
  <c r="Q12" i="178"/>
  <c r="Q11" i="178"/>
  <c r="Q10" i="178"/>
  <c r="F431" i="178" s="1"/>
  <c r="E7" i="178"/>
  <c r="F468" i="177"/>
  <c r="F467" i="177"/>
  <c r="F466" i="177"/>
  <c r="F465" i="177"/>
  <c r="F464" i="177"/>
  <c r="F463" i="177"/>
  <c r="F462" i="177"/>
  <c r="F461" i="177"/>
  <c r="F460" i="177"/>
  <c r="F459" i="177"/>
  <c r="F458" i="177"/>
  <c r="F457" i="177"/>
  <c r="F456" i="177"/>
  <c r="F455" i="177"/>
  <c r="F454" i="177"/>
  <c r="F453" i="177"/>
  <c r="F452" i="177"/>
  <c r="F451" i="177"/>
  <c r="F447" i="177"/>
  <c r="F446" i="177"/>
  <c r="F445" i="177"/>
  <c r="F444" i="177"/>
  <c r="F443" i="177"/>
  <c r="F442" i="177"/>
  <c r="F441" i="177"/>
  <c r="F440" i="177"/>
  <c r="F439" i="177"/>
  <c r="F438" i="177"/>
  <c r="F437" i="177"/>
  <c r="F436" i="177"/>
  <c r="F435" i="177"/>
  <c r="F434" i="177"/>
  <c r="F433" i="177"/>
  <c r="F432" i="177"/>
  <c r="F431" i="177"/>
  <c r="F424" i="177"/>
  <c r="U16" i="61" s="1"/>
  <c r="F421" i="177"/>
  <c r="U13" i="61" s="1"/>
  <c r="F420" i="177"/>
  <c r="U12" i="61" s="1"/>
  <c r="F419" i="177"/>
  <c r="U11" i="61" s="1"/>
  <c r="F418" i="177"/>
  <c r="F417" i="177"/>
  <c r="U9" i="61" s="1"/>
  <c r="F416" i="177"/>
  <c r="U8" i="61" s="1"/>
  <c r="Q410" i="177"/>
  <c r="Q409" i="177"/>
  <c r="Q408" i="177"/>
  <c r="Q407" i="177"/>
  <c r="Q406" i="177"/>
  <c r="Q405" i="177"/>
  <c r="Q404" i="177"/>
  <c r="Q403" i="177"/>
  <c r="Q402" i="177"/>
  <c r="Q401" i="177"/>
  <c r="Q400" i="177"/>
  <c r="Q399" i="177"/>
  <c r="Q398" i="177"/>
  <c r="Q397" i="177"/>
  <c r="Q396" i="177"/>
  <c r="Q395" i="177"/>
  <c r="Q394" i="177"/>
  <c r="Q393" i="177"/>
  <c r="Q392" i="177"/>
  <c r="Q391" i="177"/>
  <c r="Q390" i="177"/>
  <c r="Q389" i="177"/>
  <c r="Q388" i="177"/>
  <c r="Q387" i="177"/>
  <c r="Q386" i="177"/>
  <c r="Q385" i="177"/>
  <c r="Q384" i="177"/>
  <c r="Q383" i="177"/>
  <c r="Q382" i="177"/>
  <c r="Q381" i="177"/>
  <c r="Q380" i="177"/>
  <c r="Q379" i="177"/>
  <c r="Q378" i="177"/>
  <c r="Q377" i="177"/>
  <c r="Q376" i="177"/>
  <c r="Q375" i="177"/>
  <c r="Q374" i="177"/>
  <c r="Q373" i="177"/>
  <c r="Q372" i="177"/>
  <c r="Q371" i="177"/>
  <c r="Q370" i="177"/>
  <c r="Q369" i="177"/>
  <c r="Q368" i="177"/>
  <c r="Q367" i="177"/>
  <c r="Q366" i="177"/>
  <c r="Q365" i="177"/>
  <c r="Q364" i="177"/>
  <c r="Q363" i="177"/>
  <c r="Q362" i="177"/>
  <c r="Q361" i="177"/>
  <c r="E355" i="177"/>
  <c r="E354" i="177"/>
  <c r="C354" i="177"/>
  <c r="Q351" i="177"/>
  <c r="Q350" i="177"/>
  <c r="Q349" i="177"/>
  <c r="Q348" i="177"/>
  <c r="Q347" i="177"/>
  <c r="Q346" i="177"/>
  <c r="Q345" i="177"/>
  <c r="Q344" i="177"/>
  <c r="Q343" i="177"/>
  <c r="Q342" i="177"/>
  <c r="Q341" i="177"/>
  <c r="Q340" i="177"/>
  <c r="Q339" i="177"/>
  <c r="Q338" i="177"/>
  <c r="Q337" i="177"/>
  <c r="Q336" i="177"/>
  <c r="Q335" i="177"/>
  <c r="Q334" i="177"/>
  <c r="Q333" i="177"/>
  <c r="Q332" i="177"/>
  <c r="Q331" i="177"/>
  <c r="Q330" i="177"/>
  <c r="Q329" i="177"/>
  <c r="Q328" i="177"/>
  <c r="Q327" i="177"/>
  <c r="Q326" i="177"/>
  <c r="Q325" i="177"/>
  <c r="Q324" i="177"/>
  <c r="Q323" i="177"/>
  <c r="Q322" i="177"/>
  <c r="Q321" i="177"/>
  <c r="Q320" i="177"/>
  <c r="Q319" i="177"/>
  <c r="Q318" i="177"/>
  <c r="Q317" i="177"/>
  <c r="Q316" i="177"/>
  <c r="Q315" i="177"/>
  <c r="Q314" i="177"/>
  <c r="Q313" i="177"/>
  <c r="Q312" i="177"/>
  <c r="Q311" i="177"/>
  <c r="Q310" i="177"/>
  <c r="Q309" i="177"/>
  <c r="Q308" i="177"/>
  <c r="Q307" i="177"/>
  <c r="Q306" i="177"/>
  <c r="Q305" i="177"/>
  <c r="Q304" i="177"/>
  <c r="Q303" i="177"/>
  <c r="Q302" i="177"/>
  <c r="Q301" i="177"/>
  <c r="Q300" i="177"/>
  <c r="Q299" i="177"/>
  <c r="Q298" i="177"/>
  <c r="Q297" i="177"/>
  <c r="Q296" i="177"/>
  <c r="Q295" i="177"/>
  <c r="Q294" i="177"/>
  <c r="Q293" i="177"/>
  <c r="Q292" i="177"/>
  <c r="Q291" i="177"/>
  <c r="Q290" i="177"/>
  <c r="Q289" i="177"/>
  <c r="Q288" i="177"/>
  <c r="Q287" i="177"/>
  <c r="Q286" i="177"/>
  <c r="Q285" i="177"/>
  <c r="Q284" i="177"/>
  <c r="Q283" i="177"/>
  <c r="Q282" i="177"/>
  <c r="Q281" i="177"/>
  <c r="Q280" i="177"/>
  <c r="Q279" i="177"/>
  <c r="Q278" i="177"/>
  <c r="Q277" i="177"/>
  <c r="Q276" i="177"/>
  <c r="Q275" i="177"/>
  <c r="Q274" i="177"/>
  <c r="Q273" i="177"/>
  <c r="Q272" i="177"/>
  <c r="Q271" i="177"/>
  <c r="Q270" i="177"/>
  <c r="Q269" i="177"/>
  <c r="Q268" i="177"/>
  <c r="Q267" i="177"/>
  <c r="Q266" i="177"/>
  <c r="Q265" i="177"/>
  <c r="Q264" i="177"/>
  <c r="Q263" i="177"/>
  <c r="Q262" i="177"/>
  <c r="Q261" i="177"/>
  <c r="Q260" i="177"/>
  <c r="Q259" i="177"/>
  <c r="Q258" i="177"/>
  <c r="Q257" i="177"/>
  <c r="Q256" i="177"/>
  <c r="Q255" i="177"/>
  <c r="Q254" i="177"/>
  <c r="Q253" i="177"/>
  <c r="Q252" i="177"/>
  <c r="Q251" i="177"/>
  <c r="Q250" i="177"/>
  <c r="Q249" i="177"/>
  <c r="Q248" i="177"/>
  <c r="Q247" i="177"/>
  <c r="Q246" i="177"/>
  <c r="Q245" i="177"/>
  <c r="Q244" i="177"/>
  <c r="Q243" i="177"/>
  <c r="Q242" i="177"/>
  <c r="Q241" i="177"/>
  <c r="Q240" i="177"/>
  <c r="Q239" i="177"/>
  <c r="Q238" i="177"/>
  <c r="Q237" i="177"/>
  <c r="Q236" i="177"/>
  <c r="Q235" i="177"/>
  <c r="Q234" i="177"/>
  <c r="Q233" i="177"/>
  <c r="Q232" i="177"/>
  <c r="Q231" i="177"/>
  <c r="Q230" i="177"/>
  <c r="Q229" i="177"/>
  <c r="Q228" i="177"/>
  <c r="Q227" i="177"/>
  <c r="Q226" i="177"/>
  <c r="Q225" i="177"/>
  <c r="Q224" i="177"/>
  <c r="Q223" i="177"/>
  <c r="Q222" i="177"/>
  <c r="Q221" i="177"/>
  <c r="Q220" i="177"/>
  <c r="Q219" i="177"/>
  <c r="Q218" i="177"/>
  <c r="Q217" i="177"/>
  <c r="Q216" i="177"/>
  <c r="Q215" i="177"/>
  <c r="Q214" i="177"/>
  <c r="Q213" i="177"/>
  <c r="Q212" i="177"/>
  <c r="Q211" i="177"/>
  <c r="Q210" i="177"/>
  <c r="Q209" i="177"/>
  <c r="Q208" i="177"/>
  <c r="Q207" i="177"/>
  <c r="Q206" i="177"/>
  <c r="Q205" i="177"/>
  <c r="Q204" i="177"/>
  <c r="Q203" i="177"/>
  <c r="Q202" i="177"/>
  <c r="Q201" i="177"/>
  <c r="Q200" i="177"/>
  <c r="Q199" i="177"/>
  <c r="Q198" i="177"/>
  <c r="Q197" i="177"/>
  <c r="Q196" i="177"/>
  <c r="Q195" i="177"/>
  <c r="Q194" i="177"/>
  <c r="Q193" i="177"/>
  <c r="Q192" i="177"/>
  <c r="Q191" i="177"/>
  <c r="Q190" i="177"/>
  <c r="Q189" i="177"/>
  <c r="Q188" i="177"/>
  <c r="Q187" i="177"/>
  <c r="Q186" i="177"/>
  <c r="Q185" i="177"/>
  <c r="Q184" i="177"/>
  <c r="Q183" i="177"/>
  <c r="Q182" i="177"/>
  <c r="Q181" i="177"/>
  <c r="Q180" i="177"/>
  <c r="Q179" i="177"/>
  <c r="Q178" i="177"/>
  <c r="Q177" i="177"/>
  <c r="Q176" i="177"/>
  <c r="Q175" i="177"/>
  <c r="Q174" i="177"/>
  <c r="Q173" i="177"/>
  <c r="Q172" i="177"/>
  <c r="Q171" i="177"/>
  <c r="Q170" i="177"/>
  <c r="Q169" i="177"/>
  <c r="Q168" i="177"/>
  <c r="Q167" i="177"/>
  <c r="Q166" i="177"/>
  <c r="Q165" i="177"/>
  <c r="Q164" i="177"/>
  <c r="Q163" i="177"/>
  <c r="Q162" i="177"/>
  <c r="Q161" i="177"/>
  <c r="Q160" i="177"/>
  <c r="Q159" i="177"/>
  <c r="Q158" i="177"/>
  <c r="Q157" i="177"/>
  <c r="Q156" i="177"/>
  <c r="Q155" i="177"/>
  <c r="Q154" i="177"/>
  <c r="Q153" i="177"/>
  <c r="Q152" i="177"/>
  <c r="Q151" i="177"/>
  <c r="Q150" i="177"/>
  <c r="Q149" i="177"/>
  <c r="Q148" i="177"/>
  <c r="Q147" i="177"/>
  <c r="Q146" i="177"/>
  <c r="Q145" i="177"/>
  <c r="Q144" i="177"/>
  <c r="Q143" i="177"/>
  <c r="Q142" i="177"/>
  <c r="Q141" i="177"/>
  <c r="Q140" i="177"/>
  <c r="Q139" i="177"/>
  <c r="Q138" i="177"/>
  <c r="Q137" i="177"/>
  <c r="Q136" i="177"/>
  <c r="Q135" i="177"/>
  <c r="Q134" i="177"/>
  <c r="Q133" i="177"/>
  <c r="Q132" i="177"/>
  <c r="Q131" i="177"/>
  <c r="Q130" i="177"/>
  <c r="Q129" i="177"/>
  <c r="Q128" i="177"/>
  <c r="Q127" i="177"/>
  <c r="Q126" i="177"/>
  <c r="Q125" i="177"/>
  <c r="Q124" i="177"/>
  <c r="Q123" i="177"/>
  <c r="Q122" i="177"/>
  <c r="Q121" i="177"/>
  <c r="Q120" i="177"/>
  <c r="Q119" i="177"/>
  <c r="Q118" i="177"/>
  <c r="Q117" i="177"/>
  <c r="Q116" i="177"/>
  <c r="Q115" i="177"/>
  <c r="Q114" i="177"/>
  <c r="Q113" i="177"/>
  <c r="Q112" i="177"/>
  <c r="Q111" i="177"/>
  <c r="Q110" i="177"/>
  <c r="Q109" i="177"/>
  <c r="Q108" i="177"/>
  <c r="Q107" i="177"/>
  <c r="Q106" i="177"/>
  <c r="Q105" i="177"/>
  <c r="Q104" i="177"/>
  <c r="Q103" i="177"/>
  <c r="Q102" i="177"/>
  <c r="Q101" i="177"/>
  <c r="Q100" i="177"/>
  <c r="Q99" i="177"/>
  <c r="Q98" i="177"/>
  <c r="Q97" i="177"/>
  <c r="Q96" i="177"/>
  <c r="Q95" i="177"/>
  <c r="Q94" i="177"/>
  <c r="Q93" i="177"/>
  <c r="Q92" i="177"/>
  <c r="Q91" i="177"/>
  <c r="Q90" i="177"/>
  <c r="Q89" i="177"/>
  <c r="Q88" i="177"/>
  <c r="Q87" i="177"/>
  <c r="Q86" i="177"/>
  <c r="Q85" i="177"/>
  <c r="Q84" i="177"/>
  <c r="Q83" i="177"/>
  <c r="Q82" i="177"/>
  <c r="Q81" i="177"/>
  <c r="Q80" i="177"/>
  <c r="Q79" i="177"/>
  <c r="Q78" i="177"/>
  <c r="Q77" i="177"/>
  <c r="Q76" i="177"/>
  <c r="Q75" i="177"/>
  <c r="Q74" i="177"/>
  <c r="Q73" i="177"/>
  <c r="Q72" i="177"/>
  <c r="Q71" i="177"/>
  <c r="Q70" i="177"/>
  <c r="Q69" i="177"/>
  <c r="Q68" i="177"/>
  <c r="Q67" i="177"/>
  <c r="Q66" i="177"/>
  <c r="Q65" i="177"/>
  <c r="Q64" i="177"/>
  <c r="Q63" i="177"/>
  <c r="Q62" i="177"/>
  <c r="Q61" i="177"/>
  <c r="Q60" i="177"/>
  <c r="Q59" i="177"/>
  <c r="Q58" i="177"/>
  <c r="Q57" i="177"/>
  <c r="Q56" i="177"/>
  <c r="Q55" i="177"/>
  <c r="Q54" i="177"/>
  <c r="Q53" i="177"/>
  <c r="Q52" i="177"/>
  <c r="Q51" i="177"/>
  <c r="Q50" i="177"/>
  <c r="Q49" i="177"/>
  <c r="Q48" i="177"/>
  <c r="Q47" i="177"/>
  <c r="Q46" i="177"/>
  <c r="Q45" i="177"/>
  <c r="Q44" i="177"/>
  <c r="Q43" i="177"/>
  <c r="Q42" i="177"/>
  <c r="Q41" i="177"/>
  <c r="Q40" i="177"/>
  <c r="Q39" i="177"/>
  <c r="Q38" i="177"/>
  <c r="Q37" i="177"/>
  <c r="Q36" i="177"/>
  <c r="Q35" i="177"/>
  <c r="Q34" i="177"/>
  <c r="Q33" i="177"/>
  <c r="Q32" i="177"/>
  <c r="Q31" i="177"/>
  <c r="Q30" i="177"/>
  <c r="Q29" i="177"/>
  <c r="Q28" i="177"/>
  <c r="Q27" i="177"/>
  <c r="Q26" i="177"/>
  <c r="Q25" i="177"/>
  <c r="Q24" i="177"/>
  <c r="Q23" i="177"/>
  <c r="Q22" i="177"/>
  <c r="Q21" i="177"/>
  <c r="Q20" i="177"/>
  <c r="Q19" i="177"/>
  <c r="Q18" i="177"/>
  <c r="Q17" i="177"/>
  <c r="Q16" i="177"/>
  <c r="Q15" i="177"/>
  <c r="Q14" i="177"/>
  <c r="Q13" i="177"/>
  <c r="Q12" i="177"/>
  <c r="Q11" i="177"/>
  <c r="Q10" i="177"/>
  <c r="F430" i="177" s="1"/>
  <c r="E7" i="177"/>
  <c r="F468" i="176"/>
  <c r="F467" i="176"/>
  <c r="F466" i="176"/>
  <c r="F465" i="176"/>
  <c r="F464" i="176"/>
  <c r="F463" i="176"/>
  <c r="F462" i="176"/>
  <c r="F461" i="176"/>
  <c r="F460" i="176"/>
  <c r="F459" i="176"/>
  <c r="F458" i="176"/>
  <c r="F457" i="176"/>
  <c r="F456" i="176"/>
  <c r="F455" i="176"/>
  <c r="F454" i="176"/>
  <c r="F453" i="176"/>
  <c r="F452" i="176"/>
  <c r="F451" i="176"/>
  <c r="F447" i="176"/>
  <c r="F445" i="176"/>
  <c r="M6" i="176" s="1"/>
  <c r="F444" i="176"/>
  <c r="F443" i="176"/>
  <c r="F442" i="176"/>
  <c r="F441" i="176"/>
  <c r="F440" i="176"/>
  <c r="F439" i="176"/>
  <c r="F438" i="176"/>
  <c r="F437" i="176"/>
  <c r="F436" i="176"/>
  <c r="F435" i="176"/>
  <c r="F434" i="176"/>
  <c r="F433" i="176"/>
  <c r="F432" i="176"/>
  <c r="F431" i="176"/>
  <c r="F430" i="176"/>
  <c r="F424" i="176"/>
  <c r="T16" i="61" s="1"/>
  <c r="F421" i="176"/>
  <c r="T13" i="61" s="1"/>
  <c r="F420" i="176"/>
  <c r="T12" i="61" s="1"/>
  <c r="F419" i="176"/>
  <c r="T11" i="61" s="1"/>
  <c r="F418" i="176"/>
  <c r="F417" i="176"/>
  <c r="T9" i="61" s="1"/>
  <c r="F416" i="176"/>
  <c r="T8" i="61" s="1"/>
  <c r="Q410" i="176"/>
  <c r="Q409" i="176"/>
  <c r="Q408" i="176"/>
  <c r="Q407" i="176"/>
  <c r="Q406" i="176"/>
  <c r="Q405" i="176"/>
  <c r="Q404" i="176"/>
  <c r="Q403" i="176"/>
  <c r="Q402" i="176"/>
  <c r="Q401" i="176"/>
  <c r="Q400" i="176"/>
  <c r="Q399" i="176"/>
  <c r="Q398" i="176"/>
  <c r="Q397" i="176"/>
  <c r="Q396" i="176"/>
  <c r="Q395" i="176"/>
  <c r="Q394" i="176"/>
  <c r="Q393" i="176"/>
  <c r="Q392" i="176"/>
  <c r="Q391" i="176"/>
  <c r="Q390" i="176"/>
  <c r="Q389" i="176"/>
  <c r="Q388" i="176"/>
  <c r="Q387" i="176"/>
  <c r="Q386" i="176"/>
  <c r="Q385" i="176"/>
  <c r="Q384" i="176"/>
  <c r="Q383" i="176"/>
  <c r="Q382" i="176"/>
  <c r="Q381" i="176"/>
  <c r="Q380" i="176"/>
  <c r="Q379" i="176"/>
  <c r="Q378" i="176"/>
  <c r="Q377" i="176"/>
  <c r="Q376" i="176"/>
  <c r="Q375" i="176"/>
  <c r="Q374" i="176"/>
  <c r="Q373" i="176"/>
  <c r="Q372" i="176"/>
  <c r="Q371" i="176"/>
  <c r="Q370" i="176"/>
  <c r="Q369" i="176"/>
  <c r="Q368" i="176"/>
  <c r="Q367" i="176"/>
  <c r="Q366" i="176"/>
  <c r="Q365" i="176"/>
  <c r="Q364" i="176"/>
  <c r="Q363" i="176"/>
  <c r="Q362" i="176"/>
  <c r="Q361" i="176"/>
  <c r="E355" i="176"/>
  <c r="E354" i="176"/>
  <c r="C354" i="176"/>
  <c r="Q351" i="176"/>
  <c r="Q350" i="176"/>
  <c r="Q349" i="176"/>
  <c r="Q348" i="176"/>
  <c r="Q347" i="176"/>
  <c r="Q346" i="176"/>
  <c r="Q345" i="176"/>
  <c r="Q344" i="176"/>
  <c r="Q343" i="176"/>
  <c r="Q342" i="176"/>
  <c r="Q341" i="176"/>
  <c r="Q340" i="176"/>
  <c r="Q339" i="176"/>
  <c r="Q338" i="176"/>
  <c r="Q337" i="176"/>
  <c r="Q336" i="176"/>
  <c r="Q335" i="176"/>
  <c r="Q334" i="176"/>
  <c r="Q333" i="176"/>
  <c r="Q332" i="176"/>
  <c r="Q331" i="176"/>
  <c r="Q330" i="176"/>
  <c r="Q329" i="176"/>
  <c r="Q328" i="176"/>
  <c r="Q327" i="176"/>
  <c r="Q326" i="176"/>
  <c r="Q325" i="176"/>
  <c r="Q324" i="176"/>
  <c r="Q323" i="176"/>
  <c r="Q322" i="176"/>
  <c r="Q321" i="176"/>
  <c r="Q320" i="176"/>
  <c r="Q319" i="176"/>
  <c r="Q318" i="176"/>
  <c r="Q317" i="176"/>
  <c r="Q316" i="176"/>
  <c r="Q315" i="176"/>
  <c r="Q314" i="176"/>
  <c r="Q313" i="176"/>
  <c r="Q312" i="176"/>
  <c r="Q311" i="176"/>
  <c r="Q310" i="176"/>
  <c r="Q309" i="176"/>
  <c r="Q308" i="176"/>
  <c r="Q307" i="176"/>
  <c r="Q306" i="176"/>
  <c r="Q305" i="176"/>
  <c r="Q304" i="176"/>
  <c r="Q303" i="176"/>
  <c r="Q302" i="176"/>
  <c r="Q301" i="176"/>
  <c r="Q300" i="176"/>
  <c r="Q299" i="176"/>
  <c r="Q298" i="176"/>
  <c r="Q297" i="176"/>
  <c r="Q296" i="176"/>
  <c r="Q295" i="176"/>
  <c r="Q294" i="176"/>
  <c r="Q293" i="176"/>
  <c r="Q292" i="176"/>
  <c r="Q291" i="176"/>
  <c r="Q290" i="176"/>
  <c r="Q289" i="176"/>
  <c r="Q288" i="176"/>
  <c r="Q287" i="176"/>
  <c r="Q286" i="176"/>
  <c r="Q285" i="176"/>
  <c r="Q284" i="176"/>
  <c r="Q283" i="176"/>
  <c r="Q282" i="176"/>
  <c r="Q281" i="176"/>
  <c r="Q280" i="176"/>
  <c r="Q279" i="176"/>
  <c r="Q278" i="176"/>
  <c r="Q277" i="176"/>
  <c r="Q276" i="176"/>
  <c r="Q275" i="176"/>
  <c r="Q274" i="176"/>
  <c r="Q273" i="176"/>
  <c r="Q272" i="176"/>
  <c r="Q271" i="176"/>
  <c r="Q270" i="176"/>
  <c r="Q269" i="176"/>
  <c r="Q268" i="176"/>
  <c r="Q267" i="176"/>
  <c r="Q266" i="176"/>
  <c r="Q265" i="176"/>
  <c r="Q264" i="176"/>
  <c r="Q263" i="176"/>
  <c r="Q262" i="176"/>
  <c r="Q261" i="176"/>
  <c r="Q260" i="176"/>
  <c r="Q259" i="176"/>
  <c r="Q258" i="176"/>
  <c r="Q257" i="176"/>
  <c r="Q256" i="176"/>
  <c r="Q255" i="176"/>
  <c r="Q254" i="176"/>
  <c r="Q253" i="176"/>
  <c r="Q252" i="176"/>
  <c r="Q251" i="176"/>
  <c r="Q250" i="176"/>
  <c r="Q249" i="176"/>
  <c r="Q248" i="176"/>
  <c r="Q247" i="176"/>
  <c r="Q246" i="176"/>
  <c r="Q245" i="176"/>
  <c r="Q244" i="176"/>
  <c r="Q243" i="176"/>
  <c r="Q242" i="176"/>
  <c r="Q241" i="176"/>
  <c r="Q240" i="176"/>
  <c r="Q239" i="176"/>
  <c r="Q238" i="176"/>
  <c r="Q237" i="176"/>
  <c r="Q236" i="176"/>
  <c r="Q235" i="176"/>
  <c r="Q234" i="176"/>
  <c r="Q233" i="176"/>
  <c r="Q232" i="176"/>
  <c r="Q231" i="176"/>
  <c r="Q230" i="176"/>
  <c r="Q229" i="176"/>
  <c r="Q228" i="176"/>
  <c r="Q227" i="176"/>
  <c r="Q226" i="176"/>
  <c r="Q225" i="176"/>
  <c r="Q224" i="176"/>
  <c r="Q223" i="176"/>
  <c r="Q222" i="176"/>
  <c r="Q221" i="176"/>
  <c r="Q220" i="176"/>
  <c r="Q219" i="176"/>
  <c r="Q218" i="176"/>
  <c r="Q217" i="176"/>
  <c r="Q216" i="176"/>
  <c r="Q215" i="176"/>
  <c r="Q214" i="176"/>
  <c r="Q213" i="176"/>
  <c r="Q212" i="176"/>
  <c r="Q211" i="176"/>
  <c r="Q210" i="176"/>
  <c r="Q209" i="176"/>
  <c r="Q208" i="176"/>
  <c r="Q207" i="176"/>
  <c r="Q206" i="176"/>
  <c r="Q205" i="176"/>
  <c r="Q204" i="176"/>
  <c r="Q203" i="176"/>
  <c r="Q202" i="176"/>
  <c r="Q201" i="176"/>
  <c r="Q200" i="176"/>
  <c r="Q199" i="176"/>
  <c r="Q198" i="176"/>
  <c r="Q197" i="176"/>
  <c r="Q196" i="176"/>
  <c r="Q195" i="176"/>
  <c r="Q194" i="176"/>
  <c r="Q193" i="176"/>
  <c r="Q192" i="176"/>
  <c r="Q191" i="176"/>
  <c r="Q190" i="176"/>
  <c r="Q189" i="176"/>
  <c r="Q188" i="176"/>
  <c r="Q187" i="176"/>
  <c r="Q186" i="176"/>
  <c r="Q185" i="176"/>
  <c r="Q184" i="176"/>
  <c r="Q183" i="176"/>
  <c r="Q182" i="176"/>
  <c r="Q181" i="176"/>
  <c r="Q180" i="176"/>
  <c r="Q179" i="176"/>
  <c r="Q178" i="176"/>
  <c r="Q177" i="176"/>
  <c r="Q176" i="176"/>
  <c r="Q175" i="176"/>
  <c r="Q174" i="176"/>
  <c r="Q173" i="176"/>
  <c r="Q172" i="176"/>
  <c r="Q171" i="176"/>
  <c r="Q170" i="176"/>
  <c r="Q169" i="176"/>
  <c r="Q168" i="176"/>
  <c r="Q167" i="176"/>
  <c r="Q166" i="176"/>
  <c r="Q165" i="176"/>
  <c r="Q164" i="176"/>
  <c r="Q163" i="176"/>
  <c r="Q162" i="176"/>
  <c r="Q161" i="176"/>
  <c r="Q160" i="176"/>
  <c r="Q159" i="176"/>
  <c r="Q158" i="176"/>
  <c r="Q157" i="176"/>
  <c r="Q156" i="176"/>
  <c r="Q155" i="176"/>
  <c r="Q154" i="176"/>
  <c r="Q153" i="176"/>
  <c r="Q152" i="176"/>
  <c r="Q151" i="176"/>
  <c r="Q150" i="176"/>
  <c r="Q149" i="176"/>
  <c r="Q148" i="176"/>
  <c r="Q147" i="176"/>
  <c r="Q146" i="176"/>
  <c r="Q145" i="176"/>
  <c r="Q144" i="176"/>
  <c r="Q143" i="176"/>
  <c r="Q142" i="176"/>
  <c r="Q141" i="176"/>
  <c r="Q140" i="176"/>
  <c r="Q139" i="176"/>
  <c r="Q138" i="176"/>
  <c r="Q137" i="176"/>
  <c r="Q136" i="176"/>
  <c r="Q135" i="176"/>
  <c r="Q134" i="176"/>
  <c r="Q133" i="176"/>
  <c r="Q132" i="176"/>
  <c r="Q131" i="176"/>
  <c r="Q130" i="176"/>
  <c r="Q129" i="176"/>
  <c r="Q128" i="176"/>
  <c r="Q127" i="176"/>
  <c r="Q126" i="176"/>
  <c r="Q125" i="176"/>
  <c r="Q124" i="176"/>
  <c r="Q123" i="176"/>
  <c r="Q122" i="176"/>
  <c r="Q121" i="176"/>
  <c r="Q120" i="176"/>
  <c r="Q119" i="176"/>
  <c r="Q118" i="176"/>
  <c r="Q117" i="176"/>
  <c r="Q116" i="176"/>
  <c r="Q115" i="176"/>
  <c r="Q114" i="176"/>
  <c r="Q113" i="176"/>
  <c r="Q112" i="176"/>
  <c r="Q111" i="176"/>
  <c r="Q110" i="176"/>
  <c r="Q109" i="176"/>
  <c r="Q108" i="176"/>
  <c r="Q107" i="176"/>
  <c r="Q106" i="176"/>
  <c r="Q105" i="176"/>
  <c r="Q104" i="176"/>
  <c r="Q103" i="176"/>
  <c r="Q102" i="176"/>
  <c r="Q101" i="176"/>
  <c r="Q100" i="176"/>
  <c r="Q99" i="176"/>
  <c r="Q98" i="176"/>
  <c r="Q97" i="176"/>
  <c r="Q96" i="176"/>
  <c r="Q95" i="176"/>
  <c r="Q94" i="176"/>
  <c r="Q93" i="176"/>
  <c r="Q92" i="176"/>
  <c r="Q91" i="176"/>
  <c r="Q90" i="176"/>
  <c r="Q89" i="176"/>
  <c r="Q88" i="176"/>
  <c r="Q87" i="176"/>
  <c r="Q86" i="176"/>
  <c r="Q85" i="176"/>
  <c r="Q84" i="176"/>
  <c r="Q83" i="176"/>
  <c r="Q82" i="176"/>
  <c r="Q81" i="176"/>
  <c r="Q80" i="176"/>
  <c r="Q79" i="176"/>
  <c r="Q78" i="176"/>
  <c r="Q77" i="176"/>
  <c r="Q76" i="176"/>
  <c r="Q75" i="176"/>
  <c r="Q74" i="176"/>
  <c r="Q73" i="176"/>
  <c r="Q72" i="176"/>
  <c r="Q71" i="176"/>
  <c r="Q70" i="176"/>
  <c r="Q69" i="176"/>
  <c r="Q68" i="176"/>
  <c r="Q67" i="176"/>
  <c r="Q66" i="176"/>
  <c r="Q65" i="176"/>
  <c r="Q64" i="176"/>
  <c r="Q63" i="176"/>
  <c r="Q62" i="176"/>
  <c r="Q61" i="176"/>
  <c r="Q60" i="176"/>
  <c r="Q59" i="176"/>
  <c r="Q58" i="176"/>
  <c r="Q57" i="176"/>
  <c r="Q56" i="176"/>
  <c r="Q55" i="176"/>
  <c r="Q54" i="176"/>
  <c r="Q53" i="176"/>
  <c r="Q52" i="176"/>
  <c r="Q51" i="176"/>
  <c r="Q50" i="176"/>
  <c r="Q49" i="176"/>
  <c r="Q48" i="176"/>
  <c r="Q47" i="176"/>
  <c r="Q46" i="176"/>
  <c r="Q45" i="176"/>
  <c r="Q44" i="176"/>
  <c r="Q43" i="176"/>
  <c r="Q42" i="176"/>
  <c r="Q41" i="176"/>
  <c r="Q40" i="176"/>
  <c r="Q39" i="176"/>
  <c r="Q38" i="176"/>
  <c r="Q37" i="176"/>
  <c r="Q36" i="176"/>
  <c r="Q35" i="176"/>
  <c r="Q34" i="176"/>
  <c r="Q33" i="176"/>
  <c r="Q32" i="176"/>
  <c r="Q31" i="176"/>
  <c r="Q30" i="176"/>
  <c r="Q29" i="176"/>
  <c r="Q28" i="176"/>
  <c r="Q27" i="176"/>
  <c r="Q26" i="176"/>
  <c r="Q25" i="176"/>
  <c r="Q24" i="176"/>
  <c r="Q23" i="176"/>
  <c r="Q22" i="176"/>
  <c r="Q21" i="176"/>
  <c r="Q20" i="176"/>
  <c r="Q19" i="176"/>
  <c r="Q18" i="176"/>
  <c r="Q17" i="176"/>
  <c r="Q16" i="176"/>
  <c r="Q15" i="176"/>
  <c r="Q14" i="176"/>
  <c r="Q13" i="176"/>
  <c r="Q12" i="176"/>
  <c r="Q11" i="176"/>
  <c r="Q10" i="176"/>
  <c r="F446" i="176" s="1"/>
  <c r="E7" i="176"/>
  <c r="F468" i="175"/>
  <c r="F467" i="175"/>
  <c r="F466" i="175"/>
  <c r="F465" i="175"/>
  <c r="F464" i="175"/>
  <c r="F463" i="175"/>
  <c r="F462" i="175"/>
  <c r="F461" i="175"/>
  <c r="F460" i="175"/>
  <c r="F459" i="175"/>
  <c r="F458" i="175"/>
  <c r="F457" i="175"/>
  <c r="F456" i="175"/>
  <c r="F455" i="175"/>
  <c r="F454" i="175"/>
  <c r="F453" i="175"/>
  <c r="F452" i="175"/>
  <c r="F451" i="175"/>
  <c r="F447" i="175"/>
  <c r="F446" i="175"/>
  <c r="F445" i="175"/>
  <c r="M6" i="175" s="1"/>
  <c r="F443" i="175"/>
  <c r="F442" i="175"/>
  <c r="F441" i="175"/>
  <c r="F440" i="175"/>
  <c r="F439" i="175"/>
  <c r="F438" i="175"/>
  <c r="F437" i="175"/>
  <c r="F436" i="175"/>
  <c r="F435" i="175"/>
  <c r="F434" i="175"/>
  <c r="F433" i="175"/>
  <c r="F432" i="175"/>
  <c r="F431" i="175"/>
  <c r="F430" i="175"/>
  <c r="F424" i="175"/>
  <c r="S16" i="61" s="1"/>
  <c r="F421" i="175"/>
  <c r="S13" i="61" s="1"/>
  <c r="F420" i="175"/>
  <c r="S12" i="61" s="1"/>
  <c r="F419" i="175"/>
  <c r="S11" i="61" s="1"/>
  <c r="F418" i="175"/>
  <c r="F417" i="175"/>
  <c r="S9" i="61" s="1"/>
  <c r="F416" i="175"/>
  <c r="S8" i="61" s="1"/>
  <c r="Q410" i="175"/>
  <c r="Q409" i="175"/>
  <c r="Q408" i="175"/>
  <c r="Q407" i="175"/>
  <c r="Q406" i="175"/>
  <c r="Q405" i="175"/>
  <c r="Q404" i="175"/>
  <c r="Q403" i="175"/>
  <c r="Q402" i="175"/>
  <c r="Q401" i="175"/>
  <c r="Q400" i="175"/>
  <c r="Q399" i="175"/>
  <c r="Q398" i="175"/>
  <c r="Q397" i="175"/>
  <c r="Q396" i="175"/>
  <c r="Q395" i="175"/>
  <c r="Q394" i="175"/>
  <c r="Q393" i="175"/>
  <c r="Q392" i="175"/>
  <c r="Q391" i="175"/>
  <c r="Q390" i="175"/>
  <c r="Q389" i="175"/>
  <c r="Q388" i="175"/>
  <c r="Q387" i="175"/>
  <c r="Q386" i="175"/>
  <c r="Q385" i="175"/>
  <c r="Q384" i="175"/>
  <c r="Q383" i="175"/>
  <c r="Q382" i="175"/>
  <c r="Q381" i="175"/>
  <c r="Q380" i="175"/>
  <c r="Q379" i="175"/>
  <c r="Q378" i="175"/>
  <c r="Q377" i="175"/>
  <c r="Q376" i="175"/>
  <c r="Q375" i="175"/>
  <c r="Q374" i="175"/>
  <c r="Q373" i="175"/>
  <c r="Q372" i="175"/>
  <c r="Q371" i="175"/>
  <c r="Q370" i="175"/>
  <c r="Q369" i="175"/>
  <c r="Q368" i="175"/>
  <c r="Q367" i="175"/>
  <c r="Q366" i="175"/>
  <c r="Q365" i="175"/>
  <c r="Q364" i="175"/>
  <c r="Q363" i="175"/>
  <c r="Q362" i="175"/>
  <c r="Q361" i="175"/>
  <c r="E355" i="175"/>
  <c r="E354" i="175"/>
  <c r="C354" i="175"/>
  <c r="Q351" i="175"/>
  <c r="Q350" i="175"/>
  <c r="Q349" i="175"/>
  <c r="Q348" i="175"/>
  <c r="Q347" i="175"/>
  <c r="Q346" i="175"/>
  <c r="Q345" i="175"/>
  <c r="Q344" i="175"/>
  <c r="Q343" i="175"/>
  <c r="Q342" i="175"/>
  <c r="Q341" i="175"/>
  <c r="Q340" i="175"/>
  <c r="Q339" i="175"/>
  <c r="Q338" i="175"/>
  <c r="Q337" i="175"/>
  <c r="Q336" i="175"/>
  <c r="Q335" i="175"/>
  <c r="Q334" i="175"/>
  <c r="Q333" i="175"/>
  <c r="Q332" i="175"/>
  <c r="Q331" i="175"/>
  <c r="Q330" i="175"/>
  <c r="Q329" i="175"/>
  <c r="Q328" i="175"/>
  <c r="Q327" i="175"/>
  <c r="Q326" i="175"/>
  <c r="Q325" i="175"/>
  <c r="Q324" i="175"/>
  <c r="Q323" i="175"/>
  <c r="Q322" i="175"/>
  <c r="Q321" i="175"/>
  <c r="Q320" i="175"/>
  <c r="Q319" i="175"/>
  <c r="Q318" i="175"/>
  <c r="Q317" i="175"/>
  <c r="Q316" i="175"/>
  <c r="Q315" i="175"/>
  <c r="Q314" i="175"/>
  <c r="Q313" i="175"/>
  <c r="Q312" i="175"/>
  <c r="Q311" i="175"/>
  <c r="Q310" i="175"/>
  <c r="Q309" i="175"/>
  <c r="Q308" i="175"/>
  <c r="Q307" i="175"/>
  <c r="Q306" i="175"/>
  <c r="Q305" i="175"/>
  <c r="Q304" i="175"/>
  <c r="Q303" i="175"/>
  <c r="Q302" i="175"/>
  <c r="Q301" i="175"/>
  <c r="Q300" i="175"/>
  <c r="Q299" i="175"/>
  <c r="Q298" i="175"/>
  <c r="Q297" i="175"/>
  <c r="Q296" i="175"/>
  <c r="Q295" i="175"/>
  <c r="Q294" i="175"/>
  <c r="Q293" i="175"/>
  <c r="Q292" i="175"/>
  <c r="Q291" i="175"/>
  <c r="Q290" i="175"/>
  <c r="Q289" i="175"/>
  <c r="Q288" i="175"/>
  <c r="Q287" i="175"/>
  <c r="Q286" i="175"/>
  <c r="Q285" i="175"/>
  <c r="Q284" i="175"/>
  <c r="Q283" i="175"/>
  <c r="Q282" i="175"/>
  <c r="Q281" i="175"/>
  <c r="Q280" i="175"/>
  <c r="Q279" i="175"/>
  <c r="Q278" i="175"/>
  <c r="Q277" i="175"/>
  <c r="Q276" i="175"/>
  <c r="Q275" i="175"/>
  <c r="Q274" i="175"/>
  <c r="Q273" i="175"/>
  <c r="Q272" i="175"/>
  <c r="Q271" i="175"/>
  <c r="Q270" i="175"/>
  <c r="Q269" i="175"/>
  <c r="Q268" i="175"/>
  <c r="Q267" i="175"/>
  <c r="Q266" i="175"/>
  <c r="Q265" i="175"/>
  <c r="Q264" i="175"/>
  <c r="Q263" i="175"/>
  <c r="Q262" i="175"/>
  <c r="Q261" i="175"/>
  <c r="Q260" i="175"/>
  <c r="Q259" i="175"/>
  <c r="Q258" i="175"/>
  <c r="Q257" i="175"/>
  <c r="Q256" i="175"/>
  <c r="Q255" i="175"/>
  <c r="Q254" i="175"/>
  <c r="Q253" i="175"/>
  <c r="Q252" i="175"/>
  <c r="Q251" i="175"/>
  <c r="Q250" i="175"/>
  <c r="Q249" i="175"/>
  <c r="Q248" i="175"/>
  <c r="Q247" i="175"/>
  <c r="Q246" i="175"/>
  <c r="Q245" i="175"/>
  <c r="Q244" i="175"/>
  <c r="Q243" i="175"/>
  <c r="Q242" i="175"/>
  <c r="Q241" i="175"/>
  <c r="Q240" i="175"/>
  <c r="Q239" i="175"/>
  <c r="Q238" i="175"/>
  <c r="Q237" i="175"/>
  <c r="Q236" i="175"/>
  <c r="Q235" i="175"/>
  <c r="Q234" i="175"/>
  <c r="Q233" i="175"/>
  <c r="Q232" i="175"/>
  <c r="Q231" i="175"/>
  <c r="Q230" i="175"/>
  <c r="Q229" i="175"/>
  <c r="Q228" i="175"/>
  <c r="Q227" i="175"/>
  <c r="Q226" i="175"/>
  <c r="Q225" i="175"/>
  <c r="Q224" i="175"/>
  <c r="Q223" i="175"/>
  <c r="Q222" i="175"/>
  <c r="Q221" i="175"/>
  <c r="Q220" i="175"/>
  <c r="Q219" i="175"/>
  <c r="Q218" i="175"/>
  <c r="Q217" i="175"/>
  <c r="Q216" i="175"/>
  <c r="Q215" i="175"/>
  <c r="Q214" i="175"/>
  <c r="Q213" i="175"/>
  <c r="Q212" i="175"/>
  <c r="Q211" i="175"/>
  <c r="Q210" i="175"/>
  <c r="Q209" i="175"/>
  <c r="Q208" i="175"/>
  <c r="Q207" i="175"/>
  <c r="Q206" i="175"/>
  <c r="Q205" i="175"/>
  <c r="Q204" i="175"/>
  <c r="Q203" i="175"/>
  <c r="Q202" i="175"/>
  <c r="Q201" i="175"/>
  <c r="Q200" i="175"/>
  <c r="Q199" i="175"/>
  <c r="Q198" i="175"/>
  <c r="Q197" i="175"/>
  <c r="Q196" i="175"/>
  <c r="Q195" i="175"/>
  <c r="Q194" i="175"/>
  <c r="Q193" i="175"/>
  <c r="Q192" i="175"/>
  <c r="Q191" i="175"/>
  <c r="Q190" i="175"/>
  <c r="Q189" i="175"/>
  <c r="Q188" i="175"/>
  <c r="Q187" i="175"/>
  <c r="Q186" i="175"/>
  <c r="Q185" i="175"/>
  <c r="Q184" i="175"/>
  <c r="Q183" i="175"/>
  <c r="Q182" i="175"/>
  <c r="Q181" i="175"/>
  <c r="Q180" i="175"/>
  <c r="Q179" i="175"/>
  <c r="Q178" i="175"/>
  <c r="Q177" i="175"/>
  <c r="Q176" i="175"/>
  <c r="Q175" i="175"/>
  <c r="Q174" i="175"/>
  <c r="Q173" i="175"/>
  <c r="Q172" i="175"/>
  <c r="Q171" i="175"/>
  <c r="Q170" i="175"/>
  <c r="Q169" i="175"/>
  <c r="Q168" i="175"/>
  <c r="Q167" i="175"/>
  <c r="Q166" i="175"/>
  <c r="Q165" i="175"/>
  <c r="Q164" i="175"/>
  <c r="Q163" i="175"/>
  <c r="Q162" i="175"/>
  <c r="Q161" i="175"/>
  <c r="Q160" i="175"/>
  <c r="Q159" i="175"/>
  <c r="Q158" i="175"/>
  <c r="Q157" i="175"/>
  <c r="Q156" i="175"/>
  <c r="Q155" i="175"/>
  <c r="Q154" i="175"/>
  <c r="Q153" i="175"/>
  <c r="Q152" i="175"/>
  <c r="Q151" i="175"/>
  <c r="Q150" i="175"/>
  <c r="Q149" i="175"/>
  <c r="Q148" i="175"/>
  <c r="Q147" i="175"/>
  <c r="Q146" i="175"/>
  <c r="Q145" i="175"/>
  <c r="Q144" i="175"/>
  <c r="Q143" i="175"/>
  <c r="Q142" i="175"/>
  <c r="Q141" i="175"/>
  <c r="Q140" i="175"/>
  <c r="Q139" i="175"/>
  <c r="Q138" i="175"/>
  <c r="Q137" i="175"/>
  <c r="Q136" i="175"/>
  <c r="Q135" i="175"/>
  <c r="Q134" i="175"/>
  <c r="Q133" i="175"/>
  <c r="Q132" i="175"/>
  <c r="Q131" i="175"/>
  <c r="Q130" i="175"/>
  <c r="Q129" i="175"/>
  <c r="Q128" i="175"/>
  <c r="Q127" i="175"/>
  <c r="Q126" i="175"/>
  <c r="Q125" i="175"/>
  <c r="Q124" i="175"/>
  <c r="Q123" i="175"/>
  <c r="Q122" i="175"/>
  <c r="Q121" i="175"/>
  <c r="Q120" i="175"/>
  <c r="Q119" i="175"/>
  <c r="Q118" i="175"/>
  <c r="Q117" i="175"/>
  <c r="Q116" i="175"/>
  <c r="Q115" i="175"/>
  <c r="Q114" i="175"/>
  <c r="Q113" i="175"/>
  <c r="Q112" i="175"/>
  <c r="Q111" i="175"/>
  <c r="Q110" i="175"/>
  <c r="Q109" i="175"/>
  <c r="Q108" i="175"/>
  <c r="Q107" i="175"/>
  <c r="Q106" i="175"/>
  <c r="Q105" i="175"/>
  <c r="Q104" i="175"/>
  <c r="Q103" i="175"/>
  <c r="Q102" i="175"/>
  <c r="Q101" i="175"/>
  <c r="Q100" i="175"/>
  <c r="Q99" i="175"/>
  <c r="Q98" i="175"/>
  <c r="Q97" i="175"/>
  <c r="Q96" i="175"/>
  <c r="Q95" i="175"/>
  <c r="Q94" i="175"/>
  <c r="Q93" i="175"/>
  <c r="Q92" i="175"/>
  <c r="Q91" i="175"/>
  <c r="Q90" i="175"/>
  <c r="Q89" i="175"/>
  <c r="Q88" i="175"/>
  <c r="Q87" i="175"/>
  <c r="Q86" i="175"/>
  <c r="Q85" i="175"/>
  <c r="Q84" i="175"/>
  <c r="Q83" i="175"/>
  <c r="Q82" i="175"/>
  <c r="Q81" i="175"/>
  <c r="Q80" i="175"/>
  <c r="Q79" i="175"/>
  <c r="Q78" i="175"/>
  <c r="Q77" i="175"/>
  <c r="Q76" i="175"/>
  <c r="Q75" i="175"/>
  <c r="Q74" i="175"/>
  <c r="Q73" i="175"/>
  <c r="Q72" i="175"/>
  <c r="Q71" i="175"/>
  <c r="Q70" i="175"/>
  <c r="Q69" i="175"/>
  <c r="Q68" i="175"/>
  <c r="Q67" i="175"/>
  <c r="Q66" i="175"/>
  <c r="Q65" i="175"/>
  <c r="Q64" i="175"/>
  <c r="Q63" i="175"/>
  <c r="Q62" i="175"/>
  <c r="Q61" i="175"/>
  <c r="Q60" i="175"/>
  <c r="Q59" i="175"/>
  <c r="Q58" i="175"/>
  <c r="Q57" i="175"/>
  <c r="Q56" i="175"/>
  <c r="Q55" i="175"/>
  <c r="Q54" i="175"/>
  <c r="Q53" i="175"/>
  <c r="Q52" i="175"/>
  <c r="Q51" i="175"/>
  <c r="Q50" i="175"/>
  <c r="Q49" i="175"/>
  <c r="Q48" i="175"/>
  <c r="Q47" i="175"/>
  <c r="Q46" i="175"/>
  <c r="Q45" i="175"/>
  <c r="Q44" i="175"/>
  <c r="Q43" i="175"/>
  <c r="Q42" i="175"/>
  <c r="Q41" i="175"/>
  <c r="Q40" i="175"/>
  <c r="Q39" i="175"/>
  <c r="Q38" i="175"/>
  <c r="Q37" i="175"/>
  <c r="Q36" i="175"/>
  <c r="Q35" i="175"/>
  <c r="Q34" i="175"/>
  <c r="Q33" i="175"/>
  <c r="Q32" i="175"/>
  <c r="Q31" i="175"/>
  <c r="Q30" i="175"/>
  <c r="Q29" i="175"/>
  <c r="Q28" i="175"/>
  <c r="Q27" i="175"/>
  <c r="Q26" i="175"/>
  <c r="Q25" i="175"/>
  <c r="Q24" i="175"/>
  <c r="Q23" i="175"/>
  <c r="Q22" i="175"/>
  <c r="Q21" i="175"/>
  <c r="Q20" i="175"/>
  <c r="Q19" i="175"/>
  <c r="Q18" i="175"/>
  <c r="Q17" i="175"/>
  <c r="Q16" i="175"/>
  <c r="Q15" i="175"/>
  <c r="Q14" i="175"/>
  <c r="Q13" i="175"/>
  <c r="Q12" i="175"/>
  <c r="Q11" i="175"/>
  <c r="Q10" i="175"/>
  <c r="F444" i="175" s="1"/>
  <c r="E7" i="175"/>
  <c r="F468" i="174"/>
  <c r="F467" i="174"/>
  <c r="F466" i="174"/>
  <c r="F465" i="174"/>
  <c r="F464" i="174"/>
  <c r="F463" i="174"/>
  <c r="F462" i="174"/>
  <c r="F461" i="174"/>
  <c r="F460" i="174"/>
  <c r="F459" i="174"/>
  <c r="F458" i="174"/>
  <c r="F457" i="174"/>
  <c r="F456" i="174"/>
  <c r="F455" i="174"/>
  <c r="F454" i="174"/>
  <c r="F453" i="174"/>
  <c r="F452" i="174"/>
  <c r="F451" i="174"/>
  <c r="F447" i="174"/>
  <c r="F446" i="174"/>
  <c r="F445" i="174"/>
  <c r="M6" i="174" s="1"/>
  <c r="F444" i="174"/>
  <c r="F442" i="174"/>
  <c r="F441" i="174"/>
  <c r="F440" i="174"/>
  <c r="F439" i="174"/>
  <c r="F438" i="174"/>
  <c r="F437" i="174"/>
  <c r="F436" i="174"/>
  <c r="F435" i="174"/>
  <c r="F434" i="174"/>
  <c r="F433" i="174"/>
  <c r="F432" i="174"/>
  <c r="F431" i="174"/>
  <c r="F430" i="174"/>
  <c r="F424" i="174"/>
  <c r="R16" i="61" s="1"/>
  <c r="F421" i="174"/>
  <c r="R13" i="61" s="1"/>
  <c r="F420" i="174"/>
  <c r="R12" i="61" s="1"/>
  <c r="F419" i="174"/>
  <c r="R11" i="61" s="1"/>
  <c r="F418" i="174"/>
  <c r="F417" i="174"/>
  <c r="R9" i="61" s="1"/>
  <c r="F416" i="174"/>
  <c r="R8" i="61" s="1"/>
  <c r="Q410" i="174"/>
  <c r="Q409" i="174"/>
  <c r="Q408" i="174"/>
  <c r="Q407" i="174"/>
  <c r="Q406" i="174"/>
  <c r="Q405" i="174"/>
  <c r="Q404" i="174"/>
  <c r="Q403" i="174"/>
  <c r="Q402" i="174"/>
  <c r="Q401" i="174"/>
  <c r="Q400" i="174"/>
  <c r="Q399" i="174"/>
  <c r="Q398" i="174"/>
  <c r="Q397" i="174"/>
  <c r="Q396" i="174"/>
  <c r="Q395" i="174"/>
  <c r="Q394" i="174"/>
  <c r="Q393" i="174"/>
  <c r="Q392" i="174"/>
  <c r="Q391" i="174"/>
  <c r="Q390" i="174"/>
  <c r="Q389" i="174"/>
  <c r="Q388" i="174"/>
  <c r="Q387" i="174"/>
  <c r="Q386" i="174"/>
  <c r="Q385" i="174"/>
  <c r="Q384" i="174"/>
  <c r="Q383" i="174"/>
  <c r="Q382" i="174"/>
  <c r="Q381" i="174"/>
  <c r="Q380" i="174"/>
  <c r="Q379" i="174"/>
  <c r="Q378" i="174"/>
  <c r="Q377" i="174"/>
  <c r="Q376" i="174"/>
  <c r="Q375" i="174"/>
  <c r="Q374" i="174"/>
  <c r="Q373" i="174"/>
  <c r="Q372" i="174"/>
  <c r="Q371" i="174"/>
  <c r="Q370" i="174"/>
  <c r="Q369" i="174"/>
  <c r="Q368" i="174"/>
  <c r="Q367" i="174"/>
  <c r="Q366" i="174"/>
  <c r="Q365" i="174"/>
  <c r="Q364" i="174"/>
  <c r="Q363" i="174"/>
  <c r="Q362" i="174"/>
  <c r="Q361" i="174"/>
  <c r="E355" i="174"/>
  <c r="E354" i="174"/>
  <c r="C354" i="174"/>
  <c r="Q351" i="174"/>
  <c r="Q350" i="174"/>
  <c r="Q349" i="174"/>
  <c r="Q348" i="174"/>
  <c r="Q347" i="174"/>
  <c r="Q346" i="174"/>
  <c r="Q345" i="174"/>
  <c r="Q344" i="174"/>
  <c r="Q343" i="174"/>
  <c r="Q342" i="174"/>
  <c r="Q341" i="174"/>
  <c r="Q340" i="174"/>
  <c r="Q339" i="174"/>
  <c r="Q338" i="174"/>
  <c r="Q337" i="174"/>
  <c r="Q336" i="174"/>
  <c r="Q335" i="174"/>
  <c r="Q334" i="174"/>
  <c r="Q333" i="174"/>
  <c r="Q332" i="174"/>
  <c r="Q331" i="174"/>
  <c r="Q330" i="174"/>
  <c r="Q329" i="174"/>
  <c r="Q328" i="174"/>
  <c r="Q327" i="174"/>
  <c r="Q326" i="174"/>
  <c r="Q325" i="174"/>
  <c r="Q324" i="174"/>
  <c r="Q323" i="174"/>
  <c r="Q322" i="174"/>
  <c r="Q321" i="174"/>
  <c r="Q320" i="174"/>
  <c r="Q319" i="174"/>
  <c r="Q318" i="174"/>
  <c r="Q317" i="174"/>
  <c r="Q316" i="174"/>
  <c r="Q315" i="174"/>
  <c r="Q314" i="174"/>
  <c r="Q313" i="174"/>
  <c r="Q312" i="174"/>
  <c r="Q311" i="174"/>
  <c r="Q310" i="174"/>
  <c r="Q309" i="174"/>
  <c r="Q308" i="174"/>
  <c r="Q307" i="174"/>
  <c r="Q306" i="174"/>
  <c r="Q305" i="174"/>
  <c r="Q304" i="174"/>
  <c r="Q303" i="174"/>
  <c r="Q302" i="174"/>
  <c r="Q301" i="174"/>
  <c r="Q300" i="174"/>
  <c r="Q299" i="174"/>
  <c r="Q298" i="174"/>
  <c r="Q297" i="174"/>
  <c r="Q296" i="174"/>
  <c r="Q295" i="174"/>
  <c r="Q294" i="174"/>
  <c r="Q293" i="174"/>
  <c r="Q292" i="174"/>
  <c r="Q291" i="174"/>
  <c r="Q290" i="174"/>
  <c r="Q289" i="174"/>
  <c r="Q288" i="174"/>
  <c r="Q287" i="174"/>
  <c r="Q286" i="174"/>
  <c r="Q285" i="174"/>
  <c r="Q284" i="174"/>
  <c r="Q283" i="174"/>
  <c r="Q282" i="174"/>
  <c r="Q281" i="174"/>
  <c r="Q280" i="174"/>
  <c r="Q279" i="174"/>
  <c r="Q278" i="174"/>
  <c r="Q277" i="174"/>
  <c r="Q276" i="174"/>
  <c r="Q275" i="174"/>
  <c r="Q274" i="174"/>
  <c r="Q273" i="174"/>
  <c r="Q272" i="174"/>
  <c r="Q271" i="174"/>
  <c r="Q270" i="174"/>
  <c r="Q269" i="174"/>
  <c r="Q268" i="174"/>
  <c r="Q267" i="174"/>
  <c r="Q266" i="174"/>
  <c r="Q265" i="174"/>
  <c r="Q264" i="174"/>
  <c r="Q263" i="174"/>
  <c r="Q262" i="174"/>
  <c r="Q261" i="174"/>
  <c r="Q260" i="174"/>
  <c r="Q259" i="174"/>
  <c r="Q258" i="174"/>
  <c r="Q257" i="174"/>
  <c r="Q256" i="174"/>
  <c r="Q255" i="174"/>
  <c r="Q254" i="174"/>
  <c r="Q253" i="174"/>
  <c r="Q252" i="174"/>
  <c r="Q251" i="174"/>
  <c r="Q250" i="174"/>
  <c r="Q249" i="174"/>
  <c r="Q248" i="174"/>
  <c r="Q247" i="174"/>
  <c r="Q246" i="174"/>
  <c r="Q245" i="174"/>
  <c r="Q244" i="174"/>
  <c r="Q243" i="174"/>
  <c r="Q242" i="174"/>
  <c r="Q241" i="174"/>
  <c r="Q240" i="174"/>
  <c r="Q239" i="174"/>
  <c r="Q238" i="174"/>
  <c r="Q237" i="174"/>
  <c r="Q236" i="174"/>
  <c r="Q235" i="174"/>
  <c r="Q234" i="174"/>
  <c r="Q233" i="174"/>
  <c r="Q232" i="174"/>
  <c r="Q231" i="174"/>
  <c r="Q230" i="174"/>
  <c r="Q229" i="174"/>
  <c r="Q228" i="174"/>
  <c r="Q227" i="174"/>
  <c r="Q226" i="174"/>
  <c r="Q225" i="174"/>
  <c r="Q224" i="174"/>
  <c r="Q223" i="174"/>
  <c r="Q222" i="174"/>
  <c r="Q221" i="174"/>
  <c r="Q220" i="174"/>
  <c r="Q219" i="174"/>
  <c r="Q218" i="174"/>
  <c r="Q217" i="174"/>
  <c r="Q216" i="174"/>
  <c r="Q215" i="174"/>
  <c r="Q214" i="174"/>
  <c r="Q213" i="174"/>
  <c r="Q212" i="174"/>
  <c r="Q211" i="174"/>
  <c r="Q210" i="174"/>
  <c r="Q209" i="174"/>
  <c r="Q208" i="174"/>
  <c r="Q207" i="174"/>
  <c r="Q206" i="174"/>
  <c r="Q205" i="174"/>
  <c r="Q204" i="174"/>
  <c r="Q203" i="174"/>
  <c r="Q202" i="174"/>
  <c r="Q201" i="174"/>
  <c r="Q200" i="174"/>
  <c r="Q199" i="174"/>
  <c r="Q198" i="174"/>
  <c r="Q197" i="174"/>
  <c r="Q196" i="174"/>
  <c r="Q195" i="174"/>
  <c r="Q194" i="174"/>
  <c r="Q193" i="174"/>
  <c r="Q192" i="174"/>
  <c r="Q191" i="174"/>
  <c r="Q190" i="174"/>
  <c r="Q189" i="174"/>
  <c r="Q188" i="174"/>
  <c r="Q187" i="174"/>
  <c r="Q186" i="174"/>
  <c r="Q185" i="174"/>
  <c r="Q184" i="174"/>
  <c r="Q183" i="174"/>
  <c r="Q182" i="174"/>
  <c r="Q181" i="174"/>
  <c r="Q180" i="174"/>
  <c r="Q179" i="174"/>
  <c r="Q178" i="174"/>
  <c r="Q177" i="174"/>
  <c r="Q176" i="174"/>
  <c r="Q175" i="174"/>
  <c r="Q174" i="174"/>
  <c r="Q173" i="174"/>
  <c r="Q172" i="174"/>
  <c r="Q171" i="174"/>
  <c r="Q170" i="174"/>
  <c r="Q169" i="174"/>
  <c r="Q168" i="174"/>
  <c r="Q167" i="174"/>
  <c r="Q166" i="174"/>
  <c r="Q165" i="174"/>
  <c r="Q164" i="174"/>
  <c r="Q163" i="174"/>
  <c r="Q162" i="174"/>
  <c r="Q161" i="174"/>
  <c r="Q160" i="174"/>
  <c r="Q159" i="174"/>
  <c r="Q158" i="174"/>
  <c r="Q157" i="174"/>
  <c r="Q156" i="174"/>
  <c r="Q155" i="174"/>
  <c r="Q154" i="174"/>
  <c r="Q153" i="174"/>
  <c r="Q152" i="174"/>
  <c r="Q151" i="174"/>
  <c r="Q150" i="174"/>
  <c r="Q149" i="174"/>
  <c r="Q148" i="174"/>
  <c r="Q147" i="174"/>
  <c r="Q146" i="174"/>
  <c r="Q145" i="174"/>
  <c r="Q144" i="174"/>
  <c r="Q143" i="174"/>
  <c r="Q142" i="174"/>
  <c r="Q141" i="174"/>
  <c r="Q140" i="174"/>
  <c r="Q139" i="174"/>
  <c r="Q138" i="174"/>
  <c r="Q137" i="174"/>
  <c r="Q136" i="174"/>
  <c r="Q135" i="174"/>
  <c r="Q134" i="174"/>
  <c r="Q133" i="174"/>
  <c r="Q132" i="174"/>
  <c r="Q131" i="174"/>
  <c r="Q130" i="174"/>
  <c r="Q129" i="174"/>
  <c r="Q128" i="174"/>
  <c r="Q127" i="174"/>
  <c r="Q126" i="174"/>
  <c r="Q125" i="174"/>
  <c r="Q124" i="174"/>
  <c r="Q123" i="174"/>
  <c r="Q122" i="174"/>
  <c r="Q121" i="174"/>
  <c r="Q120" i="174"/>
  <c r="Q119" i="174"/>
  <c r="Q118" i="174"/>
  <c r="Q117" i="174"/>
  <c r="Q116" i="174"/>
  <c r="Q115" i="174"/>
  <c r="Q114" i="174"/>
  <c r="Q113" i="174"/>
  <c r="Q112" i="174"/>
  <c r="Q111" i="174"/>
  <c r="Q110" i="174"/>
  <c r="Q109" i="174"/>
  <c r="Q108" i="174"/>
  <c r="Q107" i="174"/>
  <c r="Q106" i="174"/>
  <c r="Q105" i="174"/>
  <c r="Q104" i="174"/>
  <c r="Q103" i="174"/>
  <c r="Q102" i="174"/>
  <c r="Q101" i="174"/>
  <c r="Q100" i="174"/>
  <c r="Q99" i="174"/>
  <c r="Q98" i="174"/>
  <c r="Q97" i="174"/>
  <c r="Q96" i="174"/>
  <c r="Q95" i="174"/>
  <c r="Q94" i="174"/>
  <c r="Q93" i="174"/>
  <c r="Q92" i="174"/>
  <c r="Q91" i="174"/>
  <c r="Q90" i="174"/>
  <c r="Q89" i="174"/>
  <c r="Q88" i="174"/>
  <c r="Q87" i="174"/>
  <c r="Q86" i="174"/>
  <c r="Q85" i="174"/>
  <c r="Q84" i="174"/>
  <c r="Q83" i="174"/>
  <c r="Q82" i="174"/>
  <c r="Q81" i="174"/>
  <c r="Q80" i="174"/>
  <c r="Q79" i="174"/>
  <c r="Q78" i="174"/>
  <c r="Q77" i="174"/>
  <c r="Q76" i="174"/>
  <c r="Q75" i="174"/>
  <c r="Q74" i="174"/>
  <c r="Q73" i="174"/>
  <c r="Q72" i="174"/>
  <c r="Q71" i="174"/>
  <c r="Q70" i="174"/>
  <c r="Q69" i="174"/>
  <c r="Q68" i="174"/>
  <c r="Q67" i="174"/>
  <c r="Q66" i="174"/>
  <c r="Q65" i="174"/>
  <c r="Q64" i="174"/>
  <c r="Q63" i="174"/>
  <c r="Q62" i="174"/>
  <c r="Q61" i="174"/>
  <c r="Q60" i="174"/>
  <c r="Q59" i="174"/>
  <c r="Q58" i="174"/>
  <c r="Q57" i="174"/>
  <c r="Q56" i="174"/>
  <c r="Q55" i="174"/>
  <c r="Q54" i="174"/>
  <c r="Q53" i="174"/>
  <c r="Q52" i="174"/>
  <c r="Q51" i="174"/>
  <c r="Q50" i="174"/>
  <c r="Q49" i="174"/>
  <c r="Q48" i="174"/>
  <c r="Q47" i="174"/>
  <c r="Q46" i="174"/>
  <c r="Q45" i="174"/>
  <c r="Q44" i="174"/>
  <c r="Q43" i="174"/>
  <c r="Q42" i="174"/>
  <c r="Q41" i="174"/>
  <c r="Q40" i="174"/>
  <c r="Q39" i="174"/>
  <c r="Q38" i="174"/>
  <c r="Q37" i="174"/>
  <c r="Q36" i="174"/>
  <c r="Q35" i="174"/>
  <c r="Q34" i="174"/>
  <c r="Q33" i="174"/>
  <c r="Q32" i="174"/>
  <c r="Q31" i="174"/>
  <c r="Q30" i="174"/>
  <c r="Q29" i="174"/>
  <c r="Q28" i="174"/>
  <c r="Q27" i="174"/>
  <c r="Q26" i="174"/>
  <c r="Q25" i="174"/>
  <c r="Q24" i="174"/>
  <c r="Q23" i="174"/>
  <c r="Q22" i="174"/>
  <c r="Q21" i="174"/>
  <c r="Q20" i="174"/>
  <c r="Q19" i="174"/>
  <c r="Q18" i="174"/>
  <c r="Q17" i="174"/>
  <c r="Q16" i="174"/>
  <c r="Q15" i="174"/>
  <c r="Q14" i="174"/>
  <c r="Q13" i="174"/>
  <c r="Q12" i="174"/>
  <c r="Q11" i="174"/>
  <c r="Q10" i="174"/>
  <c r="F443" i="174" s="1"/>
  <c r="E7" i="174"/>
  <c r="F468" i="173"/>
  <c r="F467" i="173"/>
  <c r="F466" i="173"/>
  <c r="F465" i="173"/>
  <c r="F464" i="173"/>
  <c r="F463" i="173"/>
  <c r="F462" i="173"/>
  <c r="F461" i="173"/>
  <c r="F460" i="173"/>
  <c r="F459" i="173"/>
  <c r="F458" i="173"/>
  <c r="F457" i="173"/>
  <c r="F456" i="173"/>
  <c r="F455" i="173"/>
  <c r="F454" i="173"/>
  <c r="F453" i="173"/>
  <c r="F452" i="173"/>
  <c r="F451" i="173"/>
  <c r="F447" i="173"/>
  <c r="F446" i="173"/>
  <c r="F445" i="173"/>
  <c r="M6" i="173" s="1"/>
  <c r="F444" i="173"/>
  <c r="F443" i="173"/>
  <c r="F441" i="173"/>
  <c r="F440" i="173"/>
  <c r="F439" i="173"/>
  <c r="F438" i="173"/>
  <c r="F437" i="173"/>
  <c r="F436" i="173"/>
  <c r="F435" i="173"/>
  <c r="F434" i="173"/>
  <c r="F433" i="173"/>
  <c r="F432" i="173"/>
  <c r="F431" i="173"/>
  <c r="F430" i="173"/>
  <c r="F424" i="173"/>
  <c r="Q16" i="61" s="1"/>
  <c r="F421" i="173"/>
  <c r="Q13" i="61" s="1"/>
  <c r="F420" i="173"/>
  <c r="Q12" i="61" s="1"/>
  <c r="F419" i="173"/>
  <c r="Q11" i="61" s="1"/>
  <c r="F418" i="173"/>
  <c r="F417" i="173"/>
  <c r="Q9" i="61" s="1"/>
  <c r="F416" i="173"/>
  <c r="Q8" i="61" s="1"/>
  <c r="Q410" i="173"/>
  <c r="Q409" i="173"/>
  <c r="Q408" i="173"/>
  <c r="Q407" i="173"/>
  <c r="Q406" i="173"/>
  <c r="Q405" i="173"/>
  <c r="Q404" i="173"/>
  <c r="Q403" i="173"/>
  <c r="Q402" i="173"/>
  <c r="Q401" i="173"/>
  <c r="Q400" i="173"/>
  <c r="Q399" i="173"/>
  <c r="Q398" i="173"/>
  <c r="Q397" i="173"/>
  <c r="Q396" i="173"/>
  <c r="Q395" i="173"/>
  <c r="Q394" i="173"/>
  <c r="Q393" i="173"/>
  <c r="Q392" i="173"/>
  <c r="Q391" i="173"/>
  <c r="Q390" i="173"/>
  <c r="Q389" i="173"/>
  <c r="Q388" i="173"/>
  <c r="Q387" i="173"/>
  <c r="Q386" i="173"/>
  <c r="Q385" i="173"/>
  <c r="Q384" i="173"/>
  <c r="Q383" i="173"/>
  <c r="Q382" i="173"/>
  <c r="Q381" i="173"/>
  <c r="Q380" i="173"/>
  <c r="Q379" i="173"/>
  <c r="Q378" i="173"/>
  <c r="Q377" i="173"/>
  <c r="Q376" i="173"/>
  <c r="Q375" i="173"/>
  <c r="Q374" i="173"/>
  <c r="Q373" i="173"/>
  <c r="Q372" i="173"/>
  <c r="Q371" i="173"/>
  <c r="Q370" i="173"/>
  <c r="Q369" i="173"/>
  <c r="Q368" i="173"/>
  <c r="Q367" i="173"/>
  <c r="Q366" i="173"/>
  <c r="Q365" i="173"/>
  <c r="Q364" i="173"/>
  <c r="Q363" i="173"/>
  <c r="Q362" i="173"/>
  <c r="Q361" i="173"/>
  <c r="E355" i="173"/>
  <c r="E354" i="173"/>
  <c r="C354" i="173"/>
  <c r="Q351" i="173"/>
  <c r="Q350" i="173"/>
  <c r="Q349" i="173"/>
  <c r="Q348" i="173"/>
  <c r="Q347" i="173"/>
  <c r="Q346" i="173"/>
  <c r="Q345" i="173"/>
  <c r="Q344" i="173"/>
  <c r="Q343" i="173"/>
  <c r="Q342" i="173"/>
  <c r="Q341" i="173"/>
  <c r="Q340" i="173"/>
  <c r="Q339" i="173"/>
  <c r="Q338" i="173"/>
  <c r="Q337" i="173"/>
  <c r="Q336" i="173"/>
  <c r="Q335" i="173"/>
  <c r="Q334" i="173"/>
  <c r="Q333" i="173"/>
  <c r="Q332" i="173"/>
  <c r="Q331" i="173"/>
  <c r="Q330" i="173"/>
  <c r="Q329" i="173"/>
  <c r="Q328" i="173"/>
  <c r="Q327" i="173"/>
  <c r="Q326" i="173"/>
  <c r="Q325" i="173"/>
  <c r="Q324" i="173"/>
  <c r="Q323" i="173"/>
  <c r="Q322" i="173"/>
  <c r="Q321" i="173"/>
  <c r="Q320" i="173"/>
  <c r="Q319" i="173"/>
  <c r="Q318" i="173"/>
  <c r="Q317" i="173"/>
  <c r="Q316" i="173"/>
  <c r="Q315" i="173"/>
  <c r="Q314" i="173"/>
  <c r="Q313" i="173"/>
  <c r="Q312" i="173"/>
  <c r="Q311" i="173"/>
  <c r="Q310" i="173"/>
  <c r="Q309" i="173"/>
  <c r="Q308" i="173"/>
  <c r="Q307" i="173"/>
  <c r="Q306" i="173"/>
  <c r="Q305" i="173"/>
  <c r="Q304" i="173"/>
  <c r="Q303" i="173"/>
  <c r="Q302" i="173"/>
  <c r="Q301" i="173"/>
  <c r="Q300" i="173"/>
  <c r="Q299" i="173"/>
  <c r="Q298" i="173"/>
  <c r="Q297" i="173"/>
  <c r="Q296" i="173"/>
  <c r="Q295" i="173"/>
  <c r="Q294" i="173"/>
  <c r="Q293" i="173"/>
  <c r="Q292" i="173"/>
  <c r="Q291" i="173"/>
  <c r="Q290" i="173"/>
  <c r="Q289" i="173"/>
  <c r="Q288" i="173"/>
  <c r="Q287" i="173"/>
  <c r="Q286" i="173"/>
  <c r="Q285" i="173"/>
  <c r="Q284" i="173"/>
  <c r="Q283" i="173"/>
  <c r="Q282" i="173"/>
  <c r="Q281" i="173"/>
  <c r="Q280" i="173"/>
  <c r="Q279" i="173"/>
  <c r="Q278" i="173"/>
  <c r="Q277" i="173"/>
  <c r="Q276" i="173"/>
  <c r="Q275" i="173"/>
  <c r="Q274" i="173"/>
  <c r="Q273" i="173"/>
  <c r="Q272" i="173"/>
  <c r="Q271" i="173"/>
  <c r="Q270" i="173"/>
  <c r="Q269" i="173"/>
  <c r="Q268" i="173"/>
  <c r="Q267" i="173"/>
  <c r="Q266" i="173"/>
  <c r="Q265" i="173"/>
  <c r="Q264" i="173"/>
  <c r="Q263" i="173"/>
  <c r="Q262" i="173"/>
  <c r="Q261" i="173"/>
  <c r="Q260" i="173"/>
  <c r="Q259" i="173"/>
  <c r="Q258" i="173"/>
  <c r="Q257" i="173"/>
  <c r="Q256" i="173"/>
  <c r="Q255" i="173"/>
  <c r="Q254" i="173"/>
  <c r="Q253" i="173"/>
  <c r="Q252" i="173"/>
  <c r="Q251" i="173"/>
  <c r="Q250" i="173"/>
  <c r="Q249" i="173"/>
  <c r="Q248" i="173"/>
  <c r="Q247" i="173"/>
  <c r="Q246" i="173"/>
  <c r="Q245" i="173"/>
  <c r="Q244" i="173"/>
  <c r="Q243" i="173"/>
  <c r="Q242" i="173"/>
  <c r="Q241" i="173"/>
  <c r="Q240" i="173"/>
  <c r="Q239" i="173"/>
  <c r="Q238" i="173"/>
  <c r="Q237" i="173"/>
  <c r="Q236" i="173"/>
  <c r="Q235" i="173"/>
  <c r="Q234" i="173"/>
  <c r="Q233" i="173"/>
  <c r="Q232" i="173"/>
  <c r="Q231" i="173"/>
  <c r="Q230" i="173"/>
  <c r="Q229" i="173"/>
  <c r="Q228" i="173"/>
  <c r="Q227" i="173"/>
  <c r="Q226" i="173"/>
  <c r="Q225" i="173"/>
  <c r="Q224" i="173"/>
  <c r="Q223" i="173"/>
  <c r="Q222" i="173"/>
  <c r="Q221" i="173"/>
  <c r="Q220" i="173"/>
  <c r="Q219" i="173"/>
  <c r="Q218" i="173"/>
  <c r="Q217" i="173"/>
  <c r="Q216" i="173"/>
  <c r="Q215" i="173"/>
  <c r="Q214" i="173"/>
  <c r="Q213" i="173"/>
  <c r="Q212" i="173"/>
  <c r="Q211" i="173"/>
  <c r="Q210" i="173"/>
  <c r="Q209" i="173"/>
  <c r="Q208" i="173"/>
  <c r="Q207" i="173"/>
  <c r="Q206" i="173"/>
  <c r="Q205" i="173"/>
  <c r="Q204" i="173"/>
  <c r="Q203" i="173"/>
  <c r="Q202" i="173"/>
  <c r="Q201" i="173"/>
  <c r="Q200" i="173"/>
  <c r="Q199" i="173"/>
  <c r="Q198" i="173"/>
  <c r="Q197" i="173"/>
  <c r="Q196" i="173"/>
  <c r="Q195" i="173"/>
  <c r="Q194" i="173"/>
  <c r="Q193" i="173"/>
  <c r="Q192" i="173"/>
  <c r="Q191" i="173"/>
  <c r="Q190" i="173"/>
  <c r="Q189" i="173"/>
  <c r="Q188" i="173"/>
  <c r="Q187" i="173"/>
  <c r="Q186" i="173"/>
  <c r="Q185" i="173"/>
  <c r="Q184" i="173"/>
  <c r="Q183" i="173"/>
  <c r="Q182" i="173"/>
  <c r="Q181" i="173"/>
  <c r="Q180" i="173"/>
  <c r="Q179" i="173"/>
  <c r="Q178" i="173"/>
  <c r="Q177" i="173"/>
  <c r="Q176" i="173"/>
  <c r="Q175" i="173"/>
  <c r="Q174" i="173"/>
  <c r="Q173" i="173"/>
  <c r="Q172" i="173"/>
  <c r="Q171" i="173"/>
  <c r="Q170" i="173"/>
  <c r="Q169" i="173"/>
  <c r="Q168" i="173"/>
  <c r="Q167" i="173"/>
  <c r="Q166" i="173"/>
  <c r="Q165" i="173"/>
  <c r="Q164" i="173"/>
  <c r="Q163" i="173"/>
  <c r="Q162" i="173"/>
  <c r="Q161" i="173"/>
  <c r="Q160" i="173"/>
  <c r="Q159" i="173"/>
  <c r="Q158" i="173"/>
  <c r="Q157" i="173"/>
  <c r="Q156" i="173"/>
  <c r="Q155" i="173"/>
  <c r="Q154" i="173"/>
  <c r="Q153" i="173"/>
  <c r="Q152" i="173"/>
  <c r="Q151" i="173"/>
  <c r="Q150" i="173"/>
  <c r="Q149" i="173"/>
  <c r="Q148" i="173"/>
  <c r="Q147" i="173"/>
  <c r="Q146" i="173"/>
  <c r="Q145" i="173"/>
  <c r="Q144" i="173"/>
  <c r="Q143" i="173"/>
  <c r="Q142" i="173"/>
  <c r="Q141" i="173"/>
  <c r="Q140" i="173"/>
  <c r="Q139" i="173"/>
  <c r="Q138" i="173"/>
  <c r="Q137" i="173"/>
  <c r="Q136" i="173"/>
  <c r="Q135" i="173"/>
  <c r="Q134" i="173"/>
  <c r="Q133" i="173"/>
  <c r="Q132" i="173"/>
  <c r="Q131" i="173"/>
  <c r="Q130" i="173"/>
  <c r="Q129" i="173"/>
  <c r="Q128" i="173"/>
  <c r="Q127" i="173"/>
  <c r="Q126" i="173"/>
  <c r="Q125" i="173"/>
  <c r="Q124" i="173"/>
  <c r="Q123" i="173"/>
  <c r="Q122" i="173"/>
  <c r="Q121" i="173"/>
  <c r="Q120" i="173"/>
  <c r="Q119" i="173"/>
  <c r="Q118" i="173"/>
  <c r="Q117" i="173"/>
  <c r="Q116" i="173"/>
  <c r="Q115" i="173"/>
  <c r="Q114" i="173"/>
  <c r="Q113" i="173"/>
  <c r="Q112" i="173"/>
  <c r="Q111" i="173"/>
  <c r="Q110" i="173"/>
  <c r="Q109" i="173"/>
  <c r="Q108" i="173"/>
  <c r="Q107" i="173"/>
  <c r="Q106" i="173"/>
  <c r="Q105" i="173"/>
  <c r="Q104" i="173"/>
  <c r="Q103" i="173"/>
  <c r="Q102" i="173"/>
  <c r="Q101" i="173"/>
  <c r="Q100" i="173"/>
  <c r="Q99" i="173"/>
  <c r="Q98" i="173"/>
  <c r="Q97" i="173"/>
  <c r="Q96" i="173"/>
  <c r="Q95" i="173"/>
  <c r="Q94" i="173"/>
  <c r="Q93" i="173"/>
  <c r="Q92" i="173"/>
  <c r="Q91" i="173"/>
  <c r="Q90" i="173"/>
  <c r="Q89" i="173"/>
  <c r="Q88" i="173"/>
  <c r="Q87" i="173"/>
  <c r="Q86" i="173"/>
  <c r="Q85" i="173"/>
  <c r="Q84" i="173"/>
  <c r="Q83" i="173"/>
  <c r="Q82" i="173"/>
  <c r="Q81" i="173"/>
  <c r="Q80" i="173"/>
  <c r="Q79" i="173"/>
  <c r="Q78" i="173"/>
  <c r="Q77" i="173"/>
  <c r="Q76" i="173"/>
  <c r="Q75" i="173"/>
  <c r="Q74" i="173"/>
  <c r="Q73" i="173"/>
  <c r="Q72" i="173"/>
  <c r="Q71" i="173"/>
  <c r="Q70" i="173"/>
  <c r="Q69" i="173"/>
  <c r="Q68" i="173"/>
  <c r="Q67" i="173"/>
  <c r="Q66" i="173"/>
  <c r="Q65" i="173"/>
  <c r="Q64" i="173"/>
  <c r="Q63" i="173"/>
  <c r="Q62" i="173"/>
  <c r="Q61" i="173"/>
  <c r="Q60" i="173"/>
  <c r="Q59" i="173"/>
  <c r="Q58" i="173"/>
  <c r="Q57" i="173"/>
  <c r="Q56" i="173"/>
  <c r="Q55" i="173"/>
  <c r="Q54" i="173"/>
  <c r="Q53" i="173"/>
  <c r="Q52" i="173"/>
  <c r="Q51" i="173"/>
  <c r="Q50" i="173"/>
  <c r="Q49" i="173"/>
  <c r="Q48" i="173"/>
  <c r="Q47" i="173"/>
  <c r="Q46" i="173"/>
  <c r="Q45" i="173"/>
  <c r="Q44" i="173"/>
  <c r="Q43" i="173"/>
  <c r="Q42" i="173"/>
  <c r="Q41" i="173"/>
  <c r="Q40" i="173"/>
  <c r="Q39" i="173"/>
  <c r="Q38" i="173"/>
  <c r="Q37" i="173"/>
  <c r="Q36" i="173"/>
  <c r="Q35" i="173"/>
  <c r="Q34" i="173"/>
  <c r="Q33" i="173"/>
  <c r="Q32" i="173"/>
  <c r="Q31" i="173"/>
  <c r="Q30" i="173"/>
  <c r="Q29" i="173"/>
  <c r="Q28" i="173"/>
  <c r="Q27" i="173"/>
  <c r="Q26" i="173"/>
  <c r="Q25" i="173"/>
  <c r="Q24" i="173"/>
  <c r="Q23" i="173"/>
  <c r="Q22" i="173"/>
  <c r="Q21" i="173"/>
  <c r="Q20" i="173"/>
  <c r="Q19" i="173"/>
  <c r="Q18" i="173"/>
  <c r="Q17" i="173"/>
  <c r="Q16" i="173"/>
  <c r="Q15" i="173"/>
  <c r="Q14" i="173"/>
  <c r="Q13" i="173"/>
  <c r="Q12" i="173"/>
  <c r="Q11" i="173"/>
  <c r="Q10" i="173"/>
  <c r="F442" i="173" s="1"/>
  <c r="E7" i="173"/>
  <c r="F468" i="172"/>
  <c r="F467" i="172"/>
  <c r="F466" i="172"/>
  <c r="F465" i="172"/>
  <c r="F464" i="172"/>
  <c r="F463" i="172"/>
  <c r="F462" i="172"/>
  <c r="F461" i="172"/>
  <c r="F460" i="172"/>
  <c r="F459" i="172"/>
  <c r="F458" i="172"/>
  <c r="F457" i="172"/>
  <c r="F456" i="172"/>
  <c r="F455" i="172"/>
  <c r="F454" i="172"/>
  <c r="F453" i="172"/>
  <c r="F452" i="172"/>
  <c r="F451" i="172"/>
  <c r="F447" i="172"/>
  <c r="F446" i="172"/>
  <c r="F445" i="172"/>
  <c r="M6" i="172" s="1"/>
  <c r="F444" i="172"/>
  <c r="F443" i="172"/>
  <c r="F442" i="172"/>
  <c r="F440" i="172"/>
  <c r="F439" i="172"/>
  <c r="F438" i="172"/>
  <c r="F437" i="172"/>
  <c r="F436" i="172"/>
  <c r="F435" i="172"/>
  <c r="F434" i="172"/>
  <c r="F433" i="172"/>
  <c r="F432" i="172"/>
  <c r="F431" i="172"/>
  <c r="F430" i="172"/>
  <c r="F424" i="172"/>
  <c r="P16" i="61" s="1"/>
  <c r="F421" i="172"/>
  <c r="P13" i="61" s="1"/>
  <c r="F420" i="172"/>
  <c r="P12" i="61" s="1"/>
  <c r="F419" i="172"/>
  <c r="P11" i="61" s="1"/>
  <c r="F418" i="172"/>
  <c r="F417" i="172"/>
  <c r="P9" i="61" s="1"/>
  <c r="F416" i="172"/>
  <c r="P8" i="61" s="1"/>
  <c r="Q410" i="172"/>
  <c r="Q409" i="172"/>
  <c r="Q408" i="172"/>
  <c r="Q407" i="172"/>
  <c r="Q406" i="172"/>
  <c r="Q405" i="172"/>
  <c r="Q404" i="172"/>
  <c r="Q403" i="172"/>
  <c r="Q402" i="172"/>
  <c r="Q401" i="172"/>
  <c r="Q400" i="172"/>
  <c r="Q399" i="172"/>
  <c r="Q398" i="172"/>
  <c r="Q397" i="172"/>
  <c r="Q396" i="172"/>
  <c r="Q395" i="172"/>
  <c r="Q394" i="172"/>
  <c r="Q393" i="172"/>
  <c r="Q392" i="172"/>
  <c r="Q391" i="172"/>
  <c r="Q390" i="172"/>
  <c r="Q389" i="172"/>
  <c r="Q388" i="172"/>
  <c r="Q387" i="172"/>
  <c r="Q386" i="172"/>
  <c r="Q385" i="172"/>
  <c r="Q384" i="172"/>
  <c r="Q383" i="172"/>
  <c r="Q382" i="172"/>
  <c r="Q381" i="172"/>
  <c r="Q380" i="172"/>
  <c r="Q379" i="172"/>
  <c r="Q378" i="172"/>
  <c r="Q377" i="172"/>
  <c r="Q376" i="172"/>
  <c r="Q375" i="172"/>
  <c r="Q374" i="172"/>
  <c r="Q373" i="172"/>
  <c r="Q372" i="172"/>
  <c r="Q371" i="172"/>
  <c r="Q370" i="172"/>
  <c r="Q369" i="172"/>
  <c r="Q368" i="172"/>
  <c r="Q367" i="172"/>
  <c r="Q366" i="172"/>
  <c r="Q365" i="172"/>
  <c r="Q364" i="172"/>
  <c r="Q363" i="172"/>
  <c r="Q362" i="172"/>
  <c r="Q361" i="172"/>
  <c r="E355" i="172"/>
  <c r="E354" i="172"/>
  <c r="C354" i="172"/>
  <c r="Q351" i="172"/>
  <c r="Q350" i="172"/>
  <c r="Q349" i="172"/>
  <c r="Q348" i="172"/>
  <c r="Q347" i="172"/>
  <c r="Q346" i="172"/>
  <c r="Q345" i="172"/>
  <c r="Q344" i="172"/>
  <c r="Q343" i="172"/>
  <c r="Q342" i="172"/>
  <c r="Q341" i="172"/>
  <c r="Q340" i="172"/>
  <c r="Q339" i="172"/>
  <c r="Q338" i="172"/>
  <c r="Q337" i="172"/>
  <c r="Q336" i="172"/>
  <c r="Q335" i="172"/>
  <c r="Q334" i="172"/>
  <c r="Q333" i="172"/>
  <c r="Q332" i="172"/>
  <c r="Q331" i="172"/>
  <c r="Q330" i="172"/>
  <c r="Q329" i="172"/>
  <c r="Q328" i="172"/>
  <c r="Q327" i="172"/>
  <c r="Q326" i="172"/>
  <c r="Q325" i="172"/>
  <c r="Q324" i="172"/>
  <c r="Q323" i="172"/>
  <c r="Q322" i="172"/>
  <c r="Q321" i="172"/>
  <c r="Q320" i="172"/>
  <c r="Q319" i="172"/>
  <c r="Q318" i="172"/>
  <c r="Q317" i="172"/>
  <c r="Q316" i="172"/>
  <c r="Q315" i="172"/>
  <c r="Q314" i="172"/>
  <c r="Q313" i="172"/>
  <c r="Q312" i="172"/>
  <c r="Q311" i="172"/>
  <c r="Q310" i="172"/>
  <c r="Q309" i="172"/>
  <c r="Q308" i="172"/>
  <c r="Q307" i="172"/>
  <c r="Q306" i="172"/>
  <c r="Q305" i="172"/>
  <c r="Q304" i="172"/>
  <c r="Q303" i="172"/>
  <c r="Q302" i="172"/>
  <c r="Q301" i="172"/>
  <c r="Q300" i="172"/>
  <c r="Q299" i="172"/>
  <c r="Q298" i="172"/>
  <c r="Q297" i="172"/>
  <c r="Q296" i="172"/>
  <c r="Q295" i="172"/>
  <c r="Q294" i="172"/>
  <c r="Q293" i="172"/>
  <c r="Q292" i="172"/>
  <c r="Q291" i="172"/>
  <c r="Q290" i="172"/>
  <c r="Q289" i="172"/>
  <c r="Q288" i="172"/>
  <c r="Q287" i="172"/>
  <c r="Q286" i="172"/>
  <c r="Q285" i="172"/>
  <c r="Q284" i="172"/>
  <c r="Q283" i="172"/>
  <c r="Q282" i="172"/>
  <c r="Q281" i="172"/>
  <c r="Q280" i="172"/>
  <c r="Q279" i="172"/>
  <c r="Q278" i="172"/>
  <c r="Q277" i="172"/>
  <c r="Q276" i="172"/>
  <c r="Q275" i="172"/>
  <c r="Q274" i="172"/>
  <c r="Q273" i="172"/>
  <c r="Q272" i="172"/>
  <c r="Q271" i="172"/>
  <c r="Q270" i="172"/>
  <c r="Q269" i="172"/>
  <c r="Q268" i="172"/>
  <c r="Q267" i="172"/>
  <c r="Q266" i="172"/>
  <c r="Q265" i="172"/>
  <c r="Q264" i="172"/>
  <c r="Q263" i="172"/>
  <c r="Q262" i="172"/>
  <c r="Q261" i="172"/>
  <c r="Q260" i="172"/>
  <c r="Q259" i="172"/>
  <c r="Q258" i="172"/>
  <c r="Q257" i="172"/>
  <c r="Q256" i="172"/>
  <c r="Q255" i="172"/>
  <c r="Q254" i="172"/>
  <c r="Q253" i="172"/>
  <c r="Q252" i="172"/>
  <c r="Q251" i="172"/>
  <c r="Q250" i="172"/>
  <c r="Q249" i="172"/>
  <c r="Q248" i="172"/>
  <c r="Q247" i="172"/>
  <c r="Q246" i="172"/>
  <c r="Q245" i="172"/>
  <c r="Q244" i="172"/>
  <c r="Q243" i="172"/>
  <c r="Q242" i="172"/>
  <c r="Q241" i="172"/>
  <c r="Q240" i="172"/>
  <c r="Q239" i="172"/>
  <c r="Q238" i="172"/>
  <c r="Q237" i="172"/>
  <c r="Q236" i="172"/>
  <c r="Q235" i="172"/>
  <c r="Q234" i="172"/>
  <c r="Q233" i="172"/>
  <c r="Q232" i="172"/>
  <c r="Q231" i="172"/>
  <c r="Q230" i="172"/>
  <c r="Q229" i="172"/>
  <c r="Q228" i="172"/>
  <c r="Q227" i="172"/>
  <c r="Q226" i="172"/>
  <c r="Q225" i="172"/>
  <c r="Q224" i="172"/>
  <c r="Q223" i="172"/>
  <c r="Q222" i="172"/>
  <c r="Q221" i="172"/>
  <c r="Q220" i="172"/>
  <c r="Q219" i="172"/>
  <c r="Q218" i="172"/>
  <c r="Q217" i="172"/>
  <c r="Q216" i="172"/>
  <c r="Q215" i="172"/>
  <c r="Q214" i="172"/>
  <c r="Q213" i="172"/>
  <c r="Q212" i="172"/>
  <c r="Q211" i="172"/>
  <c r="Q210" i="172"/>
  <c r="Q209" i="172"/>
  <c r="Q208" i="172"/>
  <c r="Q207" i="172"/>
  <c r="Q206" i="172"/>
  <c r="Q205" i="172"/>
  <c r="Q204" i="172"/>
  <c r="Q203" i="172"/>
  <c r="Q202" i="172"/>
  <c r="Q201" i="172"/>
  <c r="Q200" i="172"/>
  <c r="Q199" i="172"/>
  <c r="Q198" i="172"/>
  <c r="Q197" i="172"/>
  <c r="Q196" i="172"/>
  <c r="Q195" i="172"/>
  <c r="Q194" i="172"/>
  <c r="Q193" i="172"/>
  <c r="Q192" i="172"/>
  <c r="Q191" i="172"/>
  <c r="Q190" i="172"/>
  <c r="Q189" i="172"/>
  <c r="Q188" i="172"/>
  <c r="Q187" i="172"/>
  <c r="Q186" i="172"/>
  <c r="Q185" i="172"/>
  <c r="Q184" i="172"/>
  <c r="Q183" i="172"/>
  <c r="Q182" i="172"/>
  <c r="Q181" i="172"/>
  <c r="Q180" i="172"/>
  <c r="Q179" i="172"/>
  <c r="Q178" i="172"/>
  <c r="Q177" i="172"/>
  <c r="Q176" i="172"/>
  <c r="Q175" i="172"/>
  <c r="Q174" i="172"/>
  <c r="Q173" i="172"/>
  <c r="Q172" i="172"/>
  <c r="Q171" i="172"/>
  <c r="Q170" i="172"/>
  <c r="Q169" i="172"/>
  <c r="Q168" i="172"/>
  <c r="Q167" i="172"/>
  <c r="Q166" i="172"/>
  <c r="Q165" i="172"/>
  <c r="Q164" i="172"/>
  <c r="Q163" i="172"/>
  <c r="Q162" i="172"/>
  <c r="Q161" i="172"/>
  <c r="Q160" i="172"/>
  <c r="Q159" i="172"/>
  <c r="Q158" i="172"/>
  <c r="Q157" i="172"/>
  <c r="Q156" i="172"/>
  <c r="Q155" i="172"/>
  <c r="Q154" i="172"/>
  <c r="Q153" i="172"/>
  <c r="Q152" i="172"/>
  <c r="Q151" i="172"/>
  <c r="Q150" i="172"/>
  <c r="Q149" i="172"/>
  <c r="Q148" i="172"/>
  <c r="Q147" i="172"/>
  <c r="Q146" i="172"/>
  <c r="Q145" i="172"/>
  <c r="Q144" i="172"/>
  <c r="Q143" i="172"/>
  <c r="Q142" i="172"/>
  <c r="Q141" i="172"/>
  <c r="Q140" i="172"/>
  <c r="Q139" i="172"/>
  <c r="Q138" i="172"/>
  <c r="Q137" i="172"/>
  <c r="Q136" i="172"/>
  <c r="Q135" i="172"/>
  <c r="Q134" i="172"/>
  <c r="Q133" i="172"/>
  <c r="Q132" i="172"/>
  <c r="Q131" i="172"/>
  <c r="Q130" i="172"/>
  <c r="Q129" i="172"/>
  <c r="Q128" i="172"/>
  <c r="Q127" i="172"/>
  <c r="Q126" i="172"/>
  <c r="Q125" i="172"/>
  <c r="Q124" i="172"/>
  <c r="Q123" i="172"/>
  <c r="Q122" i="172"/>
  <c r="Q121" i="172"/>
  <c r="Q120" i="172"/>
  <c r="Q119" i="172"/>
  <c r="Q118" i="172"/>
  <c r="Q117" i="172"/>
  <c r="Q116" i="172"/>
  <c r="Q115" i="172"/>
  <c r="Q114" i="172"/>
  <c r="Q113" i="172"/>
  <c r="Q112" i="172"/>
  <c r="Q111" i="172"/>
  <c r="Q110" i="172"/>
  <c r="Q109" i="172"/>
  <c r="Q108" i="172"/>
  <c r="Q107" i="172"/>
  <c r="Q106" i="172"/>
  <c r="Q105" i="172"/>
  <c r="Q104" i="172"/>
  <c r="Q103" i="172"/>
  <c r="Q102" i="172"/>
  <c r="Q101" i="172"/>
  <c r="Q100" i="172"/>
  <c r="Q99" i="172"/>
  <c r="Q98" i="172"/>
  <c r="Q97" i="172"/>
  <c r="Q96" i="172"/>
  <c r="Q95" i="172"/>
  <c r="Q94" i="172"/>
  <c r="Q93" i="172"/>
  <c r="Q92" i="172"/>
  <c r="Q91" i="172"/>
  <c r="Q90" i="172"/>
  <c r="Q89" i="172"/>
  <c r="Q88" i="172"/>
  <c r="Q87" i="172"/>
  <c r="Q86" i="172"/>
  <c r="Q85" i="172"/>
  <c r="Q84" i="172"/>
  <c r="Q83" i="172"/>
  <c r="Q82" i="172"/>
  <c r="Q81" i="172"/>
  <c r="Q80" i="172"/>
  <c r="Q79" i="172"/>
  <c r="Q78" i="172"/>
  <c r="Q77" i="172"/>
  <c r="Q76" i="172"/>
  <c r="Q75" i="172"/>
  <c r="Q74" i="172"/>
  <c r="Q73" i="172"/>
  <c r="Q72" i="172"/>
  <c r="Q71" i="172"/>
  <c r="Q70" i="172"/>
  <c r="Q69" i="172"/>
  <c r="Q68" i="172"/>
  <c r="Q67" i="172"/>
  <c r="Q66" i="172"/>
  <c r="Q65" i="172"/>
  <c r="Q64" i="172"/>
  <c r="Q63" i="172"/>
  <c r="Q62" i="172"/>
  <c r="Q61" i="172"/>
  <c r="Q60" i="172"/>
  <c r="Q59" i="172"/>
  <c r="Q58" i="172"/>
  <c r="Q57" i="172"/>
  <c r="Q56" i="172"/>
  <c r="Q55" i="172"/>
  <c r="Q54" i="172"/>
  <c r="Q53" i="172"/>
  <c r="Q52" i="172"/>
  <c r="Q51" i="172"/>
  <c r="Q50" i="172"/>
  <c r="Q49" i="172"/>
  <c r="Q48" i="172"/>
  <c r="Q47" i="172"/>
  <c r="Q46" i="172"/>
  <c r="Q45" i="172"/>
  <c r="Q44" i="172"/>
  <c r="Q43" i="172"/>
  <c r="Q42" i="172"/>
  <c r="Q41" i="172"/>
  <c r="Q40" i="172"/>
  <c r="Q39" i="172"/>
  <c r="Q38" i="172"/>
  <c r="Q37" i="172"/>
  <c r="Q36" i="172"/>
  <c r="Q35" i="172"/>
  <c r="Q34" i="172"/>
  <c r="Q33" i="172"/>
  <c r="Q32" i="172"/>
  <c r="Q31" i="172"/>
  <c r="Q30" i="172"/>
  <c r="Q29" i="172"/>
  <c r="Q28" i="172"/>
  <c r="Q27" i="172"/>
  <c r="Q26" i="172"/>
  <c r="Q25" i="172"/>
  <c r="Q24" i="172"/>
  <c r="Q23" i="172"/>
  <c r="Q22" i="172"/>
  <c r="Q21" i="172"/>
  <c r="Q20" i="172"/>
  <c r="Q19" i="172"/>
  <c r="Q18" i="172"/>
  <c r="Q17" i="172"/>
  <c r="Q16" i="172"/>
  <c r="Q15" i="172"/>
  <c r="Q14" i="172"/>
  <c r="Q13" i="172"/>
  <c r="Q12" i="172"/>
  <c r="Q11" i="172"/>
  <c r="Q10" i="172"/>
  <c r="F441" i="172" s="1"/>
  <c r="E7" i="172"/>
  <c r="F468" i="171"/>
  <c r="F467" i="171"/>
  <c r="F466" i="171"/>
  <c r="F465" i="171"/>
  <c r="F464" i="171"/>
  <c r="F463" i="171"/>
  <c r="F462" i="171"/>
  <c r="F461" i="171"/>
  <c r="F460" i="171"/>
  <c r="F459" i="171"/>
  <c r="F458" i="171"/>
  <c r="F457" i="171"/>
  <c r="F456" i="171"/>
  <c r="F455" i="171"/>
  <c r="F454" i="171"/>
  <c r="F453" i="171"/>
  <c r="F452" i="171"/>
  <c r="F451" i="171"/>
  <c r="F447" i="171"/>
  <c r="F446" i="171"/>
  <c r="F445" i="171"/>
  <c r="M6" i="171" s="1"/>
  <c r="F444" i="171"/>
  <c r="F443" i="171"/>
  <c r="F442" i="171"/>
  <c r="F441" i="171"/>
  <c r="F439" i="171"/>
  <c r="F438" i="171"/>
  <c r="F437" i="171"/>
  <c r="F436" i="171"/>
  <c r="F435" i="171"/>
  <c r="F434" i="171"/>
  <c r="F433" i="171"/>
  <c r="F432" i="171"/>
  <c r="F431" i="171"/>
  <c r="F430" i="171"/>
  <c r="F424" i="171"/>
  <c r="O16" i="61" s="1"/>
  <c r="F421" i="171"/>
  <c r="O13" i="61" s="1"/>
  <c r="F420" i="171"/>
  <c r="O12" i="61" s="1"/>
  <c r="F419" i="171"/>
  <c r="O11" i="61" s="1"/>
  <c r="F418" i="171"/>
  <c r="F417" i="171"/>
  <c r="O9" i="61" s="1"/>
  <c r="F416" i="171"/>
  <c r="O8" i="61" s="1"/>
  <c r="Q410" i="171"/>
  <c r="Q409" i="171"/>
  <c r="Q408" i="171"/>
  <c r="Q407" i="171"/>
  <c r="Q406" i="171"/>
  <c r="Q405" i="171"/>
  <c r="Q404" i="171"/>
  <c r="Q403" i="171"/>
  <c r="Q402" i="171"/>
  <c r="Q401" i="171"/>
  <c r="Q400" i="171"/>
  <c r="Q399" i="171"/>
  <c r="Q398" i="171"/>
  <c r="Q397" i="171"/>
  <c r="Q396" i="171"/>
  <c r="Q395" i="171"/>
  <c r="Q394" i="171"/>
  <c r="Q393" i="171"/>
  <c r="Q392" i="171"/>
  <c r="Q391" i="171"/>
  <c r="Q390" i="171"/>
  <c r="Q389" i="171"/>
  <c r="Q388" i="171"/>
  <c r="Q387" i="171"/>
  <c r="Q386" i="171"/>
  <c r="Q385" i="171"/>
  <c r="Q384" i="171"/>
  <c r="Q383" i="171"/>
  <c r="Q382" i="171"/>
  <c r="Q381" i="171"/>
  <c r="Q380" i="171"/>
  <c r="Q379" i="171"/>
  <c r="Q378" i="171"/>
  <c r="Q377" i="171"/>
  <c r="Q376" i="171"/>
  <c r="Q375" i="171"/>
  <c r="Q374" i="171"/>
  <c r="Q373" i="171"/>
  <c r="Q372" i="171"/>
  <c r="Q371" i="171"/>
  <c r="Q370" i="171"/>
  <c r="Q369" i="171"/>
  <c r="Q368" i="171"/>
  <c r="Q367" i="171"/>
  <c r="Q366" i="171"/>
  <c r="Q365" i="171"/>
  <c r="Q364" i="171"/>
  <c r="Q363" i="171"/>
  <c r="Q362" i="171"/>
  <c r="Q361" i="171"/>
  <c r="E355" i="171"/>
  <c r="E354" i="171"/>
  <c r="C354" i="171"/>
  <c r="Q351" i="171"/>
  <c r="Q350" i="171"/>
  <c r="Q349" i="171"/>
  <c r="Q348" i="171"/>
  <c r="Q347" i="171"/>
  <c r="Q346" i="171"/>
  <c r="Q345" i="171"/>
  <c r="Q344" i="171"/>
  <c r="Q343" i="171"/>
  <c r="Q342" i="171"/>
  <c r="Q341" i="171"/>
  <c r="Q340" i="171"/>
  <c r="Q339" i="171"/>
  <c r="Q338" i="171"/>
  <c r="Q337" i="171"/>
  <c r="Q336" i="171"/>
  <c r="Q335" i="171"/>
  <c r="Q334" i="171"/>
  <c r="Q333" i="171"/>
  <c r="Q332" i="171"/>
  <c r="Q331" i="171"/>
  <c r="Q330" i="171"/>
  <c r="Q329" i="171"/>
  <c r="Q328" i="171"/>
  <c r="Q327" i="171"/>
  <c r="Q326" i="171"/>
  <c r="Q325" i="171"/>
  <c r="Q324" i="171"/>
  <c r="Q323" i="171"/>
  <c r="Q322" i="171"/>
  <c r="Q321" i="171"/>
  <c r="Q320" i="171"/>
  <c r="Q319" i="171"/>
  <c r="Q318" i="171"/>
  <c r="Q317" i="171"/>
  <c r="Q316" i="171"/>
  <c r="Q315" i="171"/>
  <c r="Q314" i="171"/>
  <c r="Q313" i="171"/>
  <c r="Q312" i="171"/>
  <c r="Q311" i="171"/>
  <c r="Q310" i="171"/>
  <c r="Q309" i="171"/>
  <c r="Q308" i="171"/>
  <c r="Q307" i="171"/>
  <c r="Q306" i="171"/>
  <c r="Q305" i="171"/>
  <c r="Q304" i="171"/>
  <c r="Q303" i="171"/>
  <c r="Q302" i="171"/>
  <c r="Q301" i="171"/>
  <c r="Q300" i="171"/>
  <c r="Q299" i="171"/>
  <c r="Q298" i="171"/>
  <c r="Q297" i="171"/>
  <c r="Q296" i="171"/>
  <c r="Q295" i="171"/>
  <c r="Q294" i="171"/>
  <c r="Q293" i="171"/>
  <c r="Q292" i="171"/>
  <c r="Q291" i="171"/>
  <c r="Q290" i="171"/>
  <c r="Q289" i="171"/>
  <c r="Q288" i="171"/>
  <c r="Q287" i="171"/>
  <c r="Q286" i="171"/>
  <c r="Q285" i="171"/>
  <c r="Q284" i="171"/>
  <c r="Q283" i="171"/>
  <c r="Q282" i="171"/>
  <c r="Q281" i="171"/>
  <c r="Q280" i="171"/>
  <c r="Q279" i="171"/>
  <c r="Q278" i="171"/>
  <c r="Q277" i="171"/>
  <c r="Q276" i="171"/>
  <c r="Q275" i="171"/>
  <c r="Q274" i="171"/>
  <c r="Q273" i="171"/>
  <c r="Q272" i="171"/>
  <c r="Q271" i="171"/>
  <c r="Q270" i="171"/>
  <c r="Q269" i="171"/>
  <c r="Q268" i="171"/>
  <c r="Q267" i="171"/>
  <c r="Q266" i="171"/>
  <c r="Q265" i="171"/>
  <c r="Q264" i="171"/>
  <c r="Q263" i="171"/>
  <c r="Q262" i="171"/>
  <c r="Q261" i="171"/>
  <c r="Q260" i="171"/>
  <c r="Q259" i="171"/>
  <c r="Q258" i="171"/>
  <c r="Q257" i="171"/>
  <c r="Q256" i="171"/>
  <c r="Q255" i="171"/>
  <c r="Q254" i="171"/>
  <c r="Q253" i="171"/>
  <c r="Q252" i="171"/>
  <c r="Q251" i="171"/>
  <c r="Q250" i="171"/>
  <c r="Q249" i="171"/>
  <c r="Q248" i="171"/>
  <c r="Q247" i="171"/>
  <c r="Q246" i="171"/>
  <c r="Q245" i="171"/>
  <c r="Q244" i="171"/>
  <c r="Q243" i="171"/>
  <c r="Q242" i="171"/>
  <c r="Q241" i="171"/>
  <c r="Q240" i="171"/>
  <c r="Q239" i="171"/>
  <c r="Q238" i="171"/>
  <c r="Q237" i="171"/>
  <c r="Q236" i="171"/>
  <c r="Q235" i="171"/>
  <c r="Q234" i="171"/>
  <c r="Q233" i="171"/>
  <c r="Q232" i="171"/>
  <c r="Q231" i="171"/>
  <c r="Q230" i="171"/>
  <c r="Q229" i="171"/>
  <c r="Q228" i="171"/>
  <c r="Q227" i="171"/>
  <c r="Q226" i="171"/>
  <c r="Q225" i="171"/>
  <c r="Q224" i="171"/>
  <c r="Q223" i="171"/>
  <c r="Q222" i="171"/>
  <c r="Q221" i="171"/>
  <c r="Q220" i="171"/>
  <c r="Q219" i="171"/>
  <c r="Q218" i="171"/>
  <c r="Q217" i="171"/>
  <c r="Q216" i="171"/>
  <c r="Q215" i="171"/>
  <c r="Q214" i="171"/>
  <c r="Q213" i="171"/>
  <c r="Q212" i="171"/>
  <c r="Q211" i="171"/>
  <c r="Q210" i="171"/>
  <c r="Q209" i="171"/>
  <c r="Q208" i="171"/>
  <c r="Q207" i="171"/>
  <c r="Q206" i="171"/>
  <c r="Q205" i="171"/>
  <c r="Q204" i="171"/>
  <c r="Q203" i="171"/>
  <c r="Q202" i="171"/>
  <c r="Q201" i="171"/>
  <c r="Q200" i="171"/>
  <c r="Q199" i="171"/>
  <c r="Q198" i="171"/>
  <c r="Q197" i="171"/>
  <c r="Q196" i="171"/>
  <c r="Q195" i="171"/>
  <c r="Q194" i="171"/>
  <c r="Q193" i="171"/>
  <c r="Q192" i="171"/>
  <c r="Q191" i="171"/>
  <c r="Q190" i="171"/>
  <c r="Q189" i="171"/>
  <c r="Q188" i="171"/>
  <c r="Q187" i="171"/>
  <c r="Q186" i="171"/>
  <c r="Q185" i="171"/>
  <c r="Q184" i="171"/>
  <c r="Q183" i="171"/>
  <c r="Q182" i="171"/>
  <c r="Q181" i="171"/>
  <c r="Q180" i="171"/>
  <c r="Q179" i="171"/>
  <c r="Q178" i="171"/>
  <c r="Q177" i="171"/>
  <c r="Q176" i="171"/>
  <c r="Q175" i="171"/>
  <c r="Q174" i="171"/>
  <c r="Q173" i="171"/>
  <c r="Q172" i="171"/>
  <c r="Q171" i="171"/>
  <c r="Q170" i="171"/>
  <c r="Q169" i="171"/>
  <c r="Q168" i="171"/>
  <c r="Q167" i="171"/>
  <c r="Q166" i="171"/>
  <c r="Q165" i="171"/>
  <c r="Q164" i="171"/>
  <c r="Q163" i="171"/>
  <c r="Q162" i="171"/>
  <c r="Q161" i="171"/>
  <c r="Q160" i="171"/>
  <c r="Q159" i="171"/>
  <c r="Q158" i="171"/>
  <c r="Q157" i="171"/>
  <c r="Q156" i="171"/>
  <c r="Q155" i="171"/>
  <c r="Q154" i="171"/>
  <c r="Q153" i="171"/>
  <c r="Q152" i="171"/>
  <c r="Q151" i="171"/>
  <c r="Q150" i="171"/>
  <c r="Q149" i="171"/>
  <c r="Q148" i="171"/>
  <c r="Q147" i="171"/>
  <c r="Q146" i="171"/>
  <c r="Q145" i="171"/>
  <c r="Q144" i="171"/>
  <c r="Q143" i="171"/>
  <c r="Q142" i="171"/>
  <c r="Q141" i="171"/>
  <c r="Q140" i="171"/>
  <c r="Q139" i="171"/>
  <c r="Q138" i="171"/>
  <c r="Q137" i="171"/>
  <c r="Q136" i="171"/>
  <c r="Q135" i="171"/>
  <c r="Q134" i="171"/>
  <c r="Q133" i="171"/>
  <c r="Q132" i="171"/>
  <c r="Q131" i="171"/>
  <c r="Q130" i="171"/>
  <c r="Q129" i="171"/>
  <c r="Q128" i="171"/>
  <c r="Q127" i="171"/>
  <c r="Q126" i="171"/>
  <c r="Q125" i="171"/>
  <c r="Q124" i="171"/>
  <c r="Q123" i="171"/>
  <c r="Q122" i="171"/>
  <c r="Q121" i="171"/>
  <c r="Q120" i="171"/>
  <c r="Q119" i="171"/>
  <c r="Q118" i="171"/>
  <c r="Q117" i="171"/>
  <c r="Q116" i="171"/>
  <c r="Q115" i="171"/>
  <c r="Q114" i="171"/>
  <c r="Q113" i="171"/>
  <c r="Q112" i="171"/>
  <c r="Q111" i="171"/>
  <c r="Q110" i="171"/>
  <c r="Q109" i="171"/>
  <c r="Q108" i="171"/>
  <c r="Q107" i="171"/>
  <c r="Q106" i="171"/>
  <c r="Q105" i="171"/>
  <c r="Q104" i="171"/>
  <c r="Q103" i="171"/>
  <c r="Q102" i="171"/>
  <c r="Q101" i="171"/>
  <c r="Q100" i="171"/>
  <c r="Q99" i="171"/>
  <c r="Q98" i="171"/>
  <c r="Q97" i="171"/>
  <c r="Q96" i="171"/>
  <c r="Q95" i="171"/>
  <c r="Q94" i="171"/>
  <c r="Q93" i="171"/>
  <c r="Q92" i="171"/>
  <c r="Q91" i="171"/>
  <c r="Q90" i="171"/>
  <c r="Q89" i="171"/>
  <c r="Q88" i="171"/>
  <c r="Q87" i="171"/>
  <c r="Q86" i="171"/>
  <c r="Q85" i="171"/>
  <c r="Q84" i="171"/>
  <c r="Q83" i="171"/>
  <c r="Q82" i="171"/>
  <c r="Q81" i="171"/>
  <c r="Q80" i="171"/>
  <c r="Q79" i="171"/>
  <c r="Q78" i="171"/>
  <c r="Q77" i="171"/>
  <c r="Q76" i="171"/>
  <c r="Q75" i="171"/>
  <c r="Q74" i="171"/>
  <c r="Q73" i="171"/>
  <c r="Q72" i="171"/>
  <c r="Q71" i="171"/>
  <c r="Q70" i="171"/>
  <c r="Q69" i="171"/>
  <c r="Q68" i="171"/>
  <c r="Q67" i="171"/>
  <c r="Q66" i="171"/>
  <c r="Q65" i="171"/>
  <c r="Q64" i="171"/>
  <c r="Q63" i="171"/>
  <c r="Q62" i="171"/>
  <c r="Q61" i="171"/>
  <c r="Q60" i="171"/>
  <c r="Q59" i="171"/>
  <c r="Q58" i="171"/>
  <c r="Q57" i="171"/>
  <c r="Q56" i="171"/>
  <c r="Q55" i="171"/>
  <c r="Q54" i="171"/>
  <c r="Q53" i="171"/>
  <c r="Q52" i="171"/>
  <c r="Q51" i="171"/>
  <c r="Q50" i="171"/>
  <c r="Q49" i="171"/>
  <c r="Q48" i="171"/>
  <c r="Q47" i="171"/>
  <c r="Q46" i="171"/>
  <c r="Q45" i="171"/>
  <c r="Q44" i="171"/>
  <c r="Q43" i="171"/>
  <c r="Q42" i="171"/>
  <c r="Q41" i="171"/>
  <c r="Q40" i="171"/>
  <c r="Q39" i="171"/>
  <c r="Q38" i="171"/>
  <c r="Q37" i="171"/>
  <c r="Q36" i="171"/>
  <c r="Q35" i="171"/>
  <c r="Q34" i="171"/>
  <c r="Q33" i="171"/>
  <c r="Q32" i="171"/>
  <c r="Q31" i="171"/>
  <c r="Q30" i="171"/>
  <c r="Q29" i="171"/>
  <c r="Q28" i="171"/>
  <c r="Q27" i="171"/>
  <c r="Q26" i="171"/>
  <c r="Q25" i="171"/>
  <c r="Q24" i="171"/>
  <c r="Q23" i="171"/>
  <c r="Q22" i="171"/>
  <c r="Q21" i="171"/>
  <c r="Q20" i="171"/>
  <c r="Q19" i="171"/>
  <c r="Q18" i="171"/>
  <c r="Q17" i="171"/>
  <c r="Q16" i="171"/>
  <c r="Q15" i="171"/>
  <c r="Q14" i="171"/>
  <c r="Q13" i="171"/>
  <c r="Q12" i="171"/>
  <c r="Q11" i="171"/>
  <c r="Q10" i="171"/>
  <c r="F440" i="171" s="1"/>
  <c r="E7" i="171"/>
  <c r="F468" i="170"/>
  <c r="F467" i="170"/>
  <c r="F466" i="170"/>
  <c r="F465" i="170"/>
  <c r="F464" i="170"/>
  <c r="F463" i="170"/>
  <c r="F462" i="170"/>
  <c r="F461" i="170"/>
  <c r="F460" i="170"/>
  <c r="F459" i="170"/>
  <c r="F458" i="170"/>
  <c r="F457" i="170"/>
  <c r="F456" i="170"/>
  <c r="F455" i="170"/>
  <c r="F454" i="170"/>
  <c r="F453" i="170"/>
  <c r="F452" i="170"/>
  <c r="F451" i="170"/>
  <c r="F447" i="170"/>
  <c r="F446" i="170"/>
  <c r="F445" i="170"/>
  <c r="M6" i="170" s="1"/>
  <c r="F444" i="170"/>
  <c r="F443" i="170"/>
  <c r="F442" i="170"/>
  <c r="F441" i="170"/>
  <c r="F440" i="170"/>
  <c r="F438" i="170"/>
  <c r="F437" i="170"/>
  <c r="F436" i="170"/>
  <c r="F435" i="170"/>
  <c r="F434" i="170"/>
  <c r="F433" i="170"/>
  <c r="F432" i="170"/>
  <c r="F431" i="170"/>
  <c r="F430" i="170"/>
  <c r="F424" i="170"/>
  <c r="N16" i="61" s="1"/>
  <c r="F421" i="170"/>
  <c r="N13" i="61" s="1"/>
  <c r="F420" i="170"/>
  <c r="N12" i="61" s="1"/>
  <c r="F419" i="170"/>
  <c r="N11" i="61" s="1"/>
  <c r="F418" i="170"/>
  <c r="F417" i="170"/>
  <c r="N9" i="61" s="1"/>
  <c r="F416" i="170"/>
  <c r="N8" i="61" s="1"/>
  <c r="Q410" i="170"/>
  <c r="Q409" i="170"/>
  <c r="Q408" i="170"/>
  <c r="Q407" i="170"/>
  <c r="Q406" i="170"/>
  <c r="Q405" i="170"/>
  <c r="Q404" i="170"/>
  <c r="Q403" i="170"/>
  <c r="Q402" i="170"/>
  <c r="Q401" i="170"/>
  <c r="Q400" i="170"/>
  <c r="Q399" i="170"/>
  <c r="Q398" i="170"/>
  <c r="Q397" i="170"/>
  <c r="Q396" i="170"/>
  <c r="Q395" i="170"/>
  <c r="Q394" i="170"/>
  <c r="Q393" i="170"/>
  <c r="Q392" i="170"/>
  <c r="Q391" i="170"/>
  <c r="Q390" i="170"/>
  <c r="Q389" i="170"/>
  <c r="Q388" i="170"/>
  <c r="Q387" i="170"/>
  <c r="Q386" i="170"/>
  <c r="Q385" i="170"/>
  <c r="Q384" i="170"/>
  <c r="Q383" i="170"/>
  <c r="Q382" i="170"/>
  <c r="Q381" i="170"/>
  <c r="Q380" i="170"/>
  <c r="Q379" i="170"/>
  <c r="Q378" i="170"/>
  <c r="Q377" i="170"/>
  <c r="Q376" i="170"/>
  <c r="Q375" i="170"/>
  <c r="Q374" i="170"/>
  <c r="Q373" i="170"/>
  <c r="Q372" i="170"/>
  <c r="Q371" i="170"/>
  <c r="Q370" i="170"/>
  <c r="Q369" i="170"/>
  <c r="Q368" i="170"/>
  <c r="Q367" i="170"/>
  <c r="Q366" i="170"/>
  <c r="Q365" i="170"/>
  <c r="Q364" i="170"/>
  <c r="Q363" i="170"/>
  <c r="Q362" i="170"/>
  <c r="Q361" i="170"/>
  <c r="E355" i="170"/>
  <c r="E354" i="170"/>
  <c r="C354" i="170"/>
  <c r="Q351" i="170"/>
  <c r="Q350" i="170"/>
  <c r="Q349" i="170"/>
  <c r="Q348" i="170"/>
  <c r="Q347" i="170"/>
  <c r="Q346" i="170"/>
  <c r="Q345" i="170"/>
  <c r="Q344" i="170"/>
  <c r="Q343" i="170"/>
  <c r="Q342" i="170"/>
  <c r="Q341" i="170"/>
  <c r="Q340" i="170"/>
  <c r="Q339" i="170"/>
  <c r="Q338" i="170"/>
  <c r="Q337" i="170"/>
  <c r="Q336" i="170"/>
  <c r="Q335" i="170"/>
  <c r="Q334" i="170"/>
  <c r="Q333" i="170"/>
  <c r="Q332" i="170"/>
  <c r="Q331" i="170"/>
  <c r="Q330" i="170"/>
  <c r="Q329" i="170"/>
  <c r="Q328" i="170"/>
  <c r="Q327" i="170"/>
  <c r="Q326" i="170"/>
  <c r="Q325" i="170"/>
  <c r="Q324" i="170"/>
  <c r="Q323" i="170"/>
  <c r="Q322" i="170"/>
  <c r="Q321" i="170"/>
  <c r="Q320" i="170"/>
  <c r="Q319" i="170"/>
  <c r="Q318" i="170"/>
  <c r="Q317" i="170"/>
  <c r="Q316" i="170"/>
  <c r="Q315" i="170"/>
  <c r="Q314" i="170"/>
  <c r="Q313" i="170"/>
  <c r="Q312" i="170"/>
  <c r="Q311" i="170"/>
  <c r="Q310" i="170"/>
  <c r="Q309" i="170"/>
  <c r="Q308" i="170"/>
  <c r="Q307" i="170"/>
  <c r="Q306" i="170"/>
  <c r="Q305" i="170"/>
  <c r="Q304" i="170"/>
  <c r="Q303" i="170"/>
  <c r="Q302" i="170"/>
  <c r="Q301" i="170"/>
  <c r="Q300" i="170"/>
  <c r="Q299" i="170"/>
  <c r="Q298" i="170"/>
  <c r="Q297" i="170"/>
  <c r="Q296" i="170"/>
  <c r="Q295" i="170"/>
  <c r="Q294" i="170"/>
  <c r="Q293" i="170"/>
  <c r="Q292" i="170"/>
  <c r="Q291" i="170"/>
  <c r="Q290" i="170"/>
  <c r="Q289" i="170"/>
  <c r="Q288" i="170"/>
  <c r="Q287" i="170"/>
  <c r="Q286" i="170"/>
  <c r="Q285" i="170"/>
  <c r="Q284" i="170"/>
  <c r="Q283" i="170"/>
  <c r="Q282" i="170"/>
  <c r="Q281" i="170"/>
  <c r="Q280" i="170"/>
  <c r="Q279" i="170"/>
  <c r="Q278" i="170"/>
  <c r="Q277" i="170"/>
  <c r="Q276" i="170"/>
  <c r="Q275" i="170"/>
  <c r="Q274" i="170"/>
  <c r="Q273" i="170"/>
  <c r="Q272" i="170"/>
  <c r="Q271" i="170"/>
  <c r="Q270" i="170"/>
  <c r="Q269" i="170"/>
  <c r="Q268" i="170"/>
  <c r="Q267" i="170"/>
  <c r="Q266" i="170"/>
  <c r="Q265" i="170"/>
  <c r="Q264" i="170"/>
  <c r="Q263" i="170"/>
  <c r="Q262" i="170"/>
  <c r="Q261" i="170"/>
  <c r="Q260" i="170"/>
  <c r="Q259" i="170"/>
  <c r="Q258" i="170"/>
  <c r="Q257" i="170"/>
  <c r="Q256" i="170"/>
  <c r="Q255" i="170"/>
  <c r="Q254" i="170"/>
  <c r="Q253" i="170"/>
  <c r="Q252" i="170"/>
  <c r="Q251" i="170"/>
  <c r="Q250" i="170"/>
  <c r="Q249" i="170"/>
  <c r="Q248" i="170"/>
  <c r="Q247" i="170"/>
  <c r="Q246" i="170"/>
  <c r="Q245" i="170"/>
  <c r="Q244" i="170"/>
  <c r="Q243" i="170"/>
  <c r="Q242" i="170"/>
  <c r="Q241" i="170"/>
  <c r="Q240" i="170"/>
  <c r="Q239" i="170"/>
  <c r="Q238" i="170"/>
  <c r="Q237" i="170"/>
  <c r="Q236" i="170"/>
  <c r="Q235" i="170"/>
  <c r="Q234" i="170"/>
  <c r="Q233" i="170"/>
  <c r="Q232" i="170"/>
  <c r="Q231" i="170"/>
  <c r="Q230" i="170"/>
  <c r="Q229" i="170"/>
  <c r="Q228" i="170"/>
  <c r="Q227" i="170"/>
  <c r="Q226" i="170"/>
  <c r="Q225" i="170"/>
  <c r="Q224" i="170"/>
  <c r="Q223" i="170"/>
  <c r="Q222" i="170"/>
  <c r="Q221" i="170"/>
  <c r="Q220" i="170"/>
  <c r="Q219" i="170"/>
  <c r="Q218" i="170"/>
  <c r="Q217" i="170"/>
  <c r="Q216" i="170"/>
  <c r="Q215" i="170"/>
  <c r="Q214" i="170"/>
  <c r="Q213" i="170"/>
  <c r="Q212" i="170"/>
  <c r="Q211" i="170"/>
  <c r="Q210" i="170"/>
  <c r="Q209" i="170"/>
  <c r="Q208" i="170"/>
  <c r="Q207" i="170"/>
  <c r="Q206" i="170"/>
  <c r="Q205" i="170"/>
  <c r="Q204" i="170"/>
  <c r="Q203" i="170"/>
  <c r="Q202" i="170"/>
  <c r="Q201" i="170"/>
  <c r="Q200" i="170"/>
  <c r="Q199" i="170"/>
  <c r="Q198" i="170"/>
  <c r="Q197" i="170"/>
  <c r="Q196" i="170"/>
  <c r="Q195" i="170"/>
  <c r="Q194" i="170"/>
  <c r="Q193" i="170"/>
  <c r="Q192" i="170"/>
  <c r="Q191" i="170"/>
  <c r="Q190" i="170"/>
  <c r="Q189" i="170"/>
  <c r="Q188" i="170"/>
  <c r="Q187" i="170"/>
  <c r="Q186" i="170"/>
  <c r="Q185" i="170"/>
  <c r="Q184" i="170"/>
  <c r="Q183" i="170"/>
  <c r="Q182" i="170"/>
  <c r="Q181" i="170"/>
  <c r="Q180" i="170"/>
  <c r="Q179" i="170"/>
  <c r="Q178" i="170"/>
  <c r="Q177" i="170"/>
  <c r="Q176" i="170"/>
  <c r="Q175" i="170"/>
  <c r="Q174" i="170"/>
  <c r="Q173" i="170"/>
  <c r="Q172" i="170"/>
  <c r="Q171" i="170"/>
  <c r="Q170" i="170"/>
  <c r="Q169" i="170"/>
  <c r="Q168" i="170"/>
  <c r="Q167" i="170"/>
  <c r="Q166" i="170"/>
  <c r="Q165" i="170"/>
  <c r="Q164" i="170"/>
  <c r="Q163" i="170"/>
  <c r="Q162" i="170"/>
  <c r="Q161" i="170"/>
  <c r="Q160" i="170"/>
  <c r="Q159" i="170"/>
  <c r="Q158" i="170"/>
  <c r="Q157" i="170"/>
  <c r="Q156" i="170"/>
  <c r="Q155" i="170"/>
  <c r="Q154" i="170"/>
  <c r="Q153" i="170"/>
  <c r="Q152" i="170"/>
  <c r="Q151" i="170"/>
  <c r="Q150" i="170"/>
  <c r="Q149" i="170"/>
  <c r="Q148" i="170"/>
  <c r="Q147" i="170"/>
  <c r="Q146" i="170"/>
  <c r="Q145" i="170"/>
  <c r="Q144" i="170"/>
  <c r="Q143" i="170"/>
  <c r="Q142" i="170"/>
  <c r="Q141" i="170"/>
  <c r="Q140" i="170"/>
  <c r="Q139" i="170"/>
  <c r="Q138" i="170"/>
  <c r="Q137" i="170"/>
  <c r="Q136" i="170"/>
  <c r="Q135" i="170"/>
  <c r="Q134" i="170"/>
  <c r="Q133" i="170"/>
  <c r="Q132" i="170"/>
  <c r="Q131" i="170"/>
  <c r="Q130" i="170"/>
  <c r="Q129" i="170"/>
  <c r="Q128" i="170"/>
  <c r="Q127" i="170"/>
  <c r="Q126" i="170"/>
  <c r="Q125" i="170"/>
  <c r="Q124" i="170"/>
  <c r="Q123" i="170"/>
  <c r="Q122" i="170"/>
  <c r="Q121" i="170"/>
  <c r="Q120" i="170"/>
  <c r="Q119" i="170"/>
  <c r="Q118" i="170"/>
  <c r="Q117" i="170"/>
  <c r="Q116" i="170"/>
  <c r="Q115" i="170"/>
  <c r="Q114" i="170"/>
  <c r="Q113" i="170"/>
  <c r="Q112" i="170"/>
  <c r="Q111" i="170"/>
  <c r="Q110" i="170"/>
  <c r="Q109" i="170"/>
  <c r="Q108" i="170"/>
  <c r="Q107" i="170"/>
  <c r="Q106" i="170"/>
  <c r="Q105" i="170"/>
  <c r="Q104" i="170"/>
  <c r="Q103" i="170"/>
  <c r="Q102" i="170"/>
  <c r="Q101" i="170"/>
  <c r="Q100" i="170"/>
  <c r="Q99" i="170"/>
  <c r="Q98" i="170"/>
  <c r="Q97" i="170"/>
  <c r="Q96" i="170"/>
  <c r="Q95" i="170"/>
  <c r="Q94" i="170"/>
  <c r="Q93" i="170"/>
  <c r="Q92" i="170"/>
  <c r="Q91" i="170"/>
  <c r="Q90" i="170"/>
  <c r="Q89" i="170"/>
  <c r="Q88" i="170"/>
  <c r="Q87" i="170"/>
  <c r="Q86" i="170"/>
  <c r="Q85" i="170"/>
  <c r="Q84" i="170"/>
  <c r="Q83" i="170"/>
  <c r="Q82" i="170"/>
  <c r="Q81" i="170"/>
  <c r="Q80" i="170"/>
  <c r="Q79" i="170"/>
  <c r="Q78" i="170"/>
  <c r="Q77" i="170"/>
  <c r="Q76" i="170"/>
  <c r="Q75" i="170"/>
  <c r="Q74" i="170"/>
  <c r="Q73" i="170"/>
  <c r="Q72" i="170"/>
  <c r="Q71" i="170"/>
  <c r="Q70" i="170"/>
  <c r="Q69" i="170"/>
  <c r="Q68" i="170"/>
  <c r="Q67" i="170"/>
  <c r="Q66" i="170"/>
  <c r="Q65" i="170"/>
  <c r="Q64" i="170"/>
  <c r="Q63" i="170"/>
  <c r="Q62" i="170"/>
  <c r="Q61" i="170"/>
  <c r="Q60" i="170"/>
  <c r="Q59" i="170"/>
  <c r="Q58" i="170"/>
  <c r="Q57" i="170"/>
  <c r="Q56" i="170"/>
  <c r="Q55" i="170"/>
  <c r="Q54" i="170"/>
  <c r="Q53" i="170"/>
  <c r="Q52" i="170"/>
  <c r="Q51" i="170"/>
  <c r="Q50" i="170"/>
  <c r="Q49" i="170"/>
  <c r="Q48" i="170"/>
  <c r="Q47" i="170"/>
  <c r="Q46" i="170"/>
  <c r="Q45" i="170"/>
  <c r="Q44" i="170"/>
  <c r="Q43" i="170"/>
  <c r="Q42" i="170"/>
  <c r="Q41" i="170"/>
  <c r="Q40" i="170"/>
  <c r="Q39" i="170"/>
  <c r="Q38" i="170"/>
  <c r="Q37" i="170"/>
  <c r="Q36" i="170"/>
  <c r="Q35" i="170"/>
  <c r="Q34" i="170"/>
  <c r="Q33" i="170"/>
  <c r="Q32" i="170"/>
  <c r="Q31" i="170"/>
  <c r="Q30" i="170"/>
  <c r="Q29" i="170"/>
  <c r="Q28" i="170"/>
  <c r="Q27" i="170"/>
  <c r="Q26" i="170"/>
  <c r="Q25" i="170"/>
  <c r="Q24" i="170"/>
  <c r="Q23" i="170"/>
  <c r="Q22" i="170"/>
  <c r="Q21" i="170"/>
  <c r="Q20" i="170"/>
  <c r="Q19" i="170"/>
  <c r="Q18" i="170"/>
  <c r="Q17" i="170"/>
  <c r="Q16" i="170"/>
  <c r="Q15" i="170"/>
  <c r="Q14" i="170"/>
  <c r="Q13" i="170"/>
  <c r="Q12" i="170"/>
  <c r="Q11" i="170"/>
  <c r="Q10" i="170"/>
  <c r="F439" i="170" s="1"/>
  <c r="E7" i="170"/>
  <c r="F468" i="169"/>
  <c r="F467" i="169"/>
  <c r="F466" i="169"/>
  <c r="F465" i="169"/>
  <c r="F464" i="169"/>
  <c r="F463" i="169"/>
  <c r="F462" i="169"/>
  <c r="F461" i="169"/>
  <c r="F460" i="169"/>
  <c r="F459" i="169"/>
  <c r="F458" i="169"/>
  <c r="F457" i="169"/>
  <c r="F456" i="169"/>
  <c r="F455" i="169"/>
  <c r="F454" i="169"/>
  <c r="F453" i="169"/>
  <c r="F452" i="169"/>
  <c r="F451" i="169"/>
  <c r="F447" i="169"/>
  <c r="F446" i="169"/>
  <c r="F445" i="169"/>
  <c r="M6" i="169" s="1"/>
  <c r="F444" i="169"/>
  <c r="F443" i="169"/>
  <c r="F442" i="169"/>
  <c r="F441" i="169"/>
  <c r="F440" i="169"/>
  <c r="F439" i="169"/>
  <c r="F437" i="169"/>
  <c r="F436" i="169"/>
  <c r="F435" i="169"/>
  <c r="F434" i="169"/>
  <c r="F433" i="169"/>
  <c r="F432" i="169"/>
  <c r="F431" i="169"/>
  <c r="F430" i="169"/>
  <c r="F424" i="169"/>
  <c r="M16" i="61" s="1"/>
  <c r="F421" i="169"/>
  <c r="M13" i="61" s="1"/>
  <c r="F420" i="169"/>
  <c r="M12" i="61" s="1"/>
  <c r="F419" i="169"/>
  <c r="M11" i="61" s="1"/>
  <c r="F418" i="169"/>
  <c r="F417" i="169"/>
  <c r="M9" i="61" s="1"/>
  <c r="F416" i="169"/>
  <c r="M8" i="61" s="1"/>
  <c r="Q410" i="169"/>
  <c r="Q409" i="169"/>
  <c r="Q408" i="169"/>
  <c r="Q407" i="169"/>
  <c r="Q406" i="169"/>
  <c r="Q405" i="169"/>
  <c r="Q404" i="169"/>
  <c r="Q403" i="169"/>
  <c r="Q402" i="169"/>
  <c r="Q401" i="169"/>
  <c r="Q400" i="169"/>
  <c r="Q399" i="169"/>
  <c r="Q398" i="169"/>
  <c r="Q397" i="169"/>
  <c r="Q396" i="169"/>
  <c r="Q395" i="169"/>
  <c r="Q394" i="169"/>
  <c r="Q393" i="169"/>
  <c r="Q392" i="169"/>
  <c r="Q391" i="169"/>
  <c r="Q390" i="169"/>
  <c r="Q389" i="169"/>
  <c r="Q388" i="169"/>
  <c r="Q387" i="169"/>
  <c r="Q386" i="169"/>
  <c r="Q385" i="169"/>
  <c r="Q384" i="169"/>
  <c r="Q383" i="169"/>
  <c r="Q382" i="169"/>
  <c r="Q381" i="169"/>
  <c r="Q380" i="169"/>
  <c r="Q379" i="169"/>
  <c r="Q378" i="169"/>
  <c r="Q377" i="169"/>
  <c r="Q376" i="169"/>
  <c r="Q375" i="169"/>
  <c r="Q374" i="169"/>
  <c r="Q373" i="169"/>
  <c r="Q372" i="169"/>
  <c r="Q371" i="169"/>
  <c r="Q370" i="169"/>
  <c r="Q369" i="169"/>
  <c r="Q368" i="169"/>
  <c r="Q367" i="169"/>
  <c r="Q366" i="169"/>
  <c r="Q365" i="169"/>
  <c r="Q364" i="169"/>
  <c r="Q363" i="169"/>
  <c r="Q362" i="169"/>
  <c r="Q361" i="169"/>
  <c r="E355" i="169"/>
  <c r="E354" i="169"/>
  <c r="C354" i="169"/>
  <c r="Q351" i="169"/>
  <c r="Q350" i="169"/>
  <c r="Q349" i="169"/>
  <c r="Q348" i="169"/>
  <c r="Q347" i="169"/>
  <c r="Q346" i="169"/>
  <c r="Q345" i="169"/>
  <c r="Q344" i="169"/>
  <c r="Q343" i="169"/>
  <c r="Q342" i="169"/>
  <c r="Q341" i="169"/>
  <c r="Q340" i="169"/>
  <c r="Q339" i="169"/>
  <c r="Q338" i="169"/>
  <c r="Q337" i="169"/>
  <c r="Q336" i="169"/>
  <c r="Q335" i="169"/>
  <c r="Q334" i="169"/>
  <c r="Q333" i="169"/>
  <c r="Q332" i="169"/>
  <c r="Q331" i="169"/>
  <c r="Q330" i="169"/>
  <c r="Q329" i="169"/>
  <c r="Q328" i="169"/>
  <c r="Q327" i="169"/>
  <c r="Q326" i="169"/>
  <c r="Q325" i="169"/>
  <c r="Q324" i="169"/>
  <c r="Q323" i="169"/>
  <c r="Q322" i="169"/>
  <c r="Q321" i="169"/>
  <c r="Q320" i="169"/>
  <c r="Q319" i="169"/>
  <c r="Q318" i="169"/>
  <c r="Q317" i="169"/>
  <c r="Q316" i="169"/>
  <c r="Q315" i="169"/>
  <c r="Q314" i="169"/>
  <c r="Q313" i="169"/>
  <c r="Q312" i="169"/>
  <c r="Q311" i="169"/>
  <c r="Q310" i="169"/>
  <c r="Q309" i="169"/>
  <c r="Q308" i="169"/>
  <c r="Q307" i="169"/>
  <c r="Q306" i="169"/>
  <c r="Q305" i="169"/>
  <c r="Q304" i="169"/>
  <c r="Q303" i="169"/>
  <c r="Q302" i="169"/>
  <c r="Q301" i="169"/>
  <c r="Q300" i="169"/>
  <c r="Q299" i="169"/>
  <c r="Q298" i="169"/>
  <c r="Q297" i="169"/>
  <c r="Q296" i="169"/>
  <c r="Q295" i="169"/>
  <c r="Q294" i="169"/>
  <c r="Q293" i="169"/>
  <c r="Q292" i="169"/>
  <c r="Q291" i="169"/>
  <c r="Q290" i="169"/>
  <c r="Q289" i="169"/>
  <c r="Q288" i="169"/>
  <c r="Q287" i="169"/>
  <c r="Q286" i="169"/>
  <c r="Q285" i="169"/>
  <c r="Q284" i="169"/>
  <c r="Q283" i="169"/>
  <c r="Q282" i="169"/>
  <c r="Q281" i="169"/>
  <c r="Q280" i="169"/>
  <c r="Q279" i="169"/>
  <c r="Q278" i="169"/>
  <c r="Q277" i="169"/>
  <c r="Q276" i="169"/>
  <c r="Q275" i="169"/>
  <c r="Q274" i="169"/>
  <c r="Q273" i="169"/>
  <c r="Q272" i="169"/>
  <c r="Q271" i="169"/>
  <c r="Q270" i="169"/>
  <c r="Q269" i="169"/>
  <c r="Q268" i="169"/>
  <c r="Q267" i="169"/>
  <c r="Q266" i="169"/>
  <c r="Q265" i="169"/>
  <c r="Q264" i="169"/>
  <c r="Q263" i="169"/>
  <c r="Q262" i="169"/>
  <c r="Q261" i="169"/>
  <c r="Q260" i="169"/>
  <c r="Q259" i="169"/>
  <c r="Q258" i="169"/>
  <c r="Q257" i="169"/>
  <c r="Q256" i="169"/>
  <c r="Q255" i="169"/>
  <c r="Q254" i="169"/>
  <c r="Q253" i="169"/>
  <c r="Q252" i="169"/>
  <c r="Q251" i="169"/>
  <c r="Q250" i="169"/>
  <c r="Q249" i="169"/>
  <c r="Q248" i="169"/>
  <c r="Q247" i="169"/>
  <c r="Q246" i="169"/>
  <c r="Q245" i="169"/>
  <c r="Q244" i="169"/>
  <c r="Q243" i="169"/>
  <c r="Q242" i="169"/>
  <c r="Q241" i="169"/>
  <c r="Q240" i="169"/>
  <c r="Q239" i="169"/>
  <c r="Q238" i="169"/>
  <c r="Q237" i="169"/>
  <c r="Q236" i="169"/>
  <c r="Q235" i="169"/>
  <c r="Q234" i="169"/>
  <c r="Q233" i="169"/>
  <c r="Q232" i="169"/>
  <c r="Q231" i="169"/>
  <c r="Q230" i="169"/>
  <c r="Q229" i="169"/>
  <c r="Q228" i="169"/>
  <c r="Q227" i="169"/>
  <c r="Q226" i="169"/>
  <c r="Q225" i="169"/>
  <c r="Q224" i="169"/>
  <c r="Q223" i="169"/>
  <c r="Q222" i="169"/>
  <c r="Q221" i="169"/>
  <c r="Q220" i="169"/>
  <c r="Q219" i="169"/>
  <c r="Q218" i="169"/>
  <c r="Q217" i="169"/>
  <c r="Q216" i="169"/>
  <c r="Q215" i="169"/>
  <c r="Q214" i="169"/>
  <c r="Q213" i="169"/>
  <c r="Q212" i="169"/>
  <c r="Q211" i="169"/>
  <c r="Q210" i="169"/>
  <c r="Q209" i="169"/>
  <c r="Q208" i="169"/>
  <c r="Q207" i="169"/>
  <c r="Q206" i="169"/>
  <c r="Q205" i="169"/>
  <c r="Q204" i="169"/>
  <c r="Q203" i="169"/>
  <c r="Q202" i="169"/>
  <c r="Q201" i="169"/>
  <c r="Q200" i="169"/>
  <c r="Q199" i="169"/>
  <c r="Q198" i="169"/>
  <c r="Q197" i="169"/>
  <c r="Q196" i="169"/>
  <c r="Q195" i="169"/>
  <c r="Q194" i="169"/>
  <c r="Q193" i="169"/>
  <c r="Q192" i="169"/>
  <c r="Q191" i="169"/>
  <c r="Q190" i="169"/>
  <c r="Q189" i="169"/>
  <c r="Q188" i="169"/>
  <c r="Q187" i="169"/>
  <c r="Q186" i="169"/>
  <c r="Q185" i="169"/>
  <c r="Q184" i="169"/>
  <c r="Q183" i="169"/>
  <c r="Q182" i="169"/>
  <c r="Q181" i="169"/>
  <c r="Q180" i="169"/>
  <c r="Q179" i="169"/>
  <c r="Q178" i="169"/>
  <c r="Q177" i="169"/>
  <c r="Q176" i="169"/>
  <c r="Q175" i="169"/>
  <c r="Q174" i="169"/>
  <c r="Q173" i="169"/>
  <c r="Q172" i="169"/>
  <c r="Q171" i="169"/>
  <c r="Q170" i="169"/>
  <c r="Q169" i="169"/>
  <c r="Q168" i="169"/>
  <c r="Q167" i="169"/>
  <c r="Q166" i="169"/>
  <c r="Q165" i="169"/>
  <c r="Q164" i="169"/>
  <c r="Q163" i="169"/>
  <c r="Q162" i="169"/>
  <c r="Q161" i="169"/>
  <c r="Q160" i="169"/>
  <c r="Q159" i="169"/>
  <c r="Q158" i="169"/>
  <c r="Q157" i="169"/>
  <c r="Q156" i="169"/>
  <c r="Q155" i="169"/>
  <c r="Q154" i="169"/>
  <c r="Q153" i="169"/>
  <c r="Q152" i="169"/>
  <c r="Q151" i="169"/>
  <c r="Q150" i="169"/>
  <c r="Q149" i="169"/>
  <c r="Q148" i="169"/>
  <c r="Q147" i="169"/>
  <c r="Q146" i="169"/>
  <c r="Q145" i="169"/>
  <c r="Q144" i="169"/>
  <c r="Q143" i="169"/>
  <c r="Q142" i="169"/>
  <c r="Q141" i="169"/>
  <c r="Q140" i="169"/>
  <c r="Q139" i="169"/>
  <c r="Q138" i="169"/>
  <c r="Q137" i="169"/>
  <c r="Q136" i="169"/>
  <c r="Q135" i="169"/>
  <c r="Q134" i="169"/>
  <c r="Q133" i="169"/>
  <c r="Q132" i="169"/>
  <c r="Q131" i="169"/>
  <c r="Q130" i="169"/>
  <c r="Q129" i="169"/>
  <c r="Q128" i="169"/>
  <c r="Q127" i="169"/>
  <c r="Q126" i="169"/>
  <c r="Q125" i="169"/>
  <c r="Q124" i="169"/>
  <c r="Q123" i="169"/>
  <c r="Q122" i="169"/>
  <c r="Q121" i="169"/>
  <c r="Q120" i="169"/>
  <c r="Q119" i="169"/>
  <c r="Q118" i="169"/>
  <c r="Q117" i="169"/>
  <c r="Q116" i="169"/>
  <c r="Q115" i="169"/>
  <c r="Q114" i="169"/>
  <c r="Q113" i="169"/>
  <c r="Q112" i="169"/>
  <c r="Q111" i="169"/>
  <c r="Q110" i="169"/>
  <c r="Q109" i="169"/>
  <c r="Q108" i="169"/>
  <c r="Q107" i="169"/>
  <c r="Q106" i="169"/>
  <c r="Q105" i="169"/>
  <c r="Q104" i="169"/>
  <c r="Q103" i="169"/>
  <c r="Q102" i="169"/>
  <c r="Q101" i="169"/>
  <c r="Q100" i="169"/>
  <c r="Q99" i="169"/>
  <c r="Q98" i="169"/>
  <c r="Q97" i="169"/>
  <c r="Q96" i="169"/>
  <c r="Q95" i="169"/>
  <c r="Q94" i="169"/>
  <c r="Q93" i="169"/>
  <c r="Q92" i="169"/>
  <c r="Q91" i="169"/>
  <c r="Q90" i="169"/>
  <c r="Q89" i="169"/>
  <c r="Q88" i="169"/>
  <c r="Q87" i="169"/>
  <c r="Q86" i="169"/>
  <c r="Q85" i="169"/>
  <c r="Q84" i="169"/>
  <c r="Q83" i="169"/>
  <c r="Q82" i="169"/>
  <c r="Q81" i="169"/>
  <c r="Q80" i="169"/>
  <c r="Q79" i="169"/>
  <c r="Q78" i="169"/>
  <c r="Q77" i="169"/>
  <c r="Q76" i="169"/>
  <c r="Q75" i="169"/>
  <c r="Q74" i="169"/>
  <c r="Q73" i="169"/>
  <c r="Q72" i="169"/>
  <c r="Q71" i="169"/>
  <c r="Q70" i="169"/>
  <c r="Q69" i="169"/>
  <c r="Q68" i="169"/>
  <c r="Q67" i="169"/>
  <c r="Q66" i="169"/>
  <c r="Q65" i="169"/>
  <c r="Q64" i="169"/>
  <c r="Q63" i="169"/>
  <c r="Q62" i="169"/>
  <c r="Q61" i="169"/>
  <c r="Q60" i="169"/>
  <c r="Q59" i="169"/>
  <c r="Q58" i="169"/>
  <c r="Q57" i="169"/>
  <c r="Q56" i="169"/>
  <c r="Q55" i="169"/>
  <c r="Q54" i="169"/>
  <c r="Q53" i="169"/>
  <c r="Q52" i="169"/>
  <c r="Q51" i="169"/>
  <c r="Q50" i="169"/>
  <c r="Q49" i="169"/>
  <c r="Q48" i="169"/>
  <c r="Q47" i="169"/>
  <c r="Q46" i="169"/>
  <c r="Q45" i="169"/>
  <c r="Q44" i="169"/>
  <c r="Q43" i="169"/>
  <c r="Q42" i="169"/>
  <c r="Q41" i="169"/>
  <c r="Q40" i="169"/>
  <c r="Q39" i="169"/>
  <c r="Q38" i="169"/>
  <c r="Q37" i="169"/>
  <c r="Q36" i="169"/>
  <c r="Q35" i="169"/>
  <c r="Q34" i="169"/>
  <c r="Q33" i="169"/>
  <c r="Q32" i="169"/>
  <c r="Q31" i="169"/>
  <c r="Q30" i="169"/>
  <c r="Q29" i="169"/>
  <c r="Q28" i="169"/>
  <c r="Q27" i="169"/>
  <c r="Q26" i="169"/>
  <c r="Q25" i="169"/>
  <c r="Q24" i="169"/>
  <c r="Q23" i="169"/>
  <c r="Q22" i="169"/>
  <c r="Q21" i="169"/>
  <c r="Q20" i="169"/>
  <c r="Q19" i="169"/>
  <c r="Q18" i="169"/>
  <c r="Q17" i="169"/>
  <c r="Q16" i="169"/>
  <c r="Q15" i="169"/>
  <c r="Q14" i="169"/>
  <c r="Q13" i="169"/>
  <c r="Q12" i="169"/>
  <c r="Q11" i="169"/>
  <c r="Q10" i="169"/>
  <c r="F438" i="169" s="1"/>
  <c r="E7" i="169"/>
  <c r="F468" i="168"/>
  <c r="F467" i="168"/>
  <c r="F466" i="168"/>
  <c r="F465" i="168"/>
  <c r="F464" i="168"/>
  <c r="F463" i="168"/>
  <c r="F462" i="168"/>
  <c r="F461" i="168"/>
  <c r="F460" i="168"/>
  <c r="F459" i="168"/>
  <c r="F458" i="168"/>
  <c r="F457" i="168"/>
  <c r="F456" i="168"/>
  <c r="F455" i="168"/>
  <c r="F454" i="168"/>
  <c r="F453" i="168"/>
  <c r="F452" i="168"/>
  <c r="F451" i="168"/>
  <c r="F447" i="168"/>
  <c r="F446" i="168"/>
  <c r="F445" i="168"/>
  <c r="M6" i="168" s="1"/>
  <c r="F444" i="168"/>
  <c r="F443" i="168"/>
  <c r="F442" i="168"/>
  <c r="F441" i="168"/>
  <c r="F440" i="168"/>
  <c r="F439" i="168"/>
  <c r="F438" i="168"/>
  <c r="F436" i="168"/>
  <c r="F435" i="168"/>
  <c r="F434" i="168"/>
  <c r="F433" i="168"/>
  <c r="F432" i="168"/>
  <c r="F431" i="168"/>
  <c r="F430" i="168"/>
  <c r="F424" i="168"/>
  <c r="L16" i="61" s="1"/>
  <c r="F421" i="168"/>
  <c r="L13" i="61" s="1"/>
  <c r="F420" i="168"/>
  <c r="L12" i="61" s="1"/>
  <c r="F419" i="168"/>
  <c r="L11" i="61" s="1"/>
  <c r="F418" i="168"/>
  <c r="F417" i="168"/>
  <c r="L9" i="61" s="1"/>
  <c r="F416" i="168"/>
  <c r="L8" i="61" s="1"/>
  <c r="Q410" i="168"/>
  <c r="Q409" i="168"/>
  <c r="Q408" i="168"/>
  <c r="Q407" i="168"/>
  <c r="Q406" i="168"/>
  <c r="Q405" i="168"/>
  <c r="Q404" i="168"/>
  <c r="Q403" i="168"/>
  <c r="Q402" i="168"/>
  <c r="Q401" i="168"/>
  <c r="Q400" i="168"/>
  <c r="Q399" i="168"/>
  <c r="Q398" i="168"/>
  <c r="Q397" i="168"/>
  <c r="Q396" i="168"/>
  <c r="Q395" i="168"/>
  <c r="Q394" i="168"/>
  <c r="Q393" i="168"/>
  <c r="Q392" i="168"/>
  <c r="Q391" i="168"/>
  <c r="Q390" i="168"/>
  <c r="Q389" i="168"/>
  <c r="Q388" i="168"/>
  <c r="Q387" i="168"/>
  <c r="Q386" i="168"/>
  <c r="Q385" i="168"/>
  <c r="Q384" i="168"/>
  <c r="Q383" i="168"/>
  <c r="Q382" i="168"/>
  <c r="Q381" i="168"/>
  <c r="Q380" i="168"/>
  <c r="Q379" i="168"/>
  <c r="Q378" i="168"/>
  <c r="Q377" i="168"/>
  <c r="Q376" i="168"/>
  <c r="Q375" i="168"/>
  <c r="Q374" i="168"/>
  <c r="Q373" i="168"/>
  <c r="Q372" i="168"/>
  <c r="Q371" i="168"/>
  <c r="Q370" i="168"/>
  <c r="Q369" i="168"/>
  <c r="Q368" i="168"/>
  <c r="Q367" i="168"/>
  <c r="Q366" i="168"/>
  <c r="Q365" i="168"/>
  <c r="Q364" i="168"/>
  <c r="Q363" i="168"/>
  <c r="Q362" i="168"/>
  <c r="Q361" i="168"/>
  <c r="E355" i="168"/>
  <c r="E354" i="168"/>
  <c r="C354" i="168"/>
  <c r="Q351" i="168"/>
  <c r="Q350" i="168"/>
  <c r="Q349" i="168"/>
  <c r="Q348" i="168"/>
  <c r="Q347" i="168"/>
  <c r="Q346" i="168"/>
  <c r="Q345" i="168"/>
  <c r="Q344" i="168"/>
  <c r="Q343" i="168"/>
  <c r="Q342" i="168"/>
  <c r="Q341" i="168"/>
  <c r="Q340" i="168"/>
  <c r="Q339" i="168"/>
  <c r="Q338" i="168"/>
  <c r="Q337" i="168"/>
  <c r="Q336" i="168"/>
  <c r="Q335" i="168"/>
  <c r="Q334" i="168"/>
  <c r="Q333" i="168"/>
  <c r="Q332" i="168"/>
  <c r="Q331" i="168"/>
  <c r="Q330" i="168"/>
  <c r="Q329" i="168"/>
  <c r="Q328" i="168"/>
  <c r="Q327" i="168"/>
  <c r="Q326" i="168"/>
  <c r="Q325" i="168"/>
  <c r="Q324" i="168"/>
  <c r="Q323" i="168"/>
  <c r="Q322" i="168"/>
  <c r="Q321" i="168"/>
  <c r="Q320" i="168"/>
  <c r="Q319" i="168"/>
  <c r="Q318" i="168"/>
  <c r="Q317" i="168"/>
  <c r="Q316" i="168"/>
  <c r="Q315" i="168"/>
  <c r="Q314" i="168"/>
  <c r="Q313" i="168"/>
  <c r="Q312" i="168"/>
  <c r="Q311" i="168"/>
  <c r="Q310" i="168"/>
  <c r="Q309" i="168"/>
  <c r="Q308" i="168"/>
  <c r="Q307" i="168"/>
  <c r="Q306" i="168"/>
  <c r="Q305" i="168"/>
  <c r="Q304" i="168"/>
  <c r="Q303" i="168"/>
  <c r="Q302" i="168"/>
  <c r="Q301" i="168"/>
  <c r="Q300" i="168"/>
  <c r="Q299" i="168"/>
  <c r="Q298" i="168"/>
  <c r="Q297" i="168"/>
  <c r="Q296" i="168"/>
  <c r="Q295" i="168"/>
  <c r="Q294" i="168"/>
  <c r="Q293" i="168"/>
  <c r="Q292" i="168"/>
  <c r="Q291" i="168"/>
  <c r="Q290" i="168"/>
  <c r="Q289" i="168"/>
  <c r="Q288" i="168"/>
  <c r="Q287" i="168"/>
  <c r="Q286" i="168"/>
  <c r="Q285" i="168"/>
  <c r="Q284" i="168"/>
  <c r="Q283" i="168"/>
  <c r="Q282" i="168"/>
  <c r="Q281" i="168"/>
  <c r="Q280" i="168"/>
  <c r="Q279" i="168"/>
  <c r="Q278" i="168"/>
  <c r="Q277" i="168"/>
  <c r="Q276" i="168"/>
  <c r="Q275" i="168"/>
  <c r="Q274" i="168"/>
  <c r="Q273" i="168"/>
  <c r="Q272" i="168"/>
  <c r="Q271" i="168"/>
  <c r="Q270" i="168"/>
  <c r="Q269" i="168"/>
  <c r="Q268" i="168"/>
  <c r="Q267" i="168"/>
  <c r="Q266" i="168"/>
  <c r="Q265" i="168"/>
  <c r="Q264" i="168"/>
  <c r="Q263" i="168"/>
  <c r="Q262" i="168"/>
  <c r="Q261" i="168"/>
  <c r="Q260" i="168"/>
  <c r="Q259" i="168"/>
  <c r="Q258" i="168"/>
  <c r="Q257" i="168"/>
  <c r="Q256" i="168"/>
  <c r="Q255" i="168"/>
  <c r="Q254" i="168"/>
  <c r="Q253" i="168"/>
  <c r="Q252" i="168"/>
  <c r="Q251" i="168"/>
  <c r="Q250" i="168"/>
  <c r="Q249" i="168"/>
  <c r="Q248" i="168"/>
  <c r="Q247" i="168"/>
  <c r="Q246" i="168"/>
  <c r="Q245" i="168"/>
  <c r="Q244" i="168"/>
  <c r="Q243" i="168"/>
  <c r="Q242" i="168"/>
  <c r="Q241" i="168"/>
  <c r="Q240" i="168"/>
  <c r="Q239" i="168"/>
  <c r="Q238" i="168"/>
  <c r="Q237" i="168"/>
  <c r="Q236" i="168"/>
  <c r="Q235" i="168"/>
  <c r="Q234" i="168"/>
  <c r="Q233" i="168"/>
  <c r="Q232" i="168"/>
  <c r="Q231" i="168"/>
  <c r="Q230" i="168"/>
  <c r="Q229" i="168"/>
  <c r="Q228" i="168"/>
  <c r="Q227" i="168"/>
  <c r="Q226" i="168"/>
  <c r="Q225" i="168"/>
  <c r="Q224" i="168"/>
  <c r="Q223" i="168"/>
  <c r="Q222" i="168"/>
  <c r="Q221" i="168"/>
  <c r="Q220" i="168"/>
  <c r="Q219" i="168"/>
  <c r="Q218" i="168"/>
  <c r="Q217" i="168"/>
  <c r="Q216" i="168"/>
  <c r="Q215" i="168"/>
  <c r="Q214" i="168"/>
  <c r="Q213" i="168"/>
  <c r="Q212" i="168"/>
  <c r="Q211" i="168"/>
  <c r="Q210" i="168"/>
  <c r="Q209" i="168"/>
  <c r="Q208" i="168"/>
  <c r="Q207" i="168"/>
  <c r="Q206" i="168"/>
  <c r="Q205" i="168"/>
  <c r="Q204" i="168"/>
  <c r="Q203" i="168"/>
  <c r="Q202" i="168"/>
  <c r="Q201" i="168"/>
  <c r="Q200" i="168"/>
  <c r="Q199" i="168"/>
  <c r="Q198" i="168"/>
  <c r="Q197" i="168"/>
  <c r="Q196" i="168"/>
  <c r="Q195" i="168"/>
  <c r="Q194" i="168"/>
  <c r="Q193" i="168"/>
  <c r="Q192" i="168"/>
  <c r="Q191" i="168"/>
  <c r="Q190" i="168"/>
  <c r="Q189" i="168"/>
  <c r="Q188" i="168"/>
  <c r="Q187" i="168"/>
  <c r="Q186" i="168"/>
  <c r="Q185" i="168"/>
  <c r="Q184" i="168"/>
  <c r="Q183" i="168"/>
  <c r="Q182" i="168"/>
  <c r="Q181" i="168"/>
  <c r="Q180" i="168"/>
  <c r="Q179" i="168"/>
  <c r="Q178" i="168"/>
  <c r="Q177" i="168"/>
  <c r="Q176" i="168"/>
  <c r="Q175" i="168"/>
  <c r="Q174" i="168"/>
  <c r="Q173" i="168"/>
  <c r="Q172" i="168"/>
  <c r="Q171" i="168"/>
  <c r="Q170" i="168"/>
  <c r="Q169" i="168"/>
  <c r="Q168" i="168"/>
  <c r="Q167" i="168"/>
  <c r="Q166" i="168"/>
  <c r="Q165" i="168"/>
  <c r="Q164" i="168"/>
  <c r="Q163" i="168"/>
  <c r="Q162" i="168"/>
  <c r="Q161" i="168"/>
  <c r="Q160" i="168"/>
  <c r="Q159" i="168"/>
  <c r="Q158" i="168"/>
  <c r="Q157" i="168"/>
  <c r="Q156" i="168"/>
  <c r="Q155" i="168"/>
  <c r="Q154" i="168"/>
  <c r="Q153" i="168"/>
  <c r="Q152" i="168"/>
  <c r="Q151" i="168"/>
  <c r="Q150" i="168"/>
  <c r="Q149" i="168"/>
  <c r="Q148" i="168"/>
  <c r="Q147" i="168"/>
  <c r="Q146" i="168"/>
  <c r="Q145" i="168"/>
  <c r="Q144" i="168"/>
  <c r="Q143" i="168"/>
  <c r="Q142" i="168"/>
  <c r="Q141" i="168"/>
  <c r="Q140" i="168"/>
  <c r="Q139" i="168"/>
  <c r="Q138" i="168"/>
  <c r="Q137" i="168"/>
  <c r="Q136" i="168"/>
  <c r="Q135" i="168"/>
  <c r="Q134" i="168"/>
  <c r="Q133" i="168"/>
  <c r="Q132" i="168"/>
  <c r="Q131" i="168"/>
  <c r="Q130" i="168"/>
  <c r="Q129" i="168"/>
  <c r="Q128" i="168"/>
  <c r="Q127" i="168"/>
  <c r="Q126" i="168"/>
  <c r="Q125" i="168"/>
  <c r="Q124" i="168"/>
  <c r="Q123" i="168"/>
  <c r="Q122" i="168"/>
  <c r="Q121" i="168"/>
  <c r="Q120" i="168"/>
  <c r="Q119" i="168"/>
  <c r="Q118" i="168"/>
  <c r="Q117" i="168"/>
  <c r="Q116" i="168"/>
  <c r="Q115" i="168"/>
  <c r="Q114" i="168"/>
  <c r="Q113" i="168"/>
  <c r="Q112" i="168"/>
  <c r="Q111" i="168"/>
  <c r="Q110" i="168"/>
  <c r="Q109" i="168"/>
  <c r="Q108" i="168"/>
  <c r="Q107" i="168"/>
  <c r="Q106" i="168"/>
  <c r="Q105" i="168"/>
  <c r="Q104" i="168"/>
  <c r="Q103" i="168"/>
  <c r="Q102" i="168"/>
  <c r="Q101" i="168"/>
  <c r="Q100" i="168"/>
  <c r="Q99" i="168"/>
  <c r="Q98" i="168"/>
  <c r="Q97" i="168"/>
  <c r="Q96" i="168"/>
  <c r="Q95" i="168"/>
  <c r="Q94" i="168"/>
  <c r="Q93" i="168"/>
  <c r="Q92" i="168"/>
  <c r="Q91" i="168"/>
  <c r="Q90" i="168"/>
  <c r="Q89" i="168"/>
  <c r="Q88" i="168"/>
  <c r="Q87" i="168"/>
  <c r="Q86" i="168"/>
  <c r="Q85" i="168"/>
  <c r="Q84" i="168"/>
  <c r="Q83" i="168"/>
  <c r="Q82" i="168"/>
  <c r="Q81" i="168"/>
  <c r="Q80" i="168"/>
  <c r="Q79" i="168"/>
  <c r="Q78" i="168"/>
  <c r="Q77" i="168"/>
  <c r="Q76" i="168"/>
  <c r="Q75" i="168"/>
  <c r="Q74" i="168"/>
  <c r="Q73" i="168"/>
  <c r="Q72" i="168"/>
  <c r="Q71" i="168"/>
  <c r="Q70" i="168"/>
  <c r="Q69" i="168"/>
  <c r="Q68" i="168"/>
  <c r="Q67" i="168"/>
  <c r="Q66" i="168"/>
  <c r="Q65" i="168"/>
  <c r="Q64" i="168"/>
  <c r="Q63" i="168"/>
  <c r="Q62" i="168"/>
  <c r="Q61" i="168"/>
  <c r="Q60" i="168"/>
  <c r="Q59" i="168"/>
  <c r="Q58" i="168"/>
  <c r="Q57" i="168"/>
  <c r="Q56" i="168"/>
  <c r="Q55" i="168"/>
  <c r="Q54" i="168"/>
  <c r="Q53" i="168"/>
  <c r="Q52" i="168"/>
  <c r="Q51" i="168"/>
  <c r="Q50" i="168"/>
  <c r="Q49" i="168"/>
  <c r="Q48" i="168"/>
  <c r="Q47" i="168"/>
  <c r="Q46" i="168"/>
  <c r="Q45" i="168"/>
  <c r="Q44" i="168"/>
  <c r="Q43" i="168"/>
  <c r="Q42" i="168"/>
  <c r="Q41" i="168"/>
  <c r="Q40" i="168"/>
  <c r="Q39" i="168"/>
  <c r="Q38" i="168"/>
  <c r="Q37" i="168"/>
  <c r="Q36" i="168"/>
  <c r="Q35" i="168"/>
  <c r="Q34" i="168"/>
  <c r="Q33" i="168"/>
  <c r="Q32" i="168"/>
  <c r="Q31" i="168"/>
  <c r="Q30" i="168"/>
  <c r="Q29" i="168"/>
  <c r="Q28" i="168"/>
  <c r="Q27" i="168"/>
  <c r="Q26" i="168"/>
  <c r="Q25" i="168"/>
  <c r="Q24" i="168"/>
  <c r="Q23" i="168"/>
  <c r="Q22" i="168"/>
  <c r="Q21" i="168"/>
  <c r="Q20" i="168"/>
  <c r="Q19" i="168"/>
  <c r="Q18" i="168"/>
  <c r="Q17" i="168"/>
  <c r="Q16" i="168"/>
  <c r="Q15" i="168"/>
  <c r="Q14" i="168"/>
  <c r="Q13" i="168"/>
  <c r="Q12" i="168"/>
  <c r="Q11" i="168"/>
  <c r="Q10" i="168"/>
  <c r="F437" i="168" s="1"/>
  <c r="E7" i="168"/>
  <c r="F468" i="167"/>
  <c r="F467" i="167"/>
  <c r="F466" i="167"/>
  <c r="F465" i="167"/>
  <c r="F464" i="167"/>
  <c r="F463" i="167"/>
  <c r="F462" i="167"/>
  <c r="F461" i="167"/>
  <c r="F460" i="167"/>
  <c r="F459" i="167"/>
  <c r="F458" i="167"/>
  <c r="F457" i="167"/>
  <c r="F456" i="167"/>
  <c r="F455" i="167"/>
  <c r="F454" i="167"/>
  <c r="F453" i="167"/>
  <c r="F452" i="167"/>
  <c r="F451" i="167"/>
  <c r="F447" i="167"/>
  <c r="F446" i="167"/>
  <c r="F445" i="167"/>
  <c r="M6" i="167" s="1"/>
  <c r="F444" i="167"/>
  <c r="F443" i="167"/>
  <c r="F442" i="167"/>
  <c r="F441" i="167"/>
  <c r="F440" i="167"/>
  <c r="F439" i="167"/>
  <c r="F438" i="167"/>
  <c r="F437" i="167"/>
  <c r="F435" i="167"/>
  <c r="F434" i="167"/>
  <c r="F433" i="167"/>
  <c r="F432" i="167"/>
  <c r="F431" i="167"/>
  <c r="F430" i="167"/>
  <c r="F424" i="167"/>
  <c r="K16" i="61" s="1"/>
  <c r="F421" i="167"/>
  <c r="K13" i="61" s="1"/>
  <c r="F420" i="167"/>
  <c r="K12" i="61" s="1"/>
  <c r="F419" i="167"/>
  <c r="K11" i="61" s="1"/>
  <c r="F418" i="167"/>
  <c r="F417" i="167"/>
  <c r="K9" i="61" s="1"/>
  <c r="F416" i="167"/>
  <c r="K8" i="61" s="1"/>
  <c r="Q410" i="167"/>
  <c r="Q409" i="167"/>
  <c r="Q408" i="167"/>
  <c r="Q407" i="167"/>
  <c r="Q406" i="167"/>
  <c r="Q405" i="167"/>
  <c r="Q404" i="167"/>
  <c r="Q403" i="167"/>
  <c r="Q402" i="167"/>
  <c r="Q401" i="167"/>
  <c r="Q400" i="167"/>
  <c r="Q399" i="167"/>
  <c r="Q398" i="167"/>
  <c r="Q397" i="167"/>
  <c r="Q396" i="167"/>
  <c r="Q395" i="167"/>
  <c r="Q394" i="167"/>
  <c r="Q393" i="167"/>
  <c r="Q392" i="167"/>
  <c r="Q391" i="167"/>
  <c r="Q390" i="167"/>
  <c r="Q389" i="167"/>
  <c r="Q388" i="167"/>
  <c r="Q387" i="167"/>
  <c r="Q386" i="167"/>
  <c r="Q385" i="167"/>
  <c r="Q384" i="167"/>
  <c r="Q383" i="167"/>
  <c r="Q382" i="167"/>
  <c r="Q381" i="167"/>
  <c r="Q380" i="167"/>
  <c r="Q379" i="167"/>
  <c r="Q378" i="167"/>
  <c r="Q377" i="167"/>
  <c r="Q376" i="167"/>
  <c r="Q375" i="167"/>
  <c r="Q374" i="167"/>
  <c r="Q373" i="167"/>
  <c r="Q372" i="167"/>
  <c r="Q371" i="167"/>
  <c r="Q370" i="167"/>
  <c r="Q369" i="167"/>
  <c r="Q368" i="167"/>
  <c r="Q367" i="167"/>
  <c r="Q366" i="167"/>
  <c r="Q365" i="167"/>
  <c r="Q364" i="167"/>
  <c r="Q363" i="167"/>
  <c r="Q362" i="167"/>
  <c r="Q361" i="167"/>
  <c r="E355" i="167"/>
  <c r="E354" i="167"/>
  <c r="C354" i="167"/>
  <c r="Q351" i="167"/>
  <c r="Q350" i="167"/>
  <c r="Q349" i="167"/>
  <c r="Q348" i="167"/>
  <c r="Q347" i="167"/>
  <c r="Q346" i="167"/>
  <c r="Q345" i="167"/>
  <c r="Q344" i="167"/>
  <c r="Q343" i="167"/>
  <c r="Q342" i="167"/>
  <c r="Q341" i="167"/>
  <c r="Q340" i="167"/>
  <c r="Q339" i="167"/>
  <c r="Q338" i="167"/>
  <c r="Q337" i="167"/>
  <c r="Q336" i="167"/>
  <c r="Q335" i="167"/>
  <c r="Q334" i="167"/>
  <c r="Q333" i="167"/>
  <c r="Q332" i="167"/>
  <c r="Q331" i="167"/>
  <c r="Q330" i="167"/>
  <c r="Q329" i="167"/>
  <c r="Q328" i="167"/>
  <c r="Q327" i="167"/>
  <c r="Q326" i="167"/>
  <c r="Q325" i="167"/>
  <c r="Q324" i="167"/>
  <c r="Q323" i="167"/>
  <c r="Q322" i="167"/>
  <c r="Q321" i="167"/>
  <c r="Q320" i="167"/>
  <c r="Q319" i="167"/>
  <c r="Q318" i="167"/>
  <c r="Q317" i="167"/>
  <c r="Q316" i="167"/>
  <c r="Q315" i="167"/>
  <c r="Q314" i="167"/>
  <c r="Q313" i="167"/>
  <c r="Q312" i="167"/>
  <c r="Q311" i="167"/>
  <c r="Q310" i="167"/>
  <c r="Q309" i="167"/>
  <c r="Q308" i="167"/>
  <c r="Q307" i="167"/>
  <c r="Q306" i="167"/>
  <c r="Q305" i="167"/>
  <c r="Q304" i="167"/>
  <c r="Q303" i="167"/>
  <c r="Q302" i="167"/>
  <c r="Q301" i="167"/>
  <c r="Q300" i="167"/>
  <c r="Q299" i="167"/>
  <c r="Q298" i="167"/>
  <c r="Q297" i="167"/>
  <c r="Q296" i="167"/>
  <c r="Q295" i="167"/>
  <c r="Q294" i="167"/>
  <c r="Q293" i="167"/>
  <c r="Q292" i="167"/>
  <c r="Q291" i="167"/>
  <c r="Q290" i="167"/>
  <c r="Q289" i="167"/>
  <c r="Q288" i="167"/>
  <c r="Q287" i="167"/>
  <c r="Q286" i="167"/>
  <c r="Q285" i="167"/>
  <c r="Q284" i="167"/>
  <c r="Q283" i="167"/>
  <c r="Q282" i="167"/>
  <c r="Q281" i="167"/>
  <c r="Q280" i="167"/>
  <c r="Q279" i="167"/>
  <c r="Q278" i="167"/>
  <c r="Q277" i="167"/>
  <c r="Q276" i="167"/>
  <c r="Q275" i="167"/>
  <c r="Q274" i="167"/>
  <c r="Q273" i="167"/>
  <c r="Q272" i="167"/>
  <c r="Q271" i="167"/>
  <c r="Q270" i="167"/>
  <c r="Q269" i="167"/>
  <c r="Q268" i="167"/>
  <c r="Q267" i="167"/>
  <c r="Q266" i="167"/>
  <c r="Q265" i="167"/>
  <c r="Q264" i="167"/>
  <c r="Q263" i="167"/>
  <c r="Q262" i="167"/>
  <c r="Q261" i="167"/>
  <c r="Q260" i="167"/>
  <c r="Q259" i="167"/>
  <c r="Q258" i="167"/>
  <c r="Q257" i="167"/>
  <c r="Q256" i="167"/>
  <c r="Q255" i="167"/>
  <c r="Q254" i="167"/>
  <c r="Q253" i="167"/>
  <c r="Q252" i="167"/>
  <c r="Q251" i="167"/>
  <c r="Q250" i="167"/>
  <c r="Q249" i="167"/>
  <c r="Q248" i="167"/>
  <c r="Q247" i="167"/>
  <c r="Q246" i="167"/>
  <c r="Q245" i="167"/>
  <c r="Q244" i="167"/>
  <c r="Q243" i="167"/>
  <c r="Q242" i="167"/>
  <c r="Q241" i="167"/>
  <c r="Q240" i="167"/>
  <c r="Q239" i="167"/>
  <c r="Q238" i="167"/>
  <c r="Q237" i="167"/>
  <c r="Q236" i="167"/>
  <c r="Q235" i="167"/>
  <c r="Q234" i="167"/>
  <c r="Q233" i="167"/>
  <c r="Q232" i="167"/>
  <c r="Q231" i="167"/>
  <c r="Q230" i="167"/>
  <c r="Q229" i="167"/>
  <c r="Q228" i="167"/>
  <c r="Q227" i="167"/>
  <c r="Q226" i="167"/>
  <c r="Q225" i="167"/>
  <c r="Q224" i="167"/>
  <c r="Q223" i="167"/>
  <c r="Q222" i="167"/>
  <c r="Q221" i="167"/>
  <c r="Q220" i="167"/>
  <c r="Q219" i="167"/>
  <c r="Q218" i="167"/>
  <c r="Q217" i="167"/>
  <c r="Q216" i="167"/>
  <c r="Q215" i="167"/>
  <c r="Q214" i="167"/>
  <c r="Q213" i="167"/>
  <c r="Q212" i="167"/>
  <c r="Q211" i="167"/>
  <c r="Q210" i="167"/>
  <c r="Q209" i="167"/>
  <c r="Q208" i="167"/>
  <c r="Q207" i="167"/>
  <c r="Q206" i="167"/>
  <c r="Q205" i="167"/>
  <c r="Q204" i="167"/>
  <c r="Q203" i="167"/>
  <c r="Q202" i="167"/>
  <c r="Q201" i="167"/>
  <c r="Q200" i="167"/>
  <c r="Q199" i="167"/>
  <c r="Q198" i="167"/>
  <c r="Q197" i="167"/>
  <c r="Q196" i="167"/>
  <c r="Q195" i="167"/>
  <c r="Q194" i="167"/>
  <c r="Q193" i="167"/>
  <c r="Q192" i="167"/>
  <c r="Q191" i="167"/>
  <c r="Q190" i="167"/>
  <c r="Q189" i="167"/>
  <c r="Q188" i="167"/>
  <c r="Q187" i="167"/>
  <c r="Q186" i="167"/>
  <c r="Q185" i="167"/>
  <c r="Q184" i="167"/>
  <c r="Q183" i="167"/>
  <c r="Q182" i="167"/>
  <c r="Q181" i="167"/>
  <c r="Q180" i="167"/>
  <c r="Q179" i="167"/>
  <c r="Q178" i="167"/>
  <c r="Q177" i="167"/>
  <c r="Q176" i="167"/>
  <c r="Q175" i="167"/>
  <c r="Q174" i="167"/>
  <c r="Q173" i="167"/>
  <c r="Q172" i="167"/>
  <c r="Q171" i="167"/>
  <c r="Q170" i="167"/>
  <c r="Q169" i="167"/>
  <c r="Q168" i="167"/>
  <c r="Q167" i="167"/>
  <c r="Q166" i="167"/>
  <c r="Q165" i="167"/>
  <c r="Q164" i="167"/>
  <c r="Q163" i="167"/>
  <c r="Q162" i="167"/>
  <c r="Q161" i="167"/>
  <c r="Q160" i="167"/>
  <c r="Q159" i="167"/>
  <c r="Q158" i="167"/>
  <c r="Q157" i="167"/>
  <c r="Q156" i="167"/>
  <c r="Q155" i="167"/>
  <c r="Q154" i="167"/>
  <c r="Q153" i="167"/>
  <c r="Q152" i="167"/>
  <c r="Q151" i="167"/>
  <c r="Q150" i="167"/>
  <c r="Q149" i="167"/>
  <c r="Q148" i="167"/>
  <c r="Q147" i="167"/>
  <c r="Q146" i="167"/>
  <c r="Q145" i="167"/>
  <c r="Q144" i="167"/>
  <c r="Q143" i="167"/>
  <c r="Q142" i="167"/>
  <c r="Q141" i="167"/>
  <c r="Q140" i="167"/>
  <c r="Q139" i="167"/>
  <c r="Q138" i="167"/>
  <c r="Q137" i="167"/>
  <c r="Q136" i="167"/>
  <c r="Q135" i="167"/>
  <c r="Q134" i="167"/>
  <c r="Q133" i="167"/>
  <c r="Q132" i="167"/>
  <c r="Q131" i="167"/>
  <c r="Q130" i="167"/>
  <c r="Q129" i="167"/>
  <c r="Q128" i="167"/>
  <c r="Q127" i="167"/>
  <c r="Q126" i="167"/>
  <c r="Q125" i="167"/>
  <c r="Q124" i="167"/>
  <c r="Q123" i="167"/>
  <c r="Q122" i="167"/>
  <c r="Q121" i="167"/>
  <c r="Q120" i="167"/>
  <c r="Q119" i="167"/>
  <c r="Q118" i="167"/>
  <c r="Q117" i="167"/>
  <c r="Q116" i="167"/>
  <c r="Q115" i="167"/>
  <c r="Q114" i="167"/>
  <c r="Q113" i="167"/>
  <c r="Q112" i="167"/>
  <c r="Q111" i="167"/>
  <c r="Q110" i="167"/>
  <c r="Q109" i="167"/>
  <c r="Q108" i="167"/>
  <c r="Q107" i="167"/>
  <c r="Q106" i="167"/>
  <c r="Q105" i="167"/>
  <c r="Q104" i="167"/>
  <c r="Q103" i="167"/>
  <c r="Q102" i="167"/>
  <c r="Q101" i="167"/>
  <c r="Q100" i="167"/>
  <c r="Q99" i="167"/>
  <c r="Q98" i="167"/>
  <c r="Q97" i="167"/>
  <c r="Q96" i="167"/>
  <c r="Q95" i="167"/>
  <c r="Q94" i="167"/>
  <c r="Q93" i="167"/>
  <c r="Q92" i="167"/>
  <c r="Q91" i="167"/>
  <c r="Q90" i="167"/>
  <c r="Q89" i="167"/>
  <c r="Q88" i="167"/>
  <c r="Q87" i="167"/>
  <c r="Q86" i="167"/>
  <c r="Q85" i="167"/>
  <c r="Q84" i="167"/>
  <c r="Q83" i="167"/>
  <c r="Q82" i="167"/>
  <c r="Q81" i="167"/>
  <c r="Q80" i="167"/>
  <c r="Q79" i="167"/>
  <c r="Q78" i="167"/>
  <c r="Q77" i="167"/>
  <c r="Q76" i="167"/>
  <c r="Q75" i="167"/>
  <c r="Q74" i="167"/>
  <c r="Q73" i="167"/>
  <c r="Q72" i="167"/>
  <c r="Q71" i="167"/>
  <c r="Q70" i="167"/>
  <c r="Q69" i="167"/>
  <c r="Q68" i="167"/>
  <c r="Q67" i="167"/>
  <c r="Q66" i="167"/>
  <c r="Q65" i="167"/>
  <c r="Q64" i="167"/>
  <c r="Q63" i="167"/>
  <c r="Q62" i="167"/>
  <c r="Q61" i="167"/>
  <c r="Q60" i="167"/>
  <c r="Q59" i="167"/>
  <c r="Q58" i="167"/>
  <c r="Q57" i="167"/>
  <c r="Q56" i="167"/>
  <c r="Q55" i="167"/>
  <c r="Q54" i="167"/>
  <c r="Q53" i="167"/>
  <c r="Q52" i="167"/>
  <c r="Q51" i="167"/>
  <c r="Q50" i="167"/>
  <c r="Q49" i="167"/>
  <c r="Q48" i="167"/>
  <c r="Q47" i="167"/>
  <c r="Q46" i="167"/>
  <c r="Q45" i="167"/>
  <c r="Q44" i="167"/>
  <c r="Q43" i="167"/>
  <c r="Q42" i="167"/>
  <c r="Q41" i="167"/>
  <c r="Q40" i="167"/>
  <c r="Q39" i="167"/>
  <c r="Q38" i="167"/>
  <c r="Q37" i="167"/>
  <c r="Q36" i="167"/>
  <c r="Q35" i="167"/>
  <c r="Q34" i="167"/>
  <c r="Q33" i="167"/>
  <c r="Q32" i="167"/>
  <c r="Q31" i="167"/>
  <c r="Q30" i="167"/>
  <c r="Q29" i="167"/>
  <c r="Q28" i="167"/>
  <c r="Q27" i="167"/>
  <c r="Q26" i="167"/>
  <c r="Q25" i="167"/>
  <c r="Q24" i="167"/>
  <c r="Q23" i="167"/>
  <c r="Q22" i="167"/>
  <c r="Q21" i="167"/>
  <c r="Q20" i="167"/>
  <c r="Q19" i="167"/>
  <c r="Q18" i="167"/>
  <c r="Q17" i="167"/>
  <c r="Q16" i="167"/>
  <c r="Q15" i="167"/>
  <c r="Q14" i="167"/>
  <c r="Q13" i="167"/>
  <c r="Q12" i="167"/>
  <c r="Q11" i="167"/>
  <c r="Q10" i="167"/>
  <c r="F436" i="167" s="1"/>
  <c r="E7" i="167"/>
  <c r="F468" i="166"/>
  <c r="F467" i="166"/>
  <c r="F466" i="166"/>
  <c r="F465" i="166"/>
  <c r="F464" i="166"/>
  <c r="F463" i="166"/>
  <c r="F462" i="166"/>
  <c r="F461" i="166"/>
  <c r="F460" i="166"/>
  <c r="F459" i="166"/>
  <c r="F458" i="166"/>
  <c r="F457" i="166"/>
  <c r="F456" i="166"/>
  <c r="F455" i="166"/>
  <c r="F454" i="166"/>
  <c r="F453" i="166"/>
  <c r="F452" i="166"/>
  <c r="F451" i="166"/>
  <c r="F447" i="166"/>
  <c r="F446" i="166"/>
  <c r="F445" i="166"/>
  <c r="M6" i="166" s="1"/>
  <c r="F444" i="166"/>
  <c r="F443" i="166"/>
  <c r="F442" i="166"/>
  <c r="F441" i="166"/>
  <c r="F440" i="166"/>
  <c r="F438" i="166"/>
  <c r="F437" i="166"/>
  <c r="F436" i="166"/>
  <c r="F434" i="166"/>
  <c r="F433" i="166"/>
  <c r="F432" i="166"/>
  <c r="F431" i="166"/>
  <c r="F430" i="166"/>
  <c r="F421" i="166"/>
  <c r="J13" i="61" s="1"/>
  <c r="F420" i="166"/>
  <c r="J12" i="61" s="1"/>
  <c r="F419" i="166"/>
  <c r="J11" i="61" s="1"/>
  <c r="F418" i="166"/>
  <c r="F417" i="166"/>
  <c r="J9" i="61" s="1"/>
  <c r="F416" i="166"/>
  <c r="J8" i="61" s="1"/>
  <c r="Q410" i="166"/>
  <c r="Q409" i="166"/>
  <c r="Q408" i="166"/>
  <c r="Q407" i="166"/>
  <c r="Q406" i="166"/>
  <c r="Q405" i="166"/>
  <c r="Q404" i="166"/>
  <c r="Q403" i="166"/>
  <c r="Q402" i="166"/>
  <c r="Q401" i="166"/>
  <c r="Q400" i="166"/>
  <c r="Q399" i="166"/>
  <c r="Q398" i="166"/>
  <c r="Q397" i="166"/>
  <c r="Q396" i="166"/>
  <c r="Q395" i="166"/>
  <c r="Q394" i="166"/>
  <c r="Q393" i="166"/>
  <c r="Q392" i="166"/>
  <c r="Q391" i="166"/>
  <c r="Q390" i="166"/>
  <c r="Q389" i="166"/>
  <c r="Q388" i="166"/>
  <c r="Q387" i="166"/>
  <c r="Q386" i="166"/>
  <c r="Q385" i="166"/>
  <c r="Q384" i="166"/>
  <c r="Q383" i="166"/>
  <c r="Q382" i="166"/>
  <c r="Q381" i="166"/>
  <c r="Q380" i="166"/>
  <c r="Q379" i="166"/>
  <c r="Q378" i="166"/>
  <c r="Q377" i="166"/>
  <c r="Q376" i="166"/>
  <c r="Q375" i="166"/>
  <c r="Q374" i="166"/>
  <c r="Q373" i="166"/>
  <c r="Q372" i="166"/>
  <c r="Q371" i="166"/>
  <c r="Q370" i="166"/>
  <c r="Q369" i="166"/>
  <c r="Q368" i="166"/>
  <c r="Q367" i="166"/>
  <c r="Q366" i="166"/>
  <c r="Q365" i="166"/>
  <c r="Q364" i="166"/>
  <c r="Q363" i="166"/>
  <c r="Q362" i="166"/>
  <c r="F424" i="166" s="1"/>
  <c r="J16" i="61" s="1"/>
  <c r="Q361" i="166"/>
  <c r="E355" i="166"/>
  <c r="E354" i="166"/>
  <c r="C354" i="166"/>
  <c r="Q351" i="166"/>
  <c r="Q350" i="166"/>
  <c r="Q349" i="166"/>
  <c r="Q348" i="166"/>
  <c r="Q347" i="166"/>
  <c r="Q346" i="166"/>
  <c r="Q345" i="166"/>
  <c r="Q344" i="166"/>
  <c r="Q343" i="166"/>
  <c r="Q342" i="166"/>
  <c r="Q341" i="166"/>
  <c r="Q340" i="166"/>
  <c r="Q339" i="166"/>
  <c r="Q338" i="166"/>
  <c r="Q337" i="166"/>
  <c r="Q336" i="166"/>
  <c r="Q335" i="166"/>
  <c r="Q334" i="166"/>
  <c r="Q333" i="166"/>
  <c r="Q332" i="166"/>
  <c r="Q331" i="166"/>
  <c r="Q330" i="166"/>
  <c r="Q329" i="166"/>
  <c r="Q328" i="166"/>
  <c r="Q327" i="166"/>
  <c r="Q326" i="166"/>
  <c r="Q325" i="166"/>
  <c r="Q324" i="166"/>
  <c r="Q323" i="166"/>
  <c r="Q322" i="166"/>
  <c r="Q321" i="166"/>
  <c r="Q320" i="166"/>
  <c r="Q319" i="166"/>
  <c r="Q318" i="166"/>
  <c r="Q317" i="166"/>
  <c r="Q316" i="166"/>
  <c r="Q315" i="166"/>
  <c r="Q314" i="166"/>
  <c r="Q313" i="166"/>
  <c r="Q312" i="166"/>
  <c r="Q311" i="166"/>
  <c r="Q310" i="166"/>
  <c r="Q309" i="166"/>
  <c r="Q308" i="166"/>
  <c r="Q307" i="166"/>
  <c r="Q306" i="166"/>
  <c r="Q305" i="166"/>
  <c r="Q304" i="166"/>
  <c r="Q303" i="166"/>
  <c r="Q302" i="166"/>
  <c r="Q301" i="166"/>
  <c r="Q300" i="166"/>
  <c r="Q299" i="166"/>
  <c r="Q298" i="166"/>
  <c r="Q297" i="166"/>
  <c r="Q296" i="166"/>
  <c r="Q295" i="166"/>
  <c r="Q294" i="166"/>
  <c r="Q293" i="166"/>
  <c r="Q292" i="166"/>
  <c r="Q291" i="166"/>
  <c r="Q290" i="166"/>
  <c r="Q289" i="166"/>
  <c r="Q288" i="166"/>
  <c r="Q287" i="166"/>
  <c r="Q286" i="166"/>
  <c r="Q285" i="166"/>
  <c r="Q284" i="166"/>
  <c r="Q283" i="166"/>
  <c r="Q282" i="166"/>
  <c r="Q281" i="166"/>
  <c r="Q280" i="166"/>
  <c r="Q279" i="166"/>
  <c r="Q278" i="166"/>
  <c r="Q277" i="166"/>
  <c r="Q276" i="166"/>
  <c r="Q275" i="166"/>
  <c r="Q274" i="166"/>
  <c r="Q273" i="166"/>
  <c r="Q272" i="166"/>
  <c r="Q271" i="166"/>
  <c r="Q270" i="166"/>
  <c r="Q269" i="166"/>
  <c r="Q268" i="166"/>
  <c r="Q267" i="166"/>
  <c r="Q266" i="166"/>
  <c r="Q265" i="166"/>
  <c r="Q264" i="166"/>
  <c r="Q263" i="166"/>
  <c r="Q262" i="166"/>
  <c r="Q261" i="166"/>
  <c r="Q260" i="166"/>
  <c r="Q259" i="166"/>
  <c r="Q258" i="166"/>
  <c r="Q257" i="166"/>
  <c r="Q256" i="166"/>
  <c r="Q255" i="166"/>
  <c r="Q254" i="166"/>
  <c r="Q253" i="166"/>
  <c r="Q252" i="166"/>
  <c r="Q251" i="166"/>
  <c r="Q250" i="166"/>
  <c r="Q249" i="166"/>
  <c r="Q248" i="166"/>
  <c r="Q247" i="166"/>
  <c r="Q246" i="166"/>
  <c r="Q245" i="166"/>
  <c r="Q244" i="166"/>
  <c r="Q243" i="166"/>
  <c r="Q242" i="166"/>
  <c r="Q241" i="166"/>
  <c r="Q240" i="166"/>
  <c r="Q239" i="166"/>
  <c r="Q238" i="166"/>
  <c r="Q237" i="166"/>
  <c r="Q236" i="166"/>
  <c r="Q235" i="166"/>
  <c r="Q234" i="166"/>
  <c r="Q233" i="166"/>
  <c r="Q232" i="166"/>
  <c r="Q231" i="166"/>
  <c r="Q230" i="166"/>
  <c r="Q229" i="166"/>
  <c r="Q228" i="166"/>
  <c r="Q227" i="166"/>
  <c r="Q226" i="166"/>
  <c r="Q225" i="166"/>
  <c r="Q224" i="166"/>
  <c r="Q223" i="166"/>
  <c r="Q222" i="166"/>
  <c r="Q221" i="166"/>
  <c r="Q220" i="166"/>
  <c r="Q219" i="166"/>
  <c r="Q218" i="166"/>
  <c r="Q217" i="166"/>
  <c r="Q216" i="166"/>
  <c r="Q215" i="166"/>
  <c r="Q214" i="166"/>
  <c r="Q213" i="166"/>
  <c r="Q212" i="166"/>
  <c r="Q211" i="166"/>
  <c r="Q210" i="166"/>
  <c r="Q209" i="166"/>
  <c r="Q208" i="166"/>
  <c r="Q207" i="166"/>
  <c r="Q206" i="166"/>
  <c r="Q205" i="166"/>
  <c r="Q204" i="166"/>
  <c r="Q203" i="166"/>
  <c r="Q202" i="166"/>
  <c r="Q201" i="166"/>
  <c r="Q200" i="166"/>
  <c r="Q199" i="166"/>
  <c r="Q198" i="166"/>
  <c r="Q197" i="166"/>
  <c r="Q196" i="166"/>
  <c r="Q195" i="166"/>
  <c r="Q194" i="166"/>
  <c r="Q193" i="166"/>
  <c r="Q192" i="166"/>
  <c r="Q191" i="166"/>
  <c r="Q190" i="166"/>
  <c r="Q189" i="166"/>
  <c r="Q188" i="166"/>
  <c r="Q187" i="166"/>
  <c r="Q186" i="166"/>
  <c r="Q185" i="166"/>
  <c r="Q184" i="166"/>
  <c r="Q183" i="166"/>
  <c r="Q182" i="166"/>
  <c r="Q181" i="166"/>
  <c r="Q180" i="166"/>
  <c r="Q179" i="166"/>
  <c r="Q178" i="166"/>
  <c r="Q177" i="166"/>
  <c r="Q176" i="166"/>
  <c r="Q175" i="166"/>
  <c r="Q174" i="166"/>
  <c r="Q173" i="166"/>
  <c r="Q172" i="166"/>
  <c r="Q171" i="166"/>
  <c r="Q170" i="166"/>
  <c r="Q169" i="166"/>
  <c r="Q168" i="166"/>
  <c r="Q167" i="166"/>
  <c r="Q166" i="166"/>
  <c r="Q165" i="166"/>
  <c r="Q164" i="166"/>
  <c r="Q163" i="166"/>
  <c r="Q162" i="166"/>
  <c r="Q161" i="166"/>
  <c r="Q160" i="166"/>
  <c r="Q159" i="166"/>
  <c r="Q158" i="166"/>
  <c r="Q157" i="166"/>
  <c r="Q156" i="166"/>
  <c r="Q155" i="166"/>
  <c r="Q154" i="166"/>
  <c r="Q153" i="166"/>
  <c r="Q152" i="166"/>
  <c r="Q151" i="166"/>
  <c r="Q150" i="166"/>
  <c r="Q149" i="166"/>
  <c r="Q148" i="166"/>
  <c r="Q147" i="166"/>
  <c r="Q146" i="166"/>
  <c r="Q145" i="166"/>
  <c r="Q144" i="166"/>
  <c r="Q143" i="166"/>
  <c r="Q142" i="166"/>
  <c r="Q141" i="166"/>
  <c r="Q140" i="166"/>
  <c r="Q139" i="166"/>
  <c r="Q138" i="166"/>
  <c r="Q137" i="166"/>
  <c r="Q136" i="166"/>
  <c r="Q135" i="166"/>
  <c r="Q134" i="166"/>
  <c r="Q133" i="166"/>
  <c r="Q132" i="166"/>
  <c r="Q131" i="166"/>
  <c r="Q130" i="166"/>
  <c r="Q129" i="166"/>
  <c r="Q128" i="166"/>
  <c r="Q127" i="166"/>
  <c r="Q126" i="166"/>
  <c r="Q125" i="166"/>
  <c r="Q124" i="166"/>
  <c r="Q123" i="166"/>
  <c r="Q122" i="166"/>
  <c r="Q121" i="166"/>
  <c r="Q120" i="166"/>
  <c r="Q119" i="166"/>
  <c r="Q118" i="166"/>
  <c r="Q117" i="166"/>
  <c r="Q116" i="166"/>
  <c r="Q115" i="166"/>
  <c r="Q114" i="166"/>
  <c r="Q113" i="166"/>
  <c r="Q112" i="166"/>
  <c r="Q111" i="166"/>
  <c r="Q110" i="166"/>
  <c r="Q109" i="166"/>
  <c r="Q108" i="166"/>
  <c r="Q107" i="166"/>
  <c r="Q106" i="166"/>
  <c r="Q105" i="166"/>
  <c r="Q104" i="166"/>
  <c r="Q103" i="166"/>
  <c r="Q102" i="166"/>
  <c r="Q101" i="166"/>
  <c r="Q100" i="166"/>
  <c r="Q99" i="166"/>
  <c r="Q98" i="166"/>
  <c r="Q97" i="166"/>
  <c r="Q96" i="166"/>
  <c r="Q95" i="166"/>
  <c r="Q94" i="166"/>
  <c r="Q93" i="166"/>
  <c r="Q92" i="166"/>
  <c r="Q91" i="166"/>
  <c r="Q90" i="166"/>
  <c r="Q89" i="166"/>
  <c r="Q88" i="166"/>
  <c r="Q87" i="166"/>
  <c r="Q86" i="166"/>
  <c r="Q85" i="166"/>
  <c r="Q84" i="166"/>
  <c r="Q83" i="166"/>
  <c r="Q82" i="166"/>
  <c r="Q81" i="166"/>
  <c r="Q80" i="166"/>
  <c r="Q79" i="166"/>
  <c r="Q78" i="166"/>
  <c r="Q77" i="166"/>
  <c r="Q76" i="166"/>
  <c r="Q75" i="166"/>
  <c r="Q74" i="166"/>
  <c r="Q73" i="166"/>
  <c r="Q72" i="166"/>
  <c r="Q71" i="166"/>
  <c r="Q70" i="166"/>
  <c r="Q69" i="166"/>
  <c r="Q68" i="166"/>
  <c r="Q67" i="166"/>
  <c r="Q66" i="166"/>
  <c r="Q65" i="166"/>
  <c r="Q64" i="166"/>
  <c r="Q63" i="166"/>
  <c r="Q62" i="166"/>
  <c r="Q61" i="166"/>
  <c r="Q60" i="166"/>
  <c r="Q59" i="166"/>
  <c r="Q58" i="166"/>
  <c r="Q57" i="166"/>
  <c r="Q56" i="166"/>
  <c r="Q55" i="166"/>
  <c r="Q54" i="166"/>
  <c r="Q53" i="166"/>
  <c r="Q52" i="166"/>
  <c r="Q51" i="166"/>
  <c r="Q50" i="166"/>
  <c r="Q49" i="166"/>
  <c r="Q48" i="166"/>
  <c r="Q47" i="166"/>
  <c r="Q46" i="166"/>
  <c r="Q45" i="166"/>
  <c r="Q44" i="166"/>
  <c r="Q43" i="166"/>
  <c r="Q42" i="166"/>
  <c r="Q41" i="166"/>
  <c r="Q40" i="166"/>
  <c r="Q39" i="166"/>
  <c r="Q38" i="166"/>
  <c r="Q37" i="166"/>
  <c r="Q36" i="166"/>
  <c r="Q35" i="166"/>
  <c r="Q34" i="166"/>
  <c r="Q33" i="166"/>
  <c r="Q32" i="166"/>
  <c r="Q31" i="166"/>
  <c r="Q30" i="166"/>
  <c r="Q29" i="166"/>
  <c r="Q28" i="166"/>
  <c r="Q27" i="166"/>
  <c r="Q26" i="166"/>
  <c r="Q25" i="166"/>
  <c r="Q24" i="166"/>
  <c r="Q23" i="166"/>
  <c r="Q22" i="166"/>
  <c r="Q21" i="166"/>
  <c r="Q20" i="166"/>
  <c r="Q19" i="166"/>
  <c r="Q18" i="166"/>
  <c r="Q17" i="166"/>
  <c r="Q16" i="166"/>
  <c r="Q15" i="166"/>
  <c r="Q14" i="166"/>
  <c r="Q13" i="166"/>
  <c r="Q12" i="166"/>
  <c r="F435" i="166" s="1"/>
  <c r="Q11" i="166"/>
  <c r="F439" i="166" s="1"/>
  <c r="Q10" i="166"/>
  <c r="E7" i="166"/>
  <c r="F468" i="165"/>
  <c r="F467" i="165"/>
  <c r="F466" i="165"/>
  <c r="F465" i="165"/>
  <c r="F464" i="165"/>
  <c r="F463" i="165"/>
  <c r="F462" i="165"/>
  <c r="F461" i="165"/>
  <c r="F460" i="165"/>
  <c r="F459" i="165"/>
  <c r="F458" i="165"/>
  <c r="F457" i="165"/>
  <c r="F456" i="165"/>
  <c r="F455" i="165"/>
  <c r="F454" i="165"/>
  <c r="F453" i="165"/>
  <c r="F452" i="165"/>
  <c r="F451" i="165"/>
  <c r="F447" i="165"/>
  <c r="F445" i="165"/>
  <c r="M6" i="165" s="1"/>
  <c r="F444" i="165"/>
  <c r="F443" i="165"/>
  <c r="F442" i="165"/>
  <c r="F441" i="165"/>
  <c r="F440" i="165"/>
  <c r="F439" i="165"/>
  <c r="F438" i="165"/>
  <c r="F437" i="165"/>
  <c r="F436" i="165"/>
  <c r="F435" i="165"/>
  <c r="F433" i="165"/>
  <c r="F432" i="165"/>
  <c r="F431" i="165"/>
  <c r="F421" i="165"/>
  <c r="I13" i="61" s="1"/>
  <c r="F420" i="165"/>
  <c r="I12" i="61" s="1"/>
  <c r="F419" i="165"/>
  <c r="I11" i="61" s="1"/>
  <c r="F418" i="165"/>
  <c r="F417" i="165"/>
  <c r="I9" i="61" s="1"/>
  <c r="Q410" i="165"/>
  <c r="Q409" i="165"/>
  <c r="Q408" i="165"/>
  <c r="Q407" i="165"/>
  <c r="Q406" i="165"/>
  <c r="Q405" i="165"/>
  <c r="Q404" i="165"/>
  <c r="Q403" i="165"/>
  <c r="Q402" i="165"/>
  <c r="Q401" i="165"/>
  <c r="Q400" i="165"/>
  <c r="Q399" i="165"/>
  <c r="Q398" i="165"/>
  <c r="Q397" i="165"/>
  <c r="Q396" i="165"/>
  <c r="Q395" i="165"/>
  <c r="Q394" i="165"/>
  <c r="Q393" i="165"/>
  <c r="Q392" i="165"/>
  <c r="Q391" i="165"/>
  <c r="Q390" i="165"/>
  <c r="Q389" i="165"/>
  <c r="Q388" i="165"/>
  <c r="Q387" i="165"/>
  <c r="Q386" i="165"/>
  <c r="Q385" i="165"/>
  <c r="Q384" i="165"/>
  <c r="Q383" i="165"/>
  <c r="Q382" i="165"/>
  <c r="Q381" i="165"/>
  <c r="Q380" i="165"/>
  <c r="Q379" i="165"/>
  <c r="Q378" i="165"/>
  <c r="Q377" i="165"/>
  <c r="Q376" i="165"/>
  <c r="Q375" i="165"/>
  <c r="Q374" i="165"/>
  <c r="Q373" i="165"/>
  <c r="Q372" i="165"/>
  <c r="Q371" i="165"/>
  <c r="Q370" i="165"/>
  <c r="Q369" i="165"/>
  <c r="Q368" i="165"/>
  <c r="Q367" i="165"/>
  <c r="Q366" i="165"/>
  <c r="Q365" i="165"/>
  <c r="Q364" i="165"/>
  <c r="Q363" i="165"/>
  <c r="Q362" i="165"/>
  <c r="F424" i="165" s="1"/>
  <c r="I16" i="61" s="1"/>
  <c r="Q361" i="165"/>
  <c r="F416" i="165" s="1"/>
  <c r="I8" i="61" s="1"/>
  <c r="E355" i="165"/>
  <c r="E354" i="165"/>
  <c r="C354" i="165"/>
  <c r="Q351" i="165"/>
  <c r="Q350" i="165"/>
  <c r="Q349" i="165"/>
  <c r="Q348" i="165"/>
  <c r="Q347" i="165"/>
  <c r="Q346" i="165"/>
  <c r="Q345" i="165"/>
  <c r="Q344" i="165"/>
  <c r="Q343" i="165"/>
  <c r="Q342" i="165"/>
  <c r="Q341" i="165"/>
  <c r="Q340" i="165"/>
  <c r="Q339" i="165"/>
  <c r="Q338" i="165"/>
  <c r="Q337" i="165"/>
  <c r="Q336" i="165"/>
  <c r="Q335" i="165"/>
  <c r="Q334" i="165"/>
  <c r="Q333" i="165"/>
  <c r="Q332" i="165"/>
  <c r="Q331" i="165"/>
  <c r="Q330" i="165"/>
  <c r="Q329" i="165"/>
  <c r="Q328" i="165"/>
  <c r="Q327" i="165"/>
  <c r="Q326" i="165"/>
  <c r="Q325" i="165"/>
  <c r="Q324" i="165"/>
  <c r="Q323" i="165"/>
  <c r="Q322" i="165"/>
  <c r="Q321" i="165"/>
  <c r="Q320" i="165"/>
  <c r="Q319" i="165"/>
  <c r="Q318" i="165"/>
  <c r="Q317" i="165"/>
  <c r="Q316" i="165"/>
  <c r="Q315" i="165"/>
  <c r="Q314" i="165"/>
  <c r="Q313" i="165"/>
  <c r="Q312" i="165"/>
  <c r="Q311" i="165"/>
  <c r="Q310" i="165"/>
  <c r="Q309" i="165"/>
  <c r="Q308" i="165"/>
  <c r="Q307" i="165"/>
  <c r="Q306" i="165"/>
  <c r="Q305" i="165"/>
  <c r="Q304" i="165"/>
  <c r="Q303" i="165"/>
  <c r="Q302" i="165"/>
  <c r="Q301" i="165"/>
  <c r="Q300" i="165"/>
  <c r="Q299" i="165"/>
  <c r="Q298" i="165"/>
  <c r="Q297" i="165"/>
  <c r="Q296" i="165"/>
  <c r="Q295" i="165"/>
  <c r="Q294" i="165"/>
  <c r="Q293" i="165"/>
  <c r="Q292" i="165"/>
  <c r="Q291" i="165"/>
  <c r="Q290" i="165"/>
  <c r="Q289" i="165"/>
  <c r="Q288" i="165"/>
  <c r="Q287" i="165"/>
  <c r="Q286" i="165"/>
  <c r="Q285" i="165"/>
  <c r="Q284" i="165"/>
  <c r="Q283" i="165"/>
  <c r="Q282" i="165"/>
  <c r="Q281" i="165"/>
  <c r="Q280" i="165"/>
  <c r="Q279" i="165"/>
  <c r="Q278" i="165"/>
  <c r="Q277" i="165"/>
  <c r="Q276" i="165"/>
  <c r="Q275" i="165"/>
  <c r="Q274" i="165"/>
  <c r="Q273" i="165"/>
  <c r="Q272" i="165"/>
  <c r="Q271" i="165"/>
  <c r="Q270" i="165"/>
  <c r="Q269" i="165"/>
  <c r="Q268" i="165"/>
  <c r="Q267" i="165"/>
  <c r="Q266" i="165"/>
  <c r="Q265" i="165"/>
  <c r="Q264" i="165"/>
  <c r="Q263" i="165"/>
  <c r="Q262" i="165"/>
  <c r="Q261" i="165"/>
  <c r="Q260" i="165"/>
  <c r="Q259" i="165"/>
  <c r="Q258" i="165"/>
  <c r="Q257" i="165"/>
  <c r="Q256" i="165"/>
  <c r="Q255" i="165"/>
  <c r="Q254" i="165"/>
  <c r="Q253" i="165"/>
  <c r="Q252" i="165"/>
  <c r="Q251" i="165"/>
  <c r="Q250" i="165"/>
  <c r="Q249" i="165"/>
  <c r="Q248" i="165"/>
  <c r="Q247" i="165"/>
  <c r="Q246" i="165"/>
  <c r="Q245" i="165"/>
  <c r="Q244" i="165"/>
  <c r="Q243" i="165"/>
  <c r="Q242" i="165"/>
  <c r="Q241" i="165"/>
  <c r="Q240" i="165"/>
  <c r="Q239" i="165"/>
  <c r="Q238" i="165"/>
  <c r="Q237" i="165"/>
  <c r="Q236" i="165"/>
  <c r="Q235" i="165"/>
  <c r="Q234" i="165"/>
  <c r="Q233" i="165"/>
  <c r="Q232" i="165"/>
  <c r="Q231" i="165"/>
  <c r="Q230" i="165"/>
  <c r="Q229" i="165"/>
  <c r="Q228" i="165"/>
  <c r="Q227" i="165"/>
  <c r="Q226" i="165"/>
  <c r="Q225" i="165"/>
  <c r="Q224" i="165"/>
  <c r="Q223" i="165"/>
  <c r="Q222" i="165"/>
  <c r="Q221" i="165"/>
  <c r="Q220" i="165"/>
  <c r="Q219" i="165"/>
  <c r="Q218" i="165"/>
  <c r="Q217" i="165"/>
  <c r="Q216" i="165"/>
  <c r="Q215" i="165"/>
  <c r="Q214" i="165"/>
  <c r="Q213" i="165"/>
  <c r="Q212" i="165"/>
  <c r="Q211" i="165"/>
  <c r="Q210" i="165"/>
  <c r="Q209" i="165"/>
  <c r="Q208" i="165"/>
  <c r="Q207" i="165"/>
  <c r="Q206" i="165"/>
  <c r="Q205" i="165"/>
  <c r="Q204" i="165"/>
  <c r="Q203" i="165"/>
  <c r="Q202" i="165"/>
  <c r="Q201" i="165"/>
  <c r="Q200" i="165"/>
  <c r="Q199" i="165"/>
  <c r="Q198" i="165"/>
  <c r="Q197" i="165"/>
  <c r="Q196" i="165"/>
  <c r="Q195" i="165"/>
  <c r="Q194" i="165"/>
  <c r="Q193" i="165"/>
  <c r="Q192" i="165"/>
  <c r="Q191" i="165"/>
  <c r="Q190" i="165"/>
  <c r="Q189" i="165"/>
  <c r="Q188" i="165"/>
  <c r="Q187" i="165"/>
  <c r="Q186" i="165"/>
  <c r="Q185" i="165"/>
  <c r="Q184" i="165"/>
  <c r="Q183" i="165"/>
  <c r="Q182" i="165"/>
  <c r="Q181" i="165"/>
  <c r="Q180" i="165"/>
  <c r="Q179" i="165"/>
  <c r="Q178" i="165"/>
  <c r="Q177" i="165"/>
  <c r="Q176" i="165"/>
  <c r="Q175" i="165"/>
  <c r="Q174" i="165"/>
  <c r="Q173" i="165"/>
  <c r="Q172" i="165"/>
  <c r="Q171" i="165"/>
  <c r="Q170" i="165"/>
  <c r="Q169" i="165"/>
  <c r="Q168" i="165"/>
  <c r="Q167" i="165"/>
  <c r="Q166" i="165"/>
  <c r="Q165" i="165"/>
  <c r="Q164" i="165"/>
  <c r="Q163" i="165"/>
  <c r="Q162" i="165"/>
  <c r="Q161" i="165"/>
  <c r="Q160" i="165"/>
  <c r="Q159" i="165"/>
  <c r="Q158" i="165"/>
  <c r="Q157" i="165"/>
  <c r="Q156" i="165"/>
  <c r="Q155" i="165"/>
  <c r="Q154" i="165"/>
  <c r="Q153" i="165"/>
  <c r="Q152" i="165"/>
  <c r="Q151" i="165"/>
  <c r="Q150" i="165"/>
  <c r="Q149" i="165"/>
  <c r="Q148" i="165"/>
  <c r="Q147" i="165"/>
  <c r="Q146" i="165"/>
  <c r="Q145" i="165"/>
  <c r="Q144" i="165"/>
  <c r="Q143" i="165"/>
  <c r="Q142" i="165"/>
  <c r="Q141" i="165"/>
  <c r="Q140" i="165"/>
  <c r="Q139" i="165"/>
  <c r="Q138" i="165"/>
  <c r="Q137" i="165"/>
  <c r="Q136" i="165"/>
  <c r="Q135" i="165"/>
  <c r="Q134" i="165"/>
  <c r="Q133" i="165"/>
  <c r="Q132" i="165"/>
  <c r="Q131" i="165"/>
  <c r="Q130" i="165"/>
  <c r="Q129" i="165"/>
  <c r="Q128" i="165"/>
  <c r="Q127" i="165"/>
  <c r="Q126" i="165"/>
  <c r="Q125" i="165"/>
  <c r="Q124" i="165"/>
  <c r="Q123" i="165"/>
  <c r="Q122" i="165"/>
  <c r="Q121" i="165"/>
  <c r="Q120" i="165"/>
  <c r="Q119" i="165"/>
  <c r="Q118" i="165"/>
  <c r="Q117" i="165"/>
  <c r="Q116" i="165"/>
  <c r="Q115" i="165"/>
  <c r="Q114" i="165"/>
  <c r="Q113" i="165"/>
  <c r="Q112" i="165"/>
  <c r="Q111" i="165"/>
  <c r="Q110" i="165"/>
  <c r="Q109" i="165"/>
  <c r="Q108" i="165"/>
  <c r="Q107" i="165"/>
  <c r="Q106" i="165"/>
  <c r="Q105" i="165"/>
  <c r="Q104" i="165"/>
  <c r="Q103" i="165"/>
  <c r="Q102" i="165"/>
  <c r="Q101" i="165"/>
  <c r="Q100" i="165"/>
  <c r="Q99" i="165"/>
  <c r="Q98" i="165"/>
  <c r="Q97" i="165"/>
  <c r="Q96" i="165"/>
  <c r="Q95" i="165"/>
  <c r="Q94" i="165"/>
  <c r="Q93" i="165"/>
  <c r="Q92" i="165"/>
  <c r="Q91" i="165"/>
  <c r="Q90" i="165"/>
  <c r="Q89" i="165"/>
  <c r="Q88" i="165"/>
  <c r="Q87" i="165"/>
  <c r="Q86" i="165"/>
  <c r="Q85" i="165"/>
  <c r="Q84" i="165"/>
  <c r="Q83" i="165"/>
  <c r="Q82" i="165"/>
  <c r="Q81" i="165"/>
  <c r="Q80" i="165"/>
  <c r="Q79" i="165"/>
  <c r="Q78" i="165"/>
  <c r="Q77" i="165"/>
  <c r="Q76" i="165"/>
  <c r="Q75" i="165"/>
  <c r="Q74" i="165"/>
  <c r="Q73" i="165"/>
  <c r="Q72" i="165"/>
  <c r="Q71" i="165"/>
  <c r="Q70" i="165"/>
  <c r="Q69" i="165"/>
  <c r="Q68" i="165"/>
  <c r="Q67" i="165"/>
  <c r="Q66" i="165"/>
  <c r="Q65" i="165"/>
  <c r="Q64" i="165"/>
  <c r="Q63" i="165"/>
  <c r="Q62" i="165"/>
  <c r="Q61" i="165"/>
  <c r="Q60" i="165"/>
  <c r="Q59" i="165"/>
  <c r="Q58" i="165"/>
  <c r="Q57" i="165"/>
  <c r="Q56" i="165"/>
  <c r="Q55" i="165"/>
  <c r="Q54" i="165"/>
  <c r="Q53" i="165"/>
  <c r="Q52" i="165"/>
  <c r="Q51" i="165"/>
  <c r="Q50" i="165"/>
  <c r="Q49" i="165"/>
  <c r="Q48" i="165"/>
  <c r="Q47" i="165"/>
  <c r="Q46" i="165"/>
  <c r="Q45" i="165"/>
  <c r="Q44" i="165"/>
  <c r="Q43" i="165"/>
  <c r="Q42" i="165"/>
  <c r="Q41" i="165"/>
  <c r="Q40" i="165"/>
  <c r="Q39" i="165"/>
  <c r="Q38" i="165"/>
  <c r="Q37" i="165"/>
  <c r="Q36" i="165"/>
  <c r="Q35" i="165"/>
  <c r="Q34" i="165"/>
  <c r="Q33" i="165"/>
  <c r="Q32" i="165"/>
  <c r="Q31" i="165"/>
  <c r="Q30" i="165"/>
  <c r="Q29" i="165"/>
  <c r="Q28" i="165"/>
  <c r="Q27" i="165"/>
  <c r="Q26" i="165"/>
  <c r="Q25" i="165"/>
  <c r="Q24" i="165"/>
  <c r="Q23" i="165"/>
  <c r="Q22" i="165"/>
  <c r="Q21" i="165"/>
  <c r="Q20" i="165"/>
  <c r="Q19" i="165"/>
  <c r="Q18" i="165"/>
  <c r="Q17" i="165"/>
  <c r="Q16" i="165"/>
  <c r="Q15" i="165"/>
  <c r="Q14" i="165"/>
  <c r="Q13" i="165"/>
  <c r="Q12" i="165"/>
  <c r="Q11" i="165"/>
  <c r="Q10" i="165"/>
  <c r="F434" i="165" s="1"/>
  <c r="E7" i="165"/>
  <c r="F468" i="163"/>
  <c r="F467" i="163"/>
  <c r="F466" i="163"/>
  <c r="F465" i="163"/>
  <c r="F464" i="163"/>
  <c r="F463" i="163"/>
  <c r="F462" i="163"/>
  <c r="F461" i="163"/>
  <c r="F460" i="163"/>
  <c r="F459" i="163"/>
  <c r="F458" i="163"/>
  <c r="F457" i="163"/>
  <c r="F456" i="163"/>
  <c r="F455" i="163"/>
  <c r="F454" i="163"/>
  <c r="F453" i="163"/>
  <c r="F452" i="163"/>
  <c r="F451" i="163"/>
  <c r="F447" i="163"/>
  <c r="F446" i="163"/>
  <c r="F444" i="163"/>
  <c r="F442" i="163"/>
  <c r="F438" i="163"/>
  <c r="F437" i="163"/>
  <c r="F436" i="163"/>
  <c r="F435" i="163"/>
  <c r="F434" i="163"/>
  <c r="F432" i="163"/>
  <c r="F431" i="163"/>
  <c r="F430" i="163"/>
  <c r="F421" i="163"/>
  <c r="H13" i="61" s="1"/>
  <c r="F420" i="163"/>
  <c r="H12" i="61" s="1"/>
  <c r="F419" i="163"/>
  <c r="H11" i="61" s="1"/>
  <c r="F418" i="163"/>
  <c r="F417" i="163"/>
  <c r="H9" i="61" s="1"/>
  <c r="F416" i="163"/>
  <c r="H8" i="61" s="1"/>
  <c r="Q410" i="163"/>
  <c r="Q409" i="163"/>
  <c r="Q408" i="163"/>
  <c r="Q407" i="163"/>
  <c r="Q406" i="163"/>
  <c r="Q405" i="163"/>
  <c r="Q404" i="163"/>
  <c r="Q403" i="163"/>
  <c r="Q402" i="163"/>
  <c r="Q401" i="163"/>
  <c r="Q400" i="163"/>
  <c r="Q399" i="163"/>
  <c r="Q398" i="163"/>
  <c r="Q397" i="163"/>
  <c r="Q396" i="163"/>
  <c r="Q395" i="163"/>
  <c r="Q394" i="163"/>
  <c r="Q393" i="163"/>
  <c r="Q392" i="163"/>
  <c r="Q391" i="163"/>
  <c r="Q390" i="163"/>
  <c r="Q389" i="163"/>
  <c r="Q388" i="163"/>
  <c r="Q387" i="163"/>
  <c r="Q386" i="163"/>
  <c r="Q385" i="163"/>
  <c r="Q384" i="163"/>
  <c r="Q383" i="163"/>
  <c r="Q382" i="163"/>
  <c r="Q381" i="163"/>
  <c r="Q380" i="163"/>
  <c r="Q379" i="163"/>
  <c r="Q378" i="163"/>
  <c r="Q377" i="163"/>
  <c r="Q376" i="163"/>
  <c r="Q375" i="163"/>
  <c r="Q374" i="163"/>
  <c r="Q373" i="163"/>
  <c r="Q372" i="163"/>
  <c r="Q371" i="163"/>
  <c r="Q370" i="163"/>
  <c r="Q369" i="163"/>
  <c r="Q368" i="163"/>
  <c r="Q367" i="163"/>
  <c r="Q366" i="163"/>
  <c r="Q365" i="163"/>
  <c r="Q364" i="163"/>
  <c r="Q363" i="163"/>
  <c r="Q362" i="163"/>
  <c r="F424" i="163" s="1"/>
  <c r="H16" i="61" s="1"/>
  <c r="Q361" i="163"/>
  <c r="E355" i="163"/>
  <c r="E354" i="163"/>
  <c r="C354" i="163"/>
  <c r="Q351" i="163"/>
  <c r="Q350" i="163"/>
  <c r="Q349" i="163"/>
  <c r="Q348" i="163"/>
  <c r="Q347" i="163"/>
  <c r="Q346" i="163"/>
  <c r="Q345" i="163"/>
  <c r="Q344" i="163"/>
  <c r="Q343" i="163"/>
  <c r="Q342" i="163"/>
  <c r="Q341" i="163"/>
  <c r="Q340" i="163"/>
  <c r="Q339" i="163"/>
  <c r="Q338" i="163"/>
  <c r="Q337" i="163"/>
  <c r="Q336" i="163"/>
  <c r="Q335" i="163"/>
  <c r="Q334" i="163"/>
  <c r="Q333" i="163"/>
  <c r="Q332" i="163"/>
  <c r="Q331" i="163"/>
  <c r="Q330" i="163"/>
  <c r="Q329" i="163"/>
  <c r="Q328" i="163"/>
  <c r="Q327" i="163"/>
  <c r="Q326" i="163"/>
  <c r="Q325" i="163"/>
  <c r="Q324" i="163"/>
  <c r="Q323" i="163"/>
  <c r="Q322" i="163"/>
  <c r="Q321" i="163"/>
  <c r="Q320" i="163"/>
  <c r="Q319" i="163"/>
  <c r="Q318" i="163"/>
  <c r="Q317" i="163"/>
  <c r="Q316" i="163"/>
  <c r="Q315" i="163"/>
  <c r="Q314" i="163"/>
  <c r="Q313" i="163"/>
  <c r="Q312" i="163"/>
  <c r="Q311" i="163"/>
  <c r="Q310" i="163"/>
  <c r="Q309" i="163"/>
  <c r="Q308" i="163"/>
  <c r="Q307" i="163"/>
  <c r="Q306" i="163"/>
  <c r="Q305" i="163"/>
  <c r="Q304" i="163"/>
  <c r="Q303" i="163"/>
  <c r="Q302" i="163"/>
  <c r="Q301" i="163"/>
  <c r="Q300" i="163"/>
  <c r="Q299" i="163"/>
  <c r="Q298" i="163"/>
  <c r="Q297" i="163"/>
  <c r="Q296" i="163"/>
  <c r="Q295" i="163"/>
  <c r="Q294" i="163"/>
  <c r="Q293" i="163"/>
  <c r="Q292" i="163"/>
  <c r="Q291" i="163"/>
  <c r="Q290" i="163"/>
  <c r="Q289" i="163"/>
  <c r="Q288" i="163"/>
  <c r="Q287" i="163"/>
  <c r="Q286" i="163"/>
  <c r="Q285" i="163"/>
  <c r="Q284" i="163"/>
  <c r="Q283" i="163"/>
  <c r="Q282" i="163"/>
  <c r="Q281" i="163"/>
  <c r="Q280" i="163"/>
  <c r="Q279" i="163"/>
  <c r="Q278" i="163"/>
  <c r="Q277" i="163"/>
  <c r="Q276" i="163"/>
  <c r="Q275" i="163"/>
  <c r="Q274" i="163"/>
  <c r="Q273" i="163"/>
  <c r="Q272" i="163"/>
  <c r="Q271" i="163"/>
  <c r="Q270" i="163"/>
  <c r="Q269" i="163"/>
  <c r="Q268" i="163"/>
  <c r="Q267" i="163"/>
  <c r="Q266" i="163"/>
  <c r="Q265" i="163"/>
  <c r="Q264" i="163"/>
  <c r="Q263" i="163"/>
  <c r="Q262" i="163"/>
  <c r="Q261" i="163"/>
  <c r="Q260" i="163"/>
  <c r="Q259" i="163"/>
  <c r="Q258" i="163"/>
  <c r="Q257" i="163"/>
  <c r="Q256" i="163"/>
  <c r="Q255" i="163"/>
  <c r="Q254" i="163"/>
  <c r="Q253" i="163"/>
  <c r="Q252" i="163"/>
  <c r="Q251" i="163"/>
  <c r="Q250" i="163"/>
  <c r="Q249" i="163"/>
  <c r="Q248" i="163"/>
  <c r="Q247" i="163"/>
  <c r="Q246" i="163"/>
  <c r="Q245" i="163"/>
  <c r="Q244" i="163"/>
  <c r="Q243" i="163"/>
  <c r="Q242" i="163"/>
  <c r="Q241" i="163"/>
  <c r="Q240" i="163"/>
  <c r="Q239" i="163"/>
  <c r="Q238" i="163"/>
  <c r="Q237" i="163"/>
  <c r="Q236" i="163"/>
  <c r="Q235" i="163"/>
  <c r="Q234" i="163"/>
  <c r="Q233" i="163"/>
  <c r="Q232" i="163"/>
  <c r="Q231" i="163"/>
  <c r="Q230" i="163"/>
  <c r="Q229" i="163"/>
  <c r="Q228" i="163"/>
  <c r="Q227" i="163"/>
  <c r="Q226" i="163"/>
  <c r="Q225" i="163"/>
  <c r="Q224" i="163"/>
  <c r="Q223" i="163"/>
  <c r="Q222" i="163"/>
  <c r="Q221" i="163"/>
  <c r="Q220" i="163"/>
  <c r="Q219" i="163"/>
  <c r="Q218" i="163"/>
  <c r="Q217" i="163"/>
  <c r="Q216" i="163"/>
  <c r="Q215" i="163"/>
  <c r="Q214" i="163"/>
  <c r="Q213" i="163"/>
  <c r="Q212" i="163"/>
  <c r="Q211" i="163"/>
  <c r="Q210" i="163"/>
  <c r="Q209" i="163"/>
  <c r="Q208" i="163"/>
  <c r="Q207" i="163"/>
  <c r="Q206" i="163"/>
  <c r="Q205" i="163"/>
  <c r="Q204" i="163"/>
  <c r="Q203" i="163"/>
  <c r="Q202" i="163"/>
  <c r="Q201" i="163"/>
  <c r="Q200" i="163"/>
  <c r="Q199" i="163"/>
  <c r="Q198" i="163"/>
  <c r="Q197" i="163"/>
  <c r="Q196" i="163"/>
  <c r="Q195" i="163"/>
  <c r="Q194" i="163"/>
  <c r="Q193" i="163"/>
  <c r="Q192" i="163"/>
  <c r="Q191" i="163"/>
  <c r="Q190" i="163"/>
  <c r="Q189" i="163"/>
  <c r="Q188" i="163"/>
  <c r="Q187" i="163"/>
  <c r="Q186" i="163"/>
  <c r="Q185" i="163"/>
  <c r="Q184" i="163"/>
  <c r="Q183" i="163"/>
  <c r="Q182" i="163"/>
  <c r="Q181" i="163"/>
  <c r="Q180" i="163"/>
  <c r="Q179" i="163"/>
  <c r="Q178" i="163"/>
  <c r="Q177" i="163"/>
  <c r="Q176" i="163"/>
  <c r="Q175" i="163"/>
  <c r="Q174" i="163"/>
  <c r="Q173" i="163"/>
  <c r="Q172" i="163"/>
  <c r="Q171" i="163"/>
  <c r="Q170" i="163"/>
  <c r="Q169" i="163"/>
  <c r="Q168" i="163"/>
  <c r="Q167" i="163"/>
  <c r="Q166" i="163"/>
  <c r="Q165" i="163"/>
  <c r="Q164" i="163"/>
  <c r="Q163" i="163"/>
  <c r="Q162" i="163"/>
  <c r="Q161" i="163"/>
  <c r="Q160" i="163"/>
  <c r="Q159" i="163"/>
  <c r="Q158" i="163"/>
  <c r="Q157" i="163"/>
  <c r="Q156" i="163"/>
  <c r="Q155" i="163"/>
  <c r="Q154" i="163"/>
  <c r="Q153" i="163"/>
  <c r="Q152" i="163"/>
  <c r="Q151" i="163"/>
  <c r="Q150" i="163"/>
  <c r="Q149" i="163"/>
  <c r="Q148" i="163"/>
  <c r="Q147" i="163"/>
  <c r="Q146" i="163"/>
  <c r="Q145" i="163"/>
  <c r="Q144" i="163"/>
  <c r="Q143" i="163"/>
  <c r="Q142" i="163"/>
  <c r="Q141" i="163"/>
  <c r="Q140" i="163"/>
  <c r="Q139" i="163"/>
  <c r="Q138" i="163"/>
  <c r="Q137" i="163"/>
  <c r="Q136" i="163"/>
  <c r="Q135" i="163"/>
  <c r="Q134" i="163"/>
  <c r="Q133" i="163"/>
  <c r="Q132" i="163"/>
  <c r="Q131" i="163"/>
  <c r="Q130" i="163"/>
  <c r="Q129" i="163"/>
  <c r="Q128" i="163"/>
  <c r="Q127" i="163"/>
  <c r="Q126" i="163"/>
  <c r="Q125" i="163"/>
  <c r="Q124" i="163"/>
  <c r="Q123" i="163"/>
  <c r="Q122" i="163"/>
  <c r="Q121" i="163"/>
  <c r="Q120" i="163"/>
  <c r="Q119" i="163"/>
  <c r="Q118" i="163"/>
  <c r="Q117" i="163"/>
  <c r="Q116" i="163"/>
  <c r="Q115" i="163"/>
  <c r="Q114" i="163"/>
  <c r="Q113" i="163"/>
  <c r="Q112" i="163"/>
  <c r="Q111" i="163"/>
  <c r="Q110" i="163"/>
  <c r="Q109" i="163"/>
  <c r="Q108" i="163"/>
  <c r="Q107" i="163"/>
  <c r="Q106" i="163"/>
  <c r="Q105" i="163"/>
  <c r="Q104" i="163"/>
  <c r="Q103" i="163"/>
  <c r="Q102" i="163"/>
  <c r="Q101" i="163"/>
  <c r="Q100" i="163"/>
  <c r="Q99" i="163"/>
  <c r="Q98" i="163"/>
  <c r="Q97" i="163"/>
  <c r="Q96" i="163"/>
  <c r="Q95" i="163"/>
  <c r="Q94" i="163"/>
  <c r="Q93" i="163"/>
  <c r="Q92" i="163"/>
  <c r="Q91" i="163"/>
  <c r="Q90" i="163"/>
  <c r="Q89" i="163"/>
  <c r="Q88" i="163"/>
  <c r="Q87" i="163"/>
  <c r="Q86" i="163"/>
  <c r="Q85" i="163"/>
  <c r="Q84" i="163"/>
  <c r="Q83" i="163"/>
  <c r="Q82" i="163"/>
  <c r="Q81" i="163"/>
  <c r="Q80" i="163"/>
  <c r="Q79" i="163"/>
  <c r="Q78" i="163"/>
  <c r="Q77" i="163"/>
  <c r="Q76" i="163"/>
  <c r="Q75" i="163"/>
  <c r="Q74" i="163"/>
  <c r="Q73" i="163"/>
  <c r="Q72" i="163"/>
  <c r="Q71" i="163"/>
  <c r="Q70" i="163"/>
  <c r="Q69" i="163"/>
  <c r="Q68" i="163"/>
  <c r="Q67" i="163"/>
  <c r="Q66" i="163"/>
  <c r="Q65" i="163"/>
  <c r="Q64" i="163"/>
  <c r="Q63" i="163"/>
  <c r="Q62" i="163"/>
  <c r="Q61" i="163"/>
  <c r="Q60" i="163"/>
  <c r="Q59" i="163"/>
  <c r="Q58" i="163"/>
  <c r="Q57" i="163"/>
  <c r="Q56" i="163"/>
  <c r="Q55" i="163"/>
  <c r="Q54" i="163"/>
  <c r="Q53" i="163"/>
  <c r="Q52" i="163"/>
  <c r="Q51" i="163"/>
  <c r="Q50" i="163"/>
  <c r="Q49" i="163"/>
  <c r="Q48" i="163"/>
  <c r="Q47" i="163"/>
  <c r="Q46" i="163"/>
  <c r="Q45" i="163"/>
  <c r="Q44" i="163"/>
  <c r="Q43" i="163"/>
  <c r="Q42" i="163"/>
  <c r="Q41" i="163"/>
  <c r="Q40" i="163"/>
  <c r="Q39" i="163"/>
  <c r="Q38" i="163"/>
  <c r="Q37" i="163"/>
  <c r="Q36" i="163"/>
  <c r="Q35" i="163"/>
  <c r="Q34" i="163"/>
  <c r="Q33" i="163"/>
  <c r="Q32" i="163"/>
  <c r="Q31" i="163"/>
  <c r="Q30" i="163"/>
  <c r="Q29" i="163"/>
  <c r="Q28" i="163"/>
  <c r="Q27" i="163"/>
  <c r="Q26" i="163"/>
  <c r="Q25" i="163"/>
  <c r="Q24" i="163"/>
  <c r="Q23" i="163"/>
  <c r="Q22" i="163"/>
  <c r="Q21" i="163"/>
  <c r="Q20" i="163"/>
  <c r="Q19" i="163"/>
  <c r="Q18" i="163"/>
  <c r="Q17" i="163"/>
  <c r="F443" i="163" s="1"/>
  <c r="Q16" i="163"/>
  <c r="F441" i="163" s="1"/>
  <c r="Q15" i="163"/>
  <c r="Q14" i="163"/>
  <c r="Q13" i="163"/>
  <c r="F440" i="163" s="1"/>
  <c r="Q12" i="163"/>
  <c r="F445" i="163" s="1"/>
  <c r="Q11" i="163"/>
  <c r="Q10" i="163"/>
  <c r="F433" i="163" s="1"/>
  <c r="E7" i="163"/>
  <c r="F468" i="162"/>
  <c r="F467" i="162"/>
  <c r="F466" i="162"/>
  <c r="F465" i="162"/>
  <c r="F464" i="162"/>
  <c r="F463" i="162"/>
  <c r="F462" i="162"/>
  <c r="F461" i="162"/>
  <c r="F460" i="162"/>
  <c r="F459" i="162"/>
  <c r="F458" i="162"/>
  <c r="F457" i="162"/>
  <c r="F456" i="162"/>
  <c r="F455" i="162"/>
  <c r="F454" i="162"/>
  <c r="F453" i="162"/>
  <c r="F452" i="162"/>
  <c r="F451" i="162"/>
  <c r="F447" i="162"/>
  <c r="F445" i="162"/>
  <c r="M6" i="162" s="1"/>
  <c r="F444" i="162"/>
  <c r="F443" i="162"/>
  <c r="F442" i="162"/>
  <c r="F440" i="162"/>
  <c r="F439" i="162"/>
  <c r="F438" i="162"/>
  <c r="F437" i="162"/>
  <c r="F436" i="162"/>
  <c r="F435" i="162"/>
  <c r="F434" i="162"/>
  <c r="F433" i="162"/>
  <c r="F431" i="162"/>
  <c r="F430" i="162"/>
  <c r="F421" i="162"/>
  <c r="G13" i="61" s="1"/>
  <c r="F417" i="162"/>
  <c r="G9" i="61" s="1"/>
  <c r="Q410" i="162"/>
  <c r="Q409" i="162"/>
  <c r="Q408" i="162"/>
  <c r="Q407" i="162"/>
  <c r="Q406" i="162"/>
  <c r="Q405" i="162"/>
  <c r="Q404" i="162"/>
  <c r="Q403" i="162"/>
  <c r="Q402" i="162"/>
  <c r="Q401" i="162"/>
  <c r="Q400" i="162"/>
  <c r="Q399" i="162"/>
  <c r="Q398" i="162"/>
  <c r="Q397" i="162"/>
  <c r="Q396" i="162"/>
  <c r="Q395" i="162"/>
  <c r="Q394" i="162"/>
  <c r="Q393" i="162"/>
  <c r="Q392" i="162"/>
  <c r="Q391" i="162"/>
  <c r="Q390" i="162"/>
  <c r="Q389" i="162"/>
  <c r="Q388" i="162"/>
  <c r="Q387" i="162"/>
  <c r="Q386" i="162"/>
  <c r="Q385" i="162"/>
  <c r="Q384" i="162"/>
  <c r="Q383" i="162"/>
  <c r="Q382" i="162"/>
  <c r="Q381" i="162"/>
  <c r="Q380" i="162"/>
  <c r="Q379" i="162"/>
  <c r="Q378" i="162"/>
  <c r="Q377" i="162"/>
  <c r="Q376" i="162"/>
  <c r="Q375" i="162"/>
  <c r="Q374" i="162"/>
  <c r="Q373" i="162"/>
  <c r="Q372" i="162"/>
  <c r="Q371" i="162"/>
  <c r="Q370" i="162"/>
  <c r="Q369" i="162"/>
  <c r="Q368" i="162"/>
  <c r="Q367" i="162"/>
  <c r="Q366" i="162"/>
  <c r="Q365" i="162"/>
  <c r="Q364" i="162"/>
  <c r="Q363" i="162"/>
  <c r="Q362" i="162"/>
  <c r="F424" i="162" s="1"/>
  <c r="G16" i="61" s="1"/>
  <c r="Q361" i="162"/>
  <c r="F418" i="162" s="1"/>
  <c r="E355" i="162"/>
  <c r="E354" i="162"/>
  <c r="C354" i="162"/>
  <c r="Q351" i="162"/>
  <c r="Q350" i="162"/>
  <c r="Q349" i="162"/>
  <c r="Q348" i="162"/>
  <c r="Q347" i="162"/>
  <c r="Q346" i="162"/>
  <c r="Q345" i="162"/>
  <c r="Q344" i="162"/>
  <c r="Q343" i="162"/>
  <c r="Q342" i="162"/>
  <c r="Q341" i="162"/>
  <c r="Q340" i="162"/>
  <c r="Q339" i="162"/>
  <c r="Q338" i="162"/>
  <c r="Q337" i="162"/>
  <c r="Q336" i="162"/>
  <c r="Q335" i="162"/>
  <c r="Q334" i="162"/>
  <c r="Q333" i="162"/>
  <c r="Q332" i="162"/>
  <c r="Q331" i="162"/>
  <c r="Q330" i="162"/>
  <c r="Q329" i="162"/>
  <c r="Q328" i="162"/>
  <c r="Q327" i="162"/>
  <c r="Q326" i="162"/>
  <c r="Q325" i="162"/>
  <c r="Q324" i="162"/>
  <c r="Q323" i="162"/>
  <c r="Q322" i="162"/>
  <c r="Q321" i="162"/>
  <c r="Q320" i="162"/>
  <c r="Q319" i="162"/>
  <c r="Q318" i="162"/>
  <c r="Q317" i="162"/>
  <c r="Q316" i="162"/>
  <c r="Q315" i="162"/>
  <c r="Q314" i="162"/>
  <c r="Q313" i="162"/>
  <c r="Q312" i="162"/>
  <c r="Q311" i="162"/>
  <c r="Q310" i="162"/>
  <c r="Q309" i="162"/>
  <c r="Q308" i="162"/>
  <c r="Q307" i="162"/>
  <c r="Q306" i="162"/>
  <c r="Q305" i="162"/>
  <c r="Q304" i="162"/>
  <c r="Q303" i="162"/>
  <c r="Q302" i="162"/>
  <c r="Q301" i="162"/>
  <c r="Q300" i="162"/>
  <c r="Q299" i="162"/>
  <c r="Q298" i="162"/>
  <c r="Q297" i="162"/>
  <c r="Q296" i="162"/>
  <c r="Q295" i="162"/>
  <c r="Q294" i="162"/>
  <c r="Q293" i="162"/>
  <c r="Q292" i="162"/>
  <c r="Q291" i="162"/>
  <c r="Q290" i="162"/>
  <c r="Q289" i="162"/>
  <c r="Q288" i="162"/>
  <c r="Q287" i="162"/>
  <c r="Q286" i="162"/>
  <c r="Q285" i="162"/>
  <c r="Q284" i="162"/>
  <c r="Q283" i="162"/>
  <c r="Q282" i="162"/>
  <c r="Q281" i="162"/>
  <c r="Q280" i="162"/>
  <c r="Q279" i="162"/>
  <c r="Q278" i="162"/>
  <c r="Q277" i="162"/>
  <c r="Q276" i="162"/>
  <c r="Q275" i="162"/>
  <c r="Q274" i="162"/>
  <c r="Q273" i="162"/>
  <c r="Q272" i="162"/>
  <c r="Q271" i="162"/>
  <c r="Q270" i="162"/>
  <c r="Q269" i="162"/>
  <c r="Q268" i="162"/>
  <c r="Q267" i="162"/>
  <c r="Q266" i="162"/>
  <c r="Q265" i="162"/>
  <c r="Q264" i="162"/>
  <c r="Q263" i="162"/>
  <c r="Q262" i="162"/>
  <c r="Q261" i="162"/>
  <c r="Q260" i="162"/>
  <c r="Q259" i="162"/>
  <c r="Q258" i="162"/>
  <c r="Q257" i="162"/>
  <c r="Q256" i="162"/>
  <c r="Q255" i="162"/>
  <c r="Q254" i="162"/>
  <c r="Q253" i="162"/>
  <c r="Q252" i="162"/>
  <c r="Q251" i="162"/>
  <c r="Q250" i="162"/>
  <c r="Q249" i="162"/>
  <c r="Q248" i="162"/>
  <c r="Q247" i="162"/>
  <c r="Q246" i="162"/>
  <c r="Q245" i="162"/>
  <c r="Q244" i="162"/>
  <c r="Q243" i="162"/>
  <c r="Q242" i="162"/>
  <c r="Q241" i="162"/>
  <c r="Q240" i="162"/>
  <c r="Q239" i="162"/>
  <c r="Q238" i="162"/>
  <c r="Q237" i="162"/>
  <c r="Q236" i="162"/>
  <c r="Q235" i="162"/>
  <c r="Q234" i="162"/>
  <c r="Q233" i="162"/>
  <c r="Q232" i="162"/>
  <c r="Q231" i="162"/>
  <c r="Q230" i="162"/>
  <c r="Q229" i="162"/>
  <c r="Q228" i="162"/>
  <c r="Q227" i="162"/>
  <c r="Q226" i="162"/>
  <c r="Q225" i="162"/>
  <c r="Q224" i="162"/>
  <c r="Q223" i="162"/>
  <c r="Q222" i="162"/>
  <c r="Q221" i="162"/>
  <c r="Q220" i="162"/>
  <c r="Q219" i="162"/>
  <c r="Q218" i="162"/>
  <c r="Q217" i="162"/>
  <c r="Q216" i="162"/>
  <c r="Q215" i="162"/>
  <c r="Q214" i="162"/>
  <c r="Q213" i="162"/>
  <c r="Q212" i="162"/>
  <c r="Q211" i="162"/>
  <c r="Q210" i="162"/>
  <c r="Q209" i="162"/>
  <c r="Q208" i="162"/>
  <c r="Q207" i="162"/>
  <c r="Q206" i="162"/>
  <c r="Q205" i="162"/>
  <c r="Q204" i="162"/>
  <c r="Q203" i="162"/>
  <c r="Q202" i="162"/>
  <c r="Q201" i="162"/>
  <c r="Q200" i="162"/>
  <c r="Q199" i="162"/>
  <c r="Q198" i="162"/>
  <c r="Q197" i="162"/>
  <c r="Q196" i="162"/>
  <c r="Q195" i="162"/>
  <c r="Q194" i="162"/>
  <c r="Q193" i="162"/>
  <c r="Q192" i="162"/>
  <c r="Q191" i="162"/>
  <c r="Q190" i="162"/>
  <c r="Q189" i="162"/>
  <c r="Q188" i="162"/>
  <c r="Q187" i="162"/>
  <c r="Q186" i="162"/>
  <c r="Q185" i="162"/>
  <c r="Q184" i="162"/>
  <c r="Q183" i="162"/>
  <c r="Q182" i="162"/>
  <c r="Q181" i="162"/>
  <c r="Q180" i="162"/>
  <c r="Q179" i="162"/>
  <c r="Q178" i="162"/>
  <c r="Q177" i="162"/>
  <c r="Q176" i="162"/>
  <c r="Q175" i="162"/>
  <c r="Q174" i="162"/>
  <c r="Q173" i="162"/>
  <c r="Q172" i="162"/>
  <c r="Q171" i="162"/>
  <c r="Q170" i="162"/>
  <c r="Q169" i="162"/>
  <c r="Q168" i="162"/>
  <c r="Q167" i="162"/>
  <c r="Q166" i="162"/>
  <c r="Q165" i="162"/>
  <c r="Q164" i="162"/>
  <c r="Q163" i="162"/>
  <c r="Q162" i="162"/>
  <c r="Q161" i="162"/>
  <c r="Q160" i="162"/>
  <c r="Q159" i="162"/>
  <c r="Q158" i="162"/>
  <c r="Q157" i="162"/>
  <c r="Q156" i="162"/>
  <c r="Q155" i="162"/>
  <c r="Q154" i="162"/>
  <c r="Q153" i="162"/>
  <c r="Q152" i="162"/>
  <c r="Q151" i="162"/>
  <c r="Q150" i="162"/>
  <c r="Q149" i="162"/>
  <c r="Q148" i="162"/>
  <c r="Q147" i="162"/>
  <c r="Q146" i="162"/>
  <c r="Q145" i="162"/>
  <c r="Q144" i="162"/>
  <c r="Q143" i="162"/>
  <c r="Q142" i="162"/>
  <c r="Q141" i="162"/>
  <c r="Q140" i="162"/>
  <c r="Q139" i="162"/>
  <c r="Q138" i="162"/>
  <c r="Q137" i="162"/>
  <c r="Q136" i="162"/>
  <c r="Q135" i="162"/>
  <c r="Q134" i="162"/>
  <c r="Q133" i="162"/>
  <c r="Q132" i="162"/>
  <c r="Q131" i="162"/>
  <c r="Q130" i="162"/>
  <c r="Q129" i="162"/>
  <c r="Q128" i="162"/>
  <c r="Q127" i="162"/>
  <c r="Q126" i="162"/>
  <c r="Q125" i="162"/>
  <c r="Q124" i="162"/>
  <c r="Q123" i="162"/>
  <c r="Q122" i="162"/>
  <c r="Q121" i="162"/>
  <c r="Q120" i="162"/>
  <c r="Q119" i="162"/>
  <c r="Q118" i="162"/>
  <c r="Q117" i="162"/>
  <c r="Q116" i="162"/>
  <c r="Q115" i="162"/>
  <c r="Q114" i="162"/>
  <c r="Q113" i="162"/>
  <c r="Q112" i="162"/>
  <c r="Q111" i="162"/>
  <c r="Q110" i="162"/>
  <c r="Q109" i="162"/>
  <c r="Q108" i="162"/>
  <c r="Q107" i="162"/>
  <c r="Q106" i="162"/>
  <c r="Q105" i="162"/>
  <c r="Q104" i="162"/>
  <c r="Q103" i="162"/>
  <c r="Q102" i="162"/>
  <c r="Q101" i="162"/>
  <c r="Q100" i="162"/>
  <c r="Q99" i="162"/>
  <c r="Q98" i="162"/>
  <c r="Q97" i="162"/>
  <c r="Q96" i="162"/>
  <c r="Q95" i="162"/>
  <c r="Q94" i="162"/>
  <c r="Q93" i="162"/>
  <c r="Q92" i="162"/>
  <c r="Q91" i="162"/>
  <c r="Q90" i="162"/>
  <c r="Q89" i="162"/>
  <c r="Q88" i="162"/>
  <c r="Q87" i="162"/>
  <c r="Q86" i="162"/>
  <c r="Q85" i="162"/>
  <c r="Q84" i="162"/>
  <c r="Q83" i="162"/>
  <c r="Q82" i="162"/>
  <c r="Q81" i="162"/>
  <c r="Q80" i="162"/>
  <c r="Q79" i="162"/>
  <c r="Q78" i="162"/>
  <c r="Q77" i="162"/>
  <c r="Q76" i="162"/>
  <c r="Q75" i="162"/>
  <c r="Q74" i="162"/>
  <c r="Q73" i="162"/>
  <c r="Q72" i="162"/>
  <c r="Q71" i="162"/>
  <c r="Q70" i="162"/>
  <c r="Q69" i="162"/>
  <c r="Q68" i="162"/>
  <c r="Q67" i="162"/>
  <c r="Q66" i="162"/>
  <c r="Q65" i="162"/>
  <c r="Q64" i="162"/>
  <c r="Q63" i="162"/>
  <c r="Q62" i="162"/>
  <c r="Q61" i="162"/>
  <c r="Q60" i="162"/>
  <c r="Q59" i="162"/>
  <c r="Q58" i="162"/>
  <c r="Q57" i="162"/>
  <c r="Q56" i="162"/>
  <c r="Q55" i="162"/>
  <c r="Q54" i="162"/>
  <c r="Q53" i="162"/>
  <c r="Q52" i="162"/>
  <c r="Q51" i="162"/>
  <c r="Q50" i="162"/>
  <c r="Q49" i="162"/>
  <c r="Q48" i="162"/>
  <c r="Q47" i="162"/>
  <c r="Q46" i="162"/>
  <c r="Q45" i="162"/>
  <c r="Q44" i="162"/>
  <c r="Q43" i="162"/>
  <c r="Q42" i="162"/>
  <c r="Q41" i="162"/>
  <c r="Q40" i="162"/>
  <c r="Q39" i="162"/>
  <c r="Q38" i="162"/>
  <c r="Q37" i="162"/>
  <c r="Q36" i="162"/>
  <c r="Q35" i="162"/>
  <c r="Q34" i="162"/>
  <c r="Q33" i="162"/>
  <c r="Q32" i="162"/>
  <c r="Q31" i="162"/>
  <c r="Q30" i="162"/>
  <c r="Q29" i="162"/>
  <c r="Q28" i="162"/>
  <c r="Q27" i="162"/>
  <c r="Q26" i="162"/>
  <c r="Q25" i="162"/>
  <c r="Q24" i="162"/>
  <c r="Q23" i="162"/>
  <c r="Q22" i="162"/>
  <c r="Q21" i="162"/>
  <c r="Q20" i="162"/>
  <c r="Q19" i="162"/>
  <c r="Q18" i="162"/>
  <c r="Q17" i="162"/>
  <c r="Q16" i="162"/>
  <c r="Q15" i="162"/>
  <c r="Q14" i="162"/>
  <c r="Q13" i="162"/>
  <c r="Q12" i="162"/>
  <c r="F441" i="162" s="1"/>
  <c r="Q11" i="162"/>
  <c r="Q10" i="162"/>
  <c r="F432" i="162" s="1"/>
  <c r="E7" i="162"/>
  <c r="F468" i="161"/>
  <c r="F467" i="161"/>
  <c r="F466" i="161"/>
  <c r="F465" i="161"/>
  <c r="F464" i="161"/>
  <c r="F463" i="161"/>
  <c r="F462" i="161"/>
  <c r="F461" i="161"/>
  <c r="F460" i="161"/>
  <c r="F459" i="161"/>
  <c r="F458" i="161"/>
  <c r="F457" i="161"/>
  <c r="F456" i="161"/>
  <c r="F455" i="161"/>
  <c r="F454" i="161"/>
  <c r="F453" i="161"/>
  <c r="F452" i="161"/>
  <c r="F451" i="161"/>
  <c r="F447" i="161"/>
  <c r="F445" i="161"/>
  <c r="M6" i="161" s="1"/>
  <c r="F444" i="161"/>
  <c r="F443" i="161"/>
  <c r="F442" i="161"/>
  <c r="F441" i="161"/>
  <c r="F440" i="161"/>
  <c r="F439" i="161"/>
  <c r="F438" i="161"/>
  <c r="F437" i="161"/>
  <c r="F436" i="161"/>
  <c r="F435" i="161"/>
  <c r="F434" i="161"/>
  <c r="F433" i="161"/>
  <c r="F432" i="161"/>
  <c r="F430" i="161"/>
  <c r="F421" i="161"/>
  <c r="F13" i="61" s="1"/>
  <c r="F420" i="161"/>
  <c r="F12" i="61" s="1"/>
  <c r="F419" i="161"/>
  <c r="F11" i="61" s="1"/>
  <c r="F418" i="161"/>
  <c r="F417" i="161"/>
  <c r="F9" i="61" s="1"/>
  <c r="F416" i="161"/>
  <c r="F8" i="61" s="1"/>
  <c r="Q410" i="161"/>
  <c r="Q409" i="161"/>
  <c r="Q408" i="161"/>
  <c r="Q407" i="161"/>
  <c r="Q406" i="161"/>
  <c r="Q405" i="161"/>
  <c r="Q404" i="161"/>
  <c r="Q403" i="161"/>
  <c r="Q402" i="161"/>
  <c r="Q401" i="161"/>
  <c r="Q400" i="161"/>
  <c r="Q399" i="161"/>
  <c r="Q398" i="161"/>
  <c r="Q397" i="161"/>
  <c r="Q396" i="161"/>
  <c r="Q395" i="161"/>
  <c r="Q394" i="161"/>
  <c r="Q393" i="161"/>
  <c r="Q392" i="161"/>
  <c r="Q391" i="161"/>
  <c r="Q390" i="161"/>
  <c r="Q389" i="161"/>
  <c r="Q388" i="161"/>
  <c r="Q387" i="161"/>
  <c r="Q386" i="161"/>
  <c r="Q385" i="161"/>
  <c r="Q384" i="161"/>
  <c r="Q383" i="161"/>
  <c r="Q382" i="161"/>
  <c r="Q381" i="161"/>
  <c r="Q380" i="161"/>
  <c r="Q379" i="161"/>
  <c r="Q378" i="161"/>
  <c r="Q377" i="161"/>
  <c r="Q376" i="161"/>
  <c r="Q375" i="161"/>
  <c r="Q374" i="161"/>
  <c r="Q373" i="161"/>
  <c r="Q372" i="161"/>
  <c r="Q371" i="161"/>
  <c r="Q370" i="161"/>
  <c r="Q369" i="161"/>
  <c r="Q368" i="161"/>
  <c r="Q367" i="161"/>
  <c r="Q366" i="161"/>
  <c r="Q365" i="161"/>
  <c r="Q364" i="161"/>
  <c r="Q363" i="161"/>
  <c r="Q362" i="161"/>
  <c r="F424" i="161" s="1"/>
  <c r="F16" i="61" s="1"/>
  <c r="Q361" i="161"/>
  <c r="E355" i="161"/>
  <c r="E354" i="161"/>
  <c r="C354" i="161"/>
  <c r="Q351" i="161"/>
  <c r="Q350" i="161"/>
  <c r="Q349" i="161"/>
  <c r="Q348" i="161"/>
  <c r="Q347" i="161"/>
  <c r="Q346" i="161"/>
  <c r="Q345" i="161"/>
  <c r="Q344" i="161"/>
  <c r="Q343" i="161"/>
  <c r="Q342" i="161"/>
  <c r="Q341" i="161"/>
  <c r="Q340" i="161"/>
  <c r="Q339" i="161"/>
  <c r="Q338" i="161"/>
  <c r="Q337" i="161"/>
  <c r="Q336" i="161"/>
  <c r="Q335" i="161"/>
  <c r="Q334" i="161"/>
  <c r="Q333" i="161"/>
  <c r="Q332" i="161"/>
  <c r="Q331" i="161"/>
  <c r="Q330" i="161"/>
  <c r="Q329" i="161"/>
  <c r="Q328" i="161"/>
  <c r="Q327" i="161"/>
  <c r="Q326" i="161"/>
  <c r="Q325" i="161"/>
  <c r="Q324" i="161"/>
  <c r="Q323" i="161"/>
  <c r="Q322" i="161"/>
  <c r="Q321" i="161"/>
  <c r="Q320" i="161"/>
  <c r="Q319" i="161"/>
  <c r="Q318" i="161"/>
  <c r="Q317" i="161"/>
  <c r="Q316" i="161"/>
  <c r="Q315" i="161"/>
  <c r="Q314" i="161"/>
  <c r="Q313" i="161"/>
  <c r="Q312" i="161"/>
  <c r="Q311" i="161"/>
  <c r="Q310" i="161"/>
  <c r="Q309" i="161"/>
  <c r="Q308" i="161"/>
  <c r="Q307" i="161"/>
  <c r="Q306" i="161"/>
  <c r="Q305" i="161"/>
  <c r="Q304" i="161"/>
  <c r="Q303" i="161"/>
  <c r="Q302" i="161"/>
  <c r="Q301" i="161"/>
  <c r="Q300" i="161"/>
  <c r="Q299" i="161"/>
  <c r="Q298" i="161"/>
  <c r="Q297" i="161"/>
  <c r="Q296" i="161"/>
  <c r="Q295" i="161"/>
  <c r="Q294" i="161"/>
  <c r="Q293" i="161"/>
  <c r="Q292" i="161"/>
  <c r="Q291" i="161"/>
  <c r="Q290" i="161"/>
  <c r="Q289" i="161"/>
  <c r="Q288" i="161"/>
  <c r="Q287" i="161"/>
  <c r="Q286" i="161"/>
  <c r="Q285" i="161"/>
  <c r="Q284" i="161"/>
  <c r="Q283" i="161"/>
  <c r="Q282" i="161"/>
  <c r="Q281" i="161"/>
  <c r="Q280" i="161"/>
  <c r="Q279" i="161"/>
  <c r="Q278" i="161"/>
  <c r="Q277" i="161"/>
  <c r="Q276" i="161"/>
  <c r="Q275" i="161"/>
  <c r="Q274" i="161"/>
  <c r="Q273" i="161"/>
  <c r="Q272" i="161"/>
  <c r="Q271" i="161"/>
  <c r="Q270" i="161"/>
  <c r="Q269" i="161"/>
  <c r="Q268" i="161"/>
  <c r="Q267" i="161"/>
  <c r="Q266" i="161"/>
  <c r="Q265" i="161"/>
  <c r="Q264" i="161"/>
  <c r="Q263" i="161"/>
  <c r="Q262" i="161"/>
  <c r="Q261" i="161"/>
  <c r="Q260" i="161"/>
  <c r="Q259" i="161"/>
  <c r="Q258" i="161"/>
  <c r="Q257" i="161"/>
  <c r="Q256" i="161"/>
  <c r="Q255" i="161"/>
  <c r="Q254" i="161"/>
  <c r="Q253" i="161"/>
  <c r="Q252" i="161"/>
  <c r="Q251" i="161"/>
  <c r="Q250" i="161"/>
  <c r="Q249" i="161"/>
  <c r="Q248" i="161"/>
  <c r="Q247" i="161"/>
  <c r="Q246" i="161"/>
  <c r="Q245" i="161"/>
  <c r="Q244" i="161"/>
  <c r="Q243" i="161"/>
  <c r="Q242" i="161"/>
  <c r="Q241" i="161"/>
  <c r="Q240" i="161"/>
  <c r="Q239" i="161"/>
  <c r="Q238" i="161"/>
  <c r="Q237" i="161"/>
  <c r="Q236" i="161"/>
  <c r="Q235" i="161"/>
  <c r="Q234" i="161"/>
  <c r="Q233" i="161"/>
  <c r="Q232" i="161"/>
  <c r="Q231" i="161"/>
  <c r="Q230" i="161"/>
  <c r="Q229" i="161"/>
  <c r="Q228" i="161"/>
  <c r="Q227" i="161"/>
  <c r="Q226" i="161"/>
  <c r="Q225" i="161"/>
  <c r="Q224" i="161"/>
  <c r="Q223" i="161"/>
  <c r="Q222" i="161"/>
  <c r="Q221" i="161"/>
  <c r="Q220" i="161"/>
  <c r="Q219" i="161"/>
  <c r="Q218" i="161"/>
  <c r="Q217" i="161"/>
  <c r="Q216" i="161"/>
  <c r="Q215" i="161"/>
  <c r="Q214" i="161"/>
  <c r="Q213" i="161"/>
  <c r="Q212" i="161"/>
  <c r="Q211" i="161"/>
  <c r="Q210" i="161"/>
  <c r="Q209" i="161"/>
  <c r="Q208" i="161"/>
  <c r="Q207" i="161"/>
  <c r="Q206" i="161"/>
  <c r="Q205" i="161"/>
  <c r="Q204" i="161"/>
  <c r="Q203" i="161"/>
  <c r="Q202" i="161"/>
  <c r="Q201" i="161"/>
  <c r="Q200" i="161"/>
  <c r="Q199" i="161"/>
  <c r="Q198" i="161"/>
  <c r="Q197" i="161"/>
  <c r="Q196" i="161"/>
  <c r="Q195" i="161"/>
  <c r="Q194" i="161"/>
  <c r="Q193" i="161"/>
  <c r="Q192" i="161"/>
  <c r="Q191" i="161"/>
  <c r="Q190" i="161"/>
  <c r="Q189" i="161"/>
  <c r="Q188" i="161"/>
  <c r="Q187" i="161"/>
  <c r="Q186" i="161"/>
  <c r="Q185" i="161"/>
  <c r="Q184" i="161"/>
  <c r="Q183" i="161"/>
  <c r="Q182" i="161"/>
  <c r="Q181" i="161"/>
  <c r="Q180" i="161"/>
  <c r="Q179" i="161"/>
  <c r="Q178" i="161"/>
  <c r="Q177" i="161"/>
  <c r="Q176" i="161"/>
  <c r="Q175" i="161"/>
  <c r="Q174" i="161"/>
  <c r="Q173" i="161"/>
  <c r="Q172" i="161"/>
  <c r="Q171" i="161"/>
  <c r="Q170" i="161"/>
  <c r="Q169" i="161"/>
  <c r="Q168" i="161"/>
  <c r="Q167" i="161"/>
  <c r="Q166" i="161"/>
  <c r="Q165" i="161"/>
  <c r="Q164" i="161"/>
  <c r="Q163" i="161"/>
  <c r="Q162" i="161"/>
  <c r="Q161" i="161"/>
  <c r="Q160" i="161"/>
  <c r="Q159" i="161"/>
  <c r="Q158" i="161"/>
  <c r="Q157" i="161"/>
  <c r="Q156" i="161"/>
  <c r="Q155" i="161"/>
  <c r="Q154" i="161"/>
  <c r="Q153" i="161"/>
  <c r="Q152" i="161"/>
  <c r="Q151" i="161"/>
  <c r="Q150" i="161"/>
  <c r="Q149" i="161"/>
  <c r="Q148" i="161"/>
  <c r="Q147" i="161"/>
  <c r="Q146" i="161"/>
  <c r="Q145" i="161"/>
  <c r="Q144" i="161"/>
  <c r="Q143" i="161"/>
  <c r="Q142" i="161"/>
  <c r="Q141" i="161"/>
  <c r="Q140" i="161"/>
  <c r="Q139" i="161"/>
  <c r="Q138" i="161"/>
  <c r="Q137" i="161"/>
  <c r="Q136" i="161"/>
  <c r="Q135" i="161"/>
  <c r="Q134" i="161"/>
  <c r="Q133" i="161"/>
  <c r="Q132" i="161"/>
  <c r="Q131" i="161"/>
  <c r="Q130" i="161"/>
  <c r="Q129" i="161"/>
  <c r="Q128" i="161"/>
  <c r="Q127" i="161"/>
  <c r="Q126" i="161"/>
  <c r="Q125" i="161"/>
  <c r="Q124" i="161"/>
  <c r="Q123" i="161"/>
  <c r="Q122" i="161"/>
  <c r="Q121" i="161"/>
  <c r="Q120" i="161"/>
  <c r="Q119" i="161"/>
  <c r="Q118" i="161"/>
  <c r="Q117" i="161"/>
  <c r="Q116" i="161"/>
  <c r="Q115" i="161"/>
  <c r="Q114" i="161"/>
  <c r="Q113" i="161"/>
  <c r="Q112" i="161"/>
  <c r="Q111" i="161"/>
  <c r="Q110" i="161"/>
  <c r="Q109" i="161"/>
  <c r="Q108" i="161"/>
  <c r="Q107" i="161"/>
  <c r="Q106" i="161"/>
  <c r="Q105" i="161"/>
  <c r="Q104" i="161"/>
  <c r="Q103" i="161"/>
  <c r="Q102" i="161"/>
  <c r="Q101" i="161"/>
  <c r="Q100" i="161"/>
  <c r="Q99" i="161"/>
  <c r="Q98" i="161"/>
  <c r="Q97" i="161"/>
  <c r="Q96" i="161"/>
  <c r="Q95" i="161"/>
  <c r="Q94" i="161"/>
  <c r="Q93" i="161"/>
  <c r="Q92" i="161"/>
  <c r="Q91" i="161"/>
  <c r="Q90" i="161"/>
  <c r="Q89" i="161"/>
  <c r="Q88" i="161"/>
  <c r="Q87" i="161"/>
  <c r="Q86" i="161"/>
  <c r="Q85" i="161"/>
  <c r="Q84" i="161"/>
  <c r="Q83" i="161"/>
  <c r="Q82" i="161"/>
  <c r="Q81" i="161"/>
  <c r="Q80" i="161"/>
  <c r="Q79" i="161"/>
  <c r="Q78" i="161"/>
  <c r="Q77" i="161"/>
  <c r="Q76" i="161"/>
  <c r="Q75" i="161"/>
  <c r="Q74" i="161"/>
  <c r="Q73" i="161"/>
  <c r="Q72" i="161"/>
  <c r="Q71" i="161"/>
  <c r="Q70" i="161"/>
  <c r="Q69" i="161"/>
  <c r="Q68" i="161"/>
  <c r="Q67" i="161"/>
  <c r="Q66" i="161"/>
  <c r="Q65" i="161"/>
  <c r="Q64" i="161"/>
  <c r="Q63" i="161"/>
  <c r="Q62" i="161"/>
  <c r="Q61" i="161"/>
  <c r="Q60" i="161"/>
  <c r="Q59" i="161"/>
  <c r="Q58" i="161"/>
  <c r="Q57" i="161"/>
  <c r="Q56" i="161"/>
  <c r="Q55" i="161"/>
  <c r="Q54" i="161"/>
  <c r="Q53" i="161"/>
  <c r="Q52" i="161"/>
  <c r="Q51" i="161"/>
  <c r="Q50" i="161"/>
  <c r="Q49" i="161"/>
  <c r="Q48" i="161"/>
  <c r="Q47" i="161"/>
  <c r="Q46" i="161"/>
  <c r="Q45" i="161"/>
  <c r="Q44" i="161"/>
  <c r="Q43" i="161"/>
  <c r="Q42" i="161"/>
  <c r="Q41" i="161"/>
  <c r="Q40" i="161"/>
  <c r="Q39" i="161"/>
  <c r="Q38" i="161"/>
  <c r="Q37" i="161"/>
  <c r="Q36" i="161"/>
  <c r="Q35" i="161"/>
  <c r="Q34" i="161"/>
  <c r="Q33" i="161"/>
  <c r="Q32" i="161"/>
  <c r="Q31" i="161"/>
  <c r="Q30" i="161"/>
  <c r="Q29" i="161"/>
  <c r="Q28" i="161"/>
  <c r="Q27" i="161"/>
  <c r="Q26" i="161"/>
  <c r="Q25" i="161"/>
  <c r="Q24" i="161"/>
  <c r="Q23" i="161"/>
  <c r="Q22" i="161"/>
  <c r="Q21" i="161"/>
  <c r="Q20" i="161"/>
  <c r="Q19" i="161"/>
  <c r="Q18" i="161"/>
  <c r="Q17" i="161"/>
  <c r="Q16" i="161"/>
  <c r="Q15" i="161"/>
  <c r="Q14" i="161"/>
  <c r="Q13" i="161"/>
  <c r="Q12" i="161"/>
  <c r="Q11" i="161"/>
  <c r="Q10" i="161"/>
  <c r="F431" i="161" s="1"/>
  <c r="E7" i="161"/>
  <c r="E355" i="31"/>
  <c r="E354" i="31"/>
  <c r="F420" i="162" l="1"/>
  <c r="G12" i="61" s="1"/>
  <c r="F419" i="162"/>
  <c r="G11" i="61" s="1"/>
  <c r="F433" i="180"/>
  <c r="F448" i="180" s="1"/>
  <c r="F430" i="165"/>
  <c r="I23" i="61" s="1"/>
  <c r="F358" i="169"/>
  <c r="C7" i="170"/>
  <c r="F7" i="170" s="1"/>
  <c r="F358" i="177"/>
  <c r="C7" i="178"/>
  <c r="F7" i="178" s="1"/>
  <c r="F358" i="173"/>
  <c r="C7" i="174"/>
  <c r="F7" i="174" s="1"/>
  <c r="K55" i="60"/>
  <c r="K55" i="61"/>
  <c r="L33" i="60"/>
  <c r="L33" i="61"/>
  <c r="L37" i="60"/>
  <c r="L37" i="61"/>
  <c r="L52" i="61"/>
  <c r="L52" i="60"/>
  <c r="M34" i="60"/>
  <c r="M34" i="61"/>
  <c r="M45" i="60"/>
  <c r="M45" i="61"/>
  <c r="M57" i="60"/>
  <c r="M57" i="61"/>
  <c r="N31" i="60"/>
  <c r="N31" i="61"/>
  <c r="N39" i="60"/>
  <c r="N39" i="61"/>
  <c r="N58" i="60"/>
  <c r="N58" i="61"/>
  <c r="O32" i="60"/>
  <c r="O32" i="61"/>
  <c r="O36" i="60"/>
  <c r="O36" i="61"/>
  <c r="O55" i="60"/>
  <c r="O55" i="61"/>
  <c r="P29" i="60"/>
  <c r="P29" i="61"/>
  <c r="P48" i="60"/>
  <c r="P48" i="61"/>
  <c r="P60" i="60"/>
  <c r="P60" i="61"/>
  <c r="Q34" i="60"/>
  <c r="Q34" i="61"/>
  <c r="Q49" i="60"/>
  <c r="Q49" i="61"/>
  <c r="Q57" i="60"/>
  <c r="Q57" i="61"/>
  <c r="R27" i="60"/>
  <c r="R27" i="61"/>
  <c r="R35" i="60"/>
  <c r="R35" i="61"/>
  <c r="R58" i="60"/>
  <c r="R58" i="61"/>
  <c r="S32" i="60"/>
  <c r="S32" i="61"/>
  <c r="S36" i="60"/>
  <c r="S36" i="61"/>
  <c r="S55" i="60"/>
  <c r="S55" i="61"/>
  <c r="T25" i="60"/>
  <c r="T25" i="61"/>
  <c r="T37" i="60"/>
  <c r="T37" i="61"/>
  <c r="T52" i="60"/>
  <c r="T52" i="61"/>
  <c r="U34" i="60"/>
  <c r="U34" i="61"/>
  <c r="U38" i="60"/>
  <c r="U38" i="61"/>
  <c r="U61" i="60"/>
  <c r="U61" i="61"/>
  <c r="C7" i="165"/>
  <c r="F358" i="167"/>
  <c r="F422" i="167"/>
  <c r="F423" i="167" s="1"/>
  <c r="F425" i="167" s="1"/>
  <c r="K10" i="61"/>
  <c r="K26" i="60"/>
  <c r="K26" i="61"/>
  <c r="K30" i="60"/>
  <c r="K30" i="61"/>
  <c r="K34" i="60"/>
  <c r="K34" i="61"/>
  <c r="K38" i="60"/>
  <c r="K38" i="61"/>
  <c r="K45" i="60"/>
  <c r="K45" i="61"/>
  <c r="K49" i="60"/>
  <c r="K49" i="61"/>
  <c r="K53" i="60"/>
  <c r="K53" i="61"/>
  <c r="K57" i="60"/>
  <c r="K57" i="61"/>
  <c r="K61" i="60"/>
  <c r="K61" i="61"/>
  <c r="C7" i="168"/>
  <c r="F7" i="168" s="1"/>
  <c r="F448" i="168"/>
  <c r="L23" i="60"/>
  <c r="L23" i="61"/>
  <c r="L27" i="60"/>
  <c r="L27" i="61"/>
  <c r="L31" i="61"/>
  <c r="L31" i="60"/>
  <c r="L35" i="60"/>
  <c r="L35" i="61"/>
  <c r="L39" i="60"/>
  <c r="L39" i="61"/>
  <c r="L46" i="60"/>
  <c r="L46" i="61"/>
  <c r="L50" i="60"/>
  <c r="L50" i="61"/>
  <c r="L54" i="60"/>
  <c r="L54" i="61"/>
  <c r="L58" i="60"/>
  <c r="L58" i="61"/>
  <c r="M24" i="60"/>
  <c r="M24" i="61"/>
  <c r="M28" i="60"/>
  <c r="M28" i="61"/>
  <c r="M32" i="60"/>
  <c r="M32" i="61"/>
  <c r="M36" i="60"/>
  <c r="M36" i="61"/>
  <c r="M40" i="60"/>
  <c r="M40" i="61"/>
  <c r="M47" i="60"/>
  <c r="M47" i="61"/>
  <c r="M51" i="60"/>
  <c r="M51" i="61"/>
  <c r="M55" i="60"/>
  <c r="M55" i="61"/>
  <c r="M59" i="60"/>
  <c r="M59" i="61"/>
  <c r="N25" i="60"/>
  <c r="N25" i="61"/>
  <c r="N29" i="60"/>
  <c r="N29" i="61"/>
  <c r="N33" i="60"/>
  <c r="N33" i="61"/>
  <c r="N37" i="60"/>
  <c r="N37" i="61"/>
  <c r="F469" i="170"/>
  <c r="N44" i="60"/>
  <c r="N44" i="61"/>
  <c r="N48" i="61"/>
  <c r="N48" i="60"/>
  <c r="N52" i="60"/>
  <c r="N52" i="61"/>
  <c r="N56" i="60"/>
  <c r="N56" i="61"/>
  <c r="N60" i="60"/>
  <c r="N60" i="61"/>
  <c r="F358" i="171"/>
  <c r="F422" i="171"/>
  <c r="F423" i="171" s="1"/>
  <c r="F425" i="171" s="1"/>
  <c r="O10" i="61"/>
  <c r="O26" i="60"/>
  <c r="O26" i="61"/>
  <c r="O30" i="60"/>
  <c r="O30" i="61"/>
  <c r="O34" i="60"/>
  <c r="O34" i="61"/>
  <c r="O38" i="60"/>
  <c r="O38" i="61"/>
  <c r="O45" i="60"/>
  <c r="O45" i="61"/>
  <c r="O49" i="60"/>
  <c r="O49" i="61"/>
  <c r="O53" i="60"/>
  <c r="O53" i="61"/>
  <c r="O57" i="60"/>
  <c r="O57" i="61"/>
  <c r="O61" i="60"/>
  <c r="O61" i="61"/>
  <c r="C7" i="172"/>
  <c r="F7" i="172" s="1"/>
  <c r="F448" i="172"/>
  <c r="P23" i="60"/>
  <c r="P23" i="61"/>
  <c r="P27" i="60"/>
  <c r="P27" i="61"/>
  <c r="P31" i="60"/>
  <c r="P31" i="61"/>
  <c r="P35" i="60"/>
  <c r="P35" i="61"/>
  <c r="P39" i="60"/>
  <c r="P39" i="61"/>
  <c r="P46" i="61"/>
  <c r="P46" i="60"/>
  <c r="P50" i="60"/>
  <c r="P50" i="61"/>
  <c r="P54" i="60"/>
  <c r="P54" i="61"/>
  <c r="P58" i="60"/>
  <c r="P58" i="61"/>
  <c r="Q24" i="60"/>
  <c r="Q24" i="61"/>
  <c r="Q28" i="60"/>
  <c r="Q28" i="61"/>
  <c r="Q32" i="60"/>
  <c r="Q32" i="61"/>
  <c r="Q36" i="60"/>
  <c r="Q36" i="61"/>
  <c r="Q40" i="60"/>
  <c r="Q40" i="61"/>
  <c r="Q47" i="60"/>
  <c r="Q47" i="61"/>
  <c r="Q51" i="60"/>
  <c r="Q51" i="61"/>
  <c r="Q55" i="60"/>
  <c r="Q55" i="61"/>
  <c r="Q59" i="60"/>
  <c r="Q59" i="61"/>
  <c r="R25" i="60"/>
  <c r="R25" i="61"/>
  <c r="R29" i="60"/>
  <c r="R29" i="61"/>
  <c r="R33" i="60"/>
  <c r="R33" i="61"/>
  <c r="R37" i="60"/>
  <c r="R37" i="61"/>
  <c r="F469" i="174"/>
  <c r="R44" i="60"/>
  <c r="R44" i="61"/>
  <c r="R48" i="60"/>
  <c r="R48" i="61"/>
  <c r="R52" i="61"/>
  <c r="R52" i="60"/>
  <c r="R56" i="60"/>
  <c r="R56" i="61"/>
  <c r="R60" i="60"/>
  <c r="R60" i="61"/>
  <c r="F358" i="175"/>
  <c r="F422" i="175"/>
  <c r="F423" i="175" s="1"/>
  <c r="F425" i="175" s="1"/>
  <c r="S10" i="61"/>
  <c r="S26" i="60"/>
  <c r="S26" i="61"/>
  <c r="S30" i="60"/>
  <c r="S30" i="61"/>
  <c r="S34" i="60"/>
  <c r="S34" i="61"/>
  <c r="S38" i="60"/>
  <c r="S38" i="61"/>
  <c r="S45" i="60"/>
  <c r="S45" i="61"/>
  <c r="S49" i="60"/>
  <c r="S49" i="61"/>
  <c r="S53" i="60"/>
  <c r="S53" i="61"/>
  <c r="S57" i="60"/>
  <c r="S57" i="61"/>
  <c r="S61" i="60"/>
  <c r="S61" i="61"/>
  <c r="C7" i="176"/>
  <c r="F7" i="176" s="1"/>
  <c r="F448" i="176"/>
  <c r="T23" i="60"/>
  <c r="T23" i="61"/>
  <c r="T27" i="60"/>
  <c r="T27" i="61"/>
  <c r="T31" i="60"/>
  <c r="T31" i="61"/>
  <c r="T35" i="60"/>
  <c r="T35" i="61"/>
  <c r="T39" i="60"/>
  <c r="T39" i="61"/>
  <c r="T46" i="60"/>
  <c r="T46" i="61"/>
  <c r="T50" i="60"/>
  <c r="T50" i="61"/>
  <c r="T54" i="60"/>
  <c r="T54" i="61"/>
  <c r="T58" i="60"/>
  <c r="T58" i="61"/>
  <c r="U24" i="60"/>
  <c r="U24" i="61"/>
  <c r="U28" i="60"/>
  <c r="U28" i="61"/>
  <c r="U32" i="60"/>
  <c r="U32" i="61"/>
  <c r="U36" i="60"/>
  <c r="U36" i="61"/>
  <c r="U40" i="60"/>
  <c r="U40" i="61"/>
  <c r="U47" i="60"/>
  <c r="U47" i="61"/>
  <c r="U51" i="60"/>
  <c r="U51" i="61"/>
  <c r="U55" i="60"/>
  <c r="U55" i="61"/>
  <c r="U59" i="60"/>
  <c r="U59" i="61"/>
  <c r="V25" i="60"/>
  <c r="V25" i="61"/>
  <c r="V29" i="60"/>
  <c r="V29" i="61"/>
  <c r="V33" i="60"/>
  <c r="V33" i="61"/>
  <c r="V37" i="60"/>
  <c r="V37" i="61"/>
  <c r="F469" i="178"/>
  <c r="V44" i="61"/>
  <c r="V44" i="60"/>
  <c r="V48" i="60"/>
  <c r="V48" i="61"/>
  <c r="V52" i="60"/>
  <c r="V52" i="61"/>
  <c r="V56" i="60"/>
  <c r="V56" i="61"/>
  <c r="V60" i="61"/>
  <c r="V60" i="60"/>
  <c r="F358" i="179"/>
  <c r="F422" i="179"/>
  <c r="F423" i="179" s="1"/>
  <c r="F425" i="179" s="1"/>
  <c r="W10" i="61"/>
  <c r="W26" i="60"/>
  <c r="W26" i="61"/>
  <c r="W30" i="60"/>
  <c r="W30" i="61"/>
  <c r="W34" i="60"/>
  <c r="W34" i="61"/>
  <c r="W38" i="60"/>
  <c r="W38" i="61"/>
  <c r="W45" i="60"/>
  <c r="W45" i="61"/>
  <c r="W49" i="60"/>
  <c r="W49" i="61"/>
  <c r="W53" i="60"/>
  <c r="W53" i="61"/>
  <c r="W57" i="60"/>
  <c r="W57" i="61"/>
  <c r="W61" i="60"/>
  <c r="W61" i="61"/>
  <c r="C7" i="180"/>
  <c r="F7" i="180" s="1"/>
  <c r="X23" i="61"/>
  <c r="X23" i="60"/>
  <c r="X27" i="60"/>
  <c r="X27" i="61"/>
  <c r="X31" i="60"/>
  <c r="X31" i="61"/>
  <c r="X35" i="61"/>
  <c r="X35" i="60"/>
  <c r="X39" i="60"/>
  <c r="X39" i="61"/>
  <c r="X46" i="60"/>
  <c r="X46" i="61"/>
  <c r="X50" i="60"/>
  <c r="X50" i="61"/>
  <c r="X54" i="60"/>
  <c r="X54" i="61"/>
  <c r="X58" i="60"/>
  <c r="X58" i="61"/>
  <c r="K28" i="60"/>
  <c r="K28" i="61"/>
  <c r="K47" i="60"/>
  <c r="K47" i="61"/>
  <c r="K51" i="60"/>
  <c r="K51" i="61"/>
  <c r="L25" i="60"/>
  <c r="L25" i="61"/>
  <c r="L48" i="60"/>
  <c r="L48" i="61"/>
  <c r="L60" i="60"/>
  <c r="L60" i="61"/>
  <c r="F422" i="169"/>
  <c r="F423" i="169" s="1"/>
  <c r="F425" i="169" s="1"/>
  <c r="M10" i="61"/>
  <c r="M30" i="60"/>
  <c r="M30" i="61"/>
  <c r="M49" i="60"/>
  <c r="M49" i="61"/>
  <c r="M61" i="60"/>
  <c r="M61" i="61"/>
  <c r="N27" i="61"/>
  <c r="N27" i="60"/>
  <c r="N35" i="60"/>
  <c r="N35" i="61"/>
  <c r="N50" i="60"/>
  <c r="N50" i="61"/>
  <c r="O24" i="60"/>
  <c r="O24" i="61"/>
  <c r="O47" i="60"/>
  <c r="O47" i="61"/>
  <c r="O59" i="60"/>
  <c r="O59" i="61"/>
  <c r="P33" i="60"/>
  <c r="P33" i="61"/>
  <c r="P37" i="60"/>
  <c r="P37" i="61"/>
  <c r="P52" i="60"/>
  <c r="P52" i="61"/>
  <c r="F422" i="173"/>
  <c r="F423" i="173" s="1"/>
  <c r="F425" i="173" s="1"/>
  <c r="Q10" i="61"/>
  <c r="Q30" i="60"/>
  <c r="Q30" i="61"/>
  <c r="Q45" i="60"/>
  <c r="Q45" i="61"/>
  <c r="Q61" i="60"/>
  <c r="Q61" i="61"/>
  <c r="R31" i="60"/>
  <c r="R31" i="61"/>
  <c r="R39" i="60"/>
  <c r="R39" i="61"/>
  <c r="R54" i="60"/>
  <c r="R54" i="61"/>
  <c r="S24" i="60"/>
  <c r="S24" i="61"/>
  <c r="S47" i="60"/>
  <c r="S47" i="61"/>
  <c r="S59" i="60"/>
  <c r="S59" i="61"/>
  <c r="T29" i="60"/>
  <c r="T29" i="61"/>
  <c r="T48" i="61"/>
  <c r="T48" i="60"/>
  <c r="T60" i="60"/>
  <c r="T60" i="61"/>
  <c r="U26" i="60"/>
  <c r="U26" i="61"/>
  <c r="U45" i="60"/>
  <c r="U45" i="61"/>
  <c r="U53" i="60"/>
  <c r="U53" i="61"/>
  <c r="V27" i="60"/>
  <c r="V27" i="61"/>
  <c r="C7" i="161"/>
  <c r="F7" i="161" s="1"/>
  <c r="C7" i="167"/>
  <c r="F7" i="167" s="1"/>
  <c r="F448" i="167"/>
  <c r="F450" i="167" s="1"/>
  <c r="K23" i="60"/>
  <c r="K23" i="61"/>
  <c r="K27" i="60"/>
  <c r="K27" i="61"/>
  <c r="K31" i="60"/>
  <c r="K31" i="61"/>
  <c r="K35" i="60"/>
  <c r="K35" i="61"/>
  <c r="K39" i="60"/>
  <c r="K39" i="61"/>
  <c r="K46" i="60"/>
  <c r="K46" i="61"/>
  <c r="K50" i="60"/>
  <c r="K50" i="61"/>
  <c r="K54" i="61"/>
  <c r="K54" i="60"/>
  <c r="K58" i="60"/>
  <c r="K58" i="61"/>
  <c r="L24" i="60"/>
  <c r="L24" i="61"/>
  <c r="L28" i="60"/>
  <c r="L28" i="61"/>
  <c r="L32" i="60"/>
  <c r="L32" i="61"/>
  <c r="L36" i="60"/>
  <c r="L36" i="61"/>
  <c r="L40" i="60"/>
  <c r="L40" i="61"/>
  <c r="L47" i="60"/>
  <c r="L47" i="61"/>
  <c r="L51" i="60"/>
  <c r="L51" i="61"/>
  <c r="L55" i="60"/>
  <c r="L55" i="61"/>
  <c r="L59" i="60"/>
  <c r="L59" i="61"/>
  <c r="M25" i="60"/>
  <c r="M25" i="61"/>
  <c r="M29" i="60"/>
  <c r="M29" i="61"/>
  <c r="M33" i="60"/>
  <c r="M33" i="61"/>
  <c r="M37" i="60"/>
  <c r="M37" i="61"/>
  <c r="F469" i="169"/>
  <c r="M44" i="60"/>
  <c r="M44" i="61"/>
  <c r="M48" i="60"/>
  <c r="M48" i="61"/>
  <c r="M52" i="60"/>
  <c r="M52" i="61"/>
  <c r="M56" i="60"/>
  <c r="M56" i="61"/>
  <c r="M60" i="60"/>
  <c r="M60" i="61"/>
  <c r="F358" i="170"/>
  <c r="F422" i="170"/>
  <c r="F423" i="170" s="1"/>
  <c r="F425" i="170" s="1"/>
  <c r="N10" i="61"/>
  <c r="N26" i="60"/>
  <c r="N26" i="61"/>
  <c r="N30" i="60"/>
  <c r="N30" i="61"/>
  <c r="N34" i="60"/>
  <c r="N34" i="61"/>
  <c r="N38" i="60"/>
  <c r="N38" i="61"/>
  <c r="N45" i="60"/>
  <c r="N45" i="61"/>
  <c r="N49" i="60"/>
  <c r="N49" i="61"/>
  <c r="N53" i="60"/>
  <c r="N53" i="61"/>
  <c r="N57" i="60"/>
  <c r="N57" i="61"/>
  <c r="N61" i="60"/>
  <c r="N61" i="61"/>
  <c r="C7" i="171"/>
  <c r="F7" i="171" s="1"/>
  <c r="F448" i="171"/>
  <c r="O23" i="60"/>
  <c r="O23" i="61"/>
  <c r="O27" i="60"/>
  <c r="O27" i="61"/>
  <c r="O31" i="60"/>
  <c r="O31" i="61"/>
  <c r="O35" i="60"/>
  <c r="O35" i="61"/>
  <c r="O39" i="60"/>
  <c r="O39" i="61"/>
  <c r="O46" i="60"/>
  <c r="O46" i="61"/>
  <c r="O50" i="60"/>
  <c r="O50" i="61"/>
  <c r="O54" i="60"/>
  <c r="O54" i="61"/>
  <c r="O58" i="60"/>
  <c r="O58" i="61"/>
  <c r="P24" i="60"/>
  <c r="P24" i="61"/>
  <c r="P28" i="60"/>
  <c r="P28" i="61"/>
  <c r="P32" i="60"/>
  <c r="P32" i="61"/>
  <c r="P36" i="60"/>
  <c r="P36" i="61"/>
  <c r="P40" i="60"/>
  <c r="P40" i="61"/>
  <c r="P47" i="60"/>
  <c r="P47" i="61"/>
  <c r="P51" i="60"/>
  <c r="P51" i="61"/>
  <c r="P55" i="60"/>
  <c r="P55" i="61"/>
  <c r="P59" i="60"/>
  <c r="P59" i="61"/>
  <c r="Q25" i="60"/>
  <c r="Q25" i="61"/>
  <c r="Q29" i="60"/>
  <c r="Q29" i="61"/>
  <c r="Q33" i="60"/>
  <c r="Q33" i="61"/>
  <c r="Q37" i="60"/>
  <c r="Q37" i="61"/>
  <c r="F469" i="173"/>
  <c r="Q44" i="60"/>
  <c r="Q44" i="61"/>
  <c r="Q48" i="60"/>
  <c r="Q48" i="61"/>
  <c r="Q52" i="60"/>
  <c r="Q52" i="61"/>
  <c r="Q56" i="60"/>
  <c r="Q56" i="61"/>
  <c r="Q60" i="60"/>
  <c r="Q60" i="61"/>
  <c r="F358" i="174"/>
  <c r="F422" i="174"/>
  <c r="F423" i="174" s="1"/>
  <c r="F425" i="174" s="1"/>
  <c r="R10" i="61"/>
  <c r="R26" i="60"/>
  <c r="R26" i="61"/>
  <c r="R30" i="60"/>
  <c r="R30" i="61"/>
  <c r="R34" i="60"/>
  <c r="R34" i="61"/>
  <c r="R38" i="60"/>
  <c r="R38" i="61"/>
  <c r="R45" i="60"/>
  <c r="R45" i="61"/>
  <c r="R49" i="60"/>
  <c r="R49" i="61"/>
  <c r="R53" i="60"/>
  <c r="R53" i="61"/>
  <c r="R57" i="60"/>
  <c r="R57" i="61"/>
  <c r="R61" i="60"/>
  <c r="R61" i="61"/>
  <c r="C7" i="175"/>
  <c r="F7" i="175" s="1"/>
  <c r="F448" i="175"/>
  <c r="F450" i="175" s="1"/>
  <c r="S23" i="60"/>
  <c r="S23" i="61"/>
  <c r="S27" i="60"/>
  <c r="S27" i="61"/>
  <c r="S31" i="60"/>
  <c r="S31" i="61"/>
  <c r="S35" i="60"/>
  <c r="S35" i="61"/>
  <c r="S39" i="60"/>
  <c r="S39" i="61"/>
  <c r="S46" i="60"/>
  <c r="S46" i="61"/>
  <c r="S50" i="60"/>
  <c r="S50" i="61"/>
  <c r="S54" i="60"/>
  <c r="S54" i="61"/>
  <c r="S58" i="60"/>
  <c r="S58" i="61"/>
  <c r="T24" i="60"/>
  <c r="T24" i="61"/>
  <c r="T28" i="60"/>
  <c r="T28" i="61"/>
  <c r="T32" i="60"/>
  <c r="T32" i="61"/>
  <c r="T36" i="60"/>
  <c r="T36" i="61"/>
  <c r="T40" i="60"/>
  <c r="T40" i="61"/>
  <c r="T47" i="60"/>
  <c r="T47" i="61"/>
  <c r="T51" i="60"/>
  <c r="T51" i="61"/>
  <c r="T55" i="60"/>
  <c r="T55" i="61"/>
  <c r="T59" i="60"/>
  <c r="T59" i="61"/>
  <c r="M6" i="177"/>
  <c r="U25" i="60"/>
  <c r="U25" i="61"/>
  <c r="U29" i="60"/>
  <c r="U29" i="61"/>
  <c r="U33" i="60"/>
  <c r="U33" i="61"/>
  <c r="U37" i="60"/>
  <c r="U37" i="61"/>
  <c r="F469" i="177"/>
  <c r="U44" i="60"/>
  <c r="U44" i="61"/>
  <c r="U48" i="60"/>
  <c r="U48" i="61"/>
  <c r="U52" i="60"/>
  <c r="U52" i="61"/>
  <c r="U56" i="60"/>
  <c r="U56" i="61"/>
  <c r="U60" i="60"/>
  <c r="U60" i="61"/>
  <c r="F358" i="178"/>
  <c r="F422" i="178"/>
  <c r="V10" i="61"/>
  <c r="V26" i="60"/>
  <c r="V26" i="61"/>
  <c r="V30" i="60"/>
  <c r="V30" i="61"/>
  <c r="V34" i="60"/>
  <c r="V34" i="61"/>
  <c r="V38" i="60"/>
  <c r="V38" i="61"/>
  <c r="V45" i="60"/>
  <c r="V45" i="61"/>
  <c r="V49" i="60"/>
  <c r="V49" i="61"/>
  <c r="V53" i="60"/>
  <c r="V53" i="61"/>
  <c r="V57" i="60"/>
  <c r="V57" i="61"/>
  <c r="V61" i="60"/>
  <c r="V61" i="61"/>
  <c r="C7" i="179"/>
  <c r="F7" i="179" s="1"/>
  <c r="F448" i="179"/>
  <c r="F450" i="179" s="1"/>
  <c r="W23" i="60"/>
  <c r="W23" i="61"/>
  <c r="W27" i="60"/>
  <c r="W27" i="61"/>
  <c r="W31" i="60"/>
  <c r="W31" i="61"/>
  <c r="W35" i="60"/>
  <c r="W35" i="61"/>
  <c r="W39" i="60"/>
  <c r="W39" i="61"/>
  <c r="W46" i="61"/>
  <c r="W46" i="60"/>
  <c r="W50" i="60"/>
  <c r="W50" i="61"/>
  <c r="W54" i="60"/>
  <c r="W54" i="61"/>
  <c r="W58" i="61"/>
  <c r="W58" i="60"/>
  <c r="X24" i="60"/>
  <c r="X24" i="61"/>
  <c r="X28" i="60"/>
  <c r="X28" i="61"/>
  <c r="X32" i="60"/>
  <c r="X32" i="61"/>
  <c r="X36" i="60"/>
  <c r="X36" i="61"/>
  <c r="X40" i="60"/>
  <c r="X40" i="61"/>
  <c r="X47" i="60"/>
  <c r="X47" i="61"/>
  <c r="X51" i="60"/>
  <c r="X51" i="61"/>
  <c r="X55" i="60"/>
  <c r="X55" i="61"/>
  <c r="X59" i="60"/>
  <c r="X59" i="61"/>
  <c r="V39" i="60"/>
  <c r="V39" i="61"/>
  <c r="V50" i="60"/>
  <c r="V50" i="61"/>
  <c r="V54" i="60"/>
  <c r="V54" i="61"/>
  <c r="W28" i="60"/>
  <c r="W28" i="61"/>
  <c r="W36" i="60"/>
  <c r="W36" i="61"/>
  <c r="W47" i="60"/>
  <c r="W47" i="61"/>
  <c r="W51" i="60"/>
  <c r="W51" i="61"/>
  <c r="W59" i="60"/>
  <c r="W59" i="61"/>
  <c r="X25" i="60"/>
  <c r="X25" i="61"/>
  <c r="X29" i="60"/>
  <c r="X29" i="61"/>
  <c r="X33" i="60"/>
  <c r="X33" i="61"/>
  <c r="X37" i="60"/>
  <c r="X37" i="61"/>
  <c r="F469" i="180"/>
  <c r="X44" i="61"/>
  <c r="X44" i="60"/>
  <c r="X48" i="60"/>
  <c r="X48" i="61"/>
  <c r="X52" i="60"/>
  <c r="X52" i="61"/>
  <c r="X56" i="61"/>
  <c r="X56" i="60"/>
  <c r="X60" i="61"/>
  <c r="X60" i="60"/>
  <c r="K24" i="60"/>
  <c r="K24" i="61"/>
  <c r="K32" i="60"/>
  <c r="K32" i="61"/>
  <c r="K36" i="60"/>
  <c r="K36" i="61"/>
  <c r="K40" i="60"/>
  <c r="K40" i="61"/>
  <c r="K59" i="60"/>
  <c r="K59" i="61"/>
  <c r="L29" i="60"/>
  <c r="L29" i="61"/>
  <c r="F469" i="168"/>
  <c r="L44" i="60"/>
  <c r="L44" i="61"/>
  <c r="L56" i="60"/>
  <c r="L56" i="61"/>
  <c r="M26" i="60"/>
  <c r="M26" i="61"/>
  <c r="M38" i="60"/>
  <c r="M38" i="61"/>
  <c r="M53" i="60"/>
  <c r="M53" i="61"/>
  <c r="F448" i="170"/>
  <c r="F450" i="170" s="1"/>
  <c r="N23" i="60"/>
  <c r="N23" i="61"/>
  <c r="N46" i="60"/>
  <c r="N46" i="61"/>
  <c r="N54" i="60"/>
  <c r="N54" i="61"/>
  <c r="O28" i="60"/>
  <c r="O28" i="61"/>
  <c r="O40" i="60"/>
  <c r="O40" i="61"/>
  <c r="O51" i="60"/>
  <c r="O51" i="61"/>
  <c r="P25" i="61"/>
  <c r="P25" i="60"/>
  <c r="F469" i="172"/>
  <c r="P44" i="60"/>
  <c r="P44" i="61"/>
  <c r="P56" i="60"/>
  <c r="P56" i="61"/>
  <c r="Q26" i="60"/>
  <c r="Q26" i="61"/>
  <c r="Q38" i="60"/>
  <c r="Q38" i="61"/>
  <c r="Q53" i="60"/>
  <c r="Q53" i="61"/>
  <c r="F448" i="174"/>
  <c r="F470" i="174" s="1"/>
  <c r="R23" i="60"/>
  <c r="R23" i="61"/>
  <c r="R46" i="60"/>
  <c r="R46" i="61"/>
  <c r="R50" i="60"/>
  <c r="R50" i="61"/>
  <c r="S28" i="60"/>
  <c r="S28" i="61"/>
  <c r="S40" i="60"/>
  <c r="S40" i="61"/>
  <c r="S51" i="60"/>
  <c r="S51" i="61"/>
  <c r="T33" i="60"/>
  <c r="T33" i="61"/>
  <c r="F469" i="176"/>
  <c r="T44" i="60"/>
  <c r="T44" i="61"/>
  <c r="T56" i="60"/>
  <c r="T56" i="61"/>
  <c r="F422" i="177"/>
  <c r="F423" i="177" s="1"/>
  <c r="F425" i="177" s="1"/>
  <c r="U10" i="61"/>
  <c r="U30" i="60"/>
  <c r="U30" i="61"/>
  <c r="U49" i="60"/>
  <c r="U49" i="61"/>
  <c r="U57" i="60"/>
  <c r="U57" i="61"/>
  <c r="F448" i="178"/>
  <c r="F450" i="178" s="1"/>
  <c r="V23" i="60"/>
  <c r="V23" i="61"/>
  <c r="V31" i="60"/>
  <c r="V31" i="61"/>
  <c r="V35" i="60"/>
  <c r="V35" i="61"/>
  <c r="V46" i="60"/>
  <c r="V46" i="61"/>
  <c r="V58" i="60"/>
  <c r="V58" i="61"/>
  <c r="W24" i="60"/>
  <c r="W24" i="61"/>
  <c r="W32" i="60"/>
  <c r="W32" i="61"/>
  <c r="W40" i="60"/>
  <c r="W40" i="61"/>
  <c r="W55" i="60"/>
  <c r="W55" i="61"/>
  <c r="K25" i="60"/>
  <c r="K25" i="61"/>
  <c r="K29" i="60"/>
  <c r="K29" i="61"/>
  <c r="K33" i="60"/>
  <c r="K33" i="61"/>
  <c r="K37" i="60"/>
  <c r="K37" i="61"/>
  <c r="F469" i="167"/>
  <c r="K44" i="60"/>
  <c r="K44" i="61"/>
  <c r="K48" i="60"/>
  <c r="K48" i="61"/>
  <c r="K52" i="60"/>
  <c r="K52" i="61"/>
  <c r="K56" i="60"/>
  <c r="K56" i="61"/>
  <c r="K60" i="60"/>
  <c r="K60" i="61"/>
  <c r="F358" i="168"/>
  <c r="F422" i="168"/>
  <c r="F423" i="168" s="1"/>
  <c r="F425" i="168" s="1"/>
  <c r="L10" i="61"/>
  <c r="L26" i="60"/>
  <c r="L26" i="61"/>
  <c r="L30" i="60"/>
  <c r="L30" i="61"/>
  <c r="L34" i="60"/>
  <c r="L34" i="61"/>
  <c r="L38" i="60"/>
  <c r="L38" i="61"/>
  <c r="L45" i="60"/>
  <c r="L45" i="61"/>
  <c r="L49" i="60"/>
  <c r="L49" i="61"/>
  <c r="L53" i="60"/>
  <c r="L53" i="61"/>
  <c r="L57" i="60"/>
  <c r="L57" i="61"/>
  <c r="L61" i="60"/>
  <c r="L61" i="61"/>
  <c r="C7" i="169"/>
  <c r="F7" i="169" s="1"/>
  <c r="F448" i="169"/>
  <c r="F450" i="169" s="1"/>
  <c r="M23" i="60"/>
  <c r="M23" i="61"/>
  <c r="M27" i="60"/>
  <c r="M27" i="61"/>
  <c r="M31" i="60"/>
  <c r="M31" i="61"/>
  <c r="M35" i="60"/>
  <c r="M35" i="61"/>
  <c r="M39" i="60"/>
  <c r="M39" i="61"/>
  <c r="M46" i="60"/>
  <c r="M46" i="61"/>
  <c r="M50" i="61"/>
  <c r="M50" i="60"/>
  <c r="M54" i="60"/>
  <c r="M54" i="61"/>
  <c r="M58" i="60"/>
  <c r="M58" i="61"/>
  <c r="N24" i="60"/>
  <c r="N24" i="61"/>
  <c r="N28" i="60"/>
  <c r="N28" i="61"/>
  <c r="N32" i="60"/>
  <c r="N32" i="61"/>
  <c r="N36" i="60"/>
  <c r="N36" i="61"/>
  <c r="N40" i="60"/>
  <c r="N40" i="61"/>
  <c r="N47" i="60"/>
  <c r="N47" i="61"/>
  <c r="N51" i="60"/>
  <c r="N51" i="61"/>
  <c r="N55" i="60"/>
  <c r="N55" i="61"/>
  <c r="N59" i="60"/>
  <c r="N59" i="61"/>
  <c r="O25" i="60"/>
  <c r="O25" i="61"/>
  <c r="O29" i="60"/>
  <c r="O29" i="61"/>
  <c r="O33" i="60"/>
  <c r="O33" i="61"/>
  <c r="O37" i="60"/>
  <c r="O37" i="61"/>
  <c r="F469" i="171"/>
  <c r="O44" i="60"/>
  <c r="O44" i="61"/>
  <c r="O48" i="60"/>
  <c r="O48" i="61"/>
  <c r="O52" i="60"/>
  <c r="O52" i="61"/>
  <c r="O56" i="60"/>
  <c r="O56" i="61"/>
  <c r="O60" i="60"/>
  <c r="O60" i="61"/>
  <c r="F358" i="172"/>
  <c r="F422" i="172"/>
  <c r="F423" i="172" s="1"/>
  <c r="F425" i="172" s="1"/>
  <c r="P10" i="61"/>
  <c r="P26" i="60"/>
  <c r="P26" i="61"/>
  <c r="P30" i="60"/>
  <c r="P30" i="61"/>
  <c r="P34" i="60"/>
  <c r="P34" i="61"/>
  <c r="P38" i="60"/>
  <c r="P38" i="61"/>
  <c r="P45" i="60"/>
  <c r="P45" i="61"/>
  <c r="P49" i="60"/>
  <c r="P49" i="61"/>
  <c r="P53" i="60"/>
  <c r="P53" i="61"/>
  <c r="P57" i="60"/>
  <c r="P57" i="61"/>
  <c r="P61" i="60"/>
  <c r="P61" i="61"/>
  <c r="C7" i="173"/>
  <c r="F7" i="173" s="1"/>
  <c r="F448" i="173"/>
  <c r="Q23" i="61"/>
  <c r="Q23" i="60"/>
  <c r="Q27" i="60"/>
  <c r="Q27" i="61"/>
  <c r="Q31" i="60"/>
  <c r="Q31" i="61"/>
  <c r="Q35" i="60"/>
  <c r="Q35" i="61"/>
  <c r="Q39" i="60"/>
  <c r="Q39" i="61"/>
  <c r="Q46" i="60"/>
  <c r="Q46" i="61"/>
  <c r="Q50" i="60"/>
  <c r="Q50" i="61"/>
  <c r="Q54" i="60"/>
  <c r="Q54" i="61"/>
  <c r="Q58" i="60"/>
  <c r="Q58" i="61"/>
  <c r="R24" i="60"/>
  <c r="R24" i="61"/>
  <c r="R28" i="60"/>
  <c r="R28" i="61"/>
  <c r="R32" i="60"/>
  <c r="R32" i="61"/>
  <c r="R36" i="60"/>
  <c r="R36" i="61"/>
  <c r="R40" i="60"/>
  <c r="R40" i="61"/>
  <c r="R47" i="60"/>
  <c r="R47" i="61"/>
  <c r="R51" i="60"/>
  <c r="R51" i="61"/>
  <c r="R55" i="60"/>
  <c r="R55" i="61"/>
  <c r="R59" i="60"/>
  <c r="R59" i="61"/>
  <c r="S25" i="60"/>
  <c r="S25" i="61"/>
  <c r="S29" i="60"/>
  <c r="S29" i="61"/>
  <c r="S33" i="60"/>
  <c r="S33" i="61"/>
  <c r="S37" i="60"/>
  <c r="S37" i="61"/>
  <c r="F469" i="175"/>
  <c r="S44" i="60"/>
  <c r="S44" i="61"/>
  <c r="S48" i="60"/>
  <c r="S48" i="61"/>
  <c r="S52" i="60"/>
  <c r="S52" i="61"/>
  <c r="S56" i="60"/>
  <c r="S56" i="61"/>
  <c r="S60" i="60"/>
  <c r="S60" i="61"/>
  <c r="F358" i="176"/>
  <c r="F422" i="176"/>
  <c r="F423" i="176" s="1"/>
  <c r="F425" i="176" s="1"/>
  <c r="T10" i="61"/>
  <c r="T26" i="60"/>
  <c r="T26" i="61"/>
  <c r="T30" i="60"/>
  <c r="T30" i="61"/>
  <c r="T34" i="60"/>
  <c r="T34" i="61"/>
  <c r="T38" i="60"/>
  <c r="T38" i="61"/>
  <c r="T45" i="60"/>
  <c r="T45" i="61"/>
  <c r="T49" i="60"/>
  <c r="T49" i="61"/>
  <c r="T53" i="60"/>
  <c r="T53" i="61"/>
  <c r="T57" i="60"/>
  <c r="T57" i="61"/>
  <c r="T61" i="60"/>
  <c r="T61" i="61"/>
  <c r="C7" i="177"/>
  <c r="F7" i="177" s="1"/>
  <c r="F448" i="177"/>
  <c r="F470" i="177" s="1"/>
  <c r="U23" i="60"/>
  <c r="U23" i="61"/>
  <c r="U27" i="60"/>
  <c r="U27" i="61"/>
  <c r="U31" i="60"/>
  <c r="U31" i="61"/>
  <c r="U35" i="60"/>
  <c r="U35" i="61"/>
  <c r="U39" i="60"/>
  <c r="U39" i="61"/>
  <c r="U46" i="60"/>
  <c r="U46" i="61"/>
  <c r="U50" i="60"/>
  <c r="U50" i="61"/>
  <c r="U54" i="60"/>
  <c r="U54" i="61"/>
  <c r="U58" i="60"/>
  <c r="U58" i="61"/>
  <c r="V24" i="60"/>
  <c r="V24" i="61"/>
  <c r="V28" i="60"/>
  <c r="V28" i="61"/>
  <c r="V32" i="60"/>
  <c r="V32" i="61"/>
  <c r="V36" i="60"/>
  <c r="V36" i="61"/>
  <c r="V40" i="60"/>
  <c r="V40" i="61"/>
  <c r="V47" i="60"/>
  <c r="V47" i="61"/>
  <c r="V51" i="60"/>
  <c r="V51" i="61"/>
  <c r="V55" i="60"/>
  <c r="V55" i="61"/>
  <c r="V59" i="60"/>
  <c r="V59" i="61"/>
  <c r="W25" i="61"/>
  <c r="W25" i="60"/>
  <c r="W29" i="60"/>
  <c r="W29" i="61"/>
  <c r="W33" i="60"/>
  <c r="W33" i="61"/>
  <c r="W37" i="61"/>
  <c r="W37" i="60"/>
  <c r="F469" i="179"/>
  <c r="W44" i="60"/>
  <c r="W44" i="61"/>
  <c r="W48" i="60"/>
  <c r="W48" i="61"/>
  <c r="W52" i="60"/>
  <c r="W52" i="61"/>
  <c r="W56" i="60"/>
  <c r="W56" i="61"/>
  <c r="W60" i="60"/>
  <c r="W60" i="61"/>
  <c r="F358" i="180"/>
  <c r="F422" i="180"/>
  <c r="F423" i="180" s="1"/>
  <c r="F425" i="180" s="1"/>
  <c r="X10" i="61"/>
  <c r="X30" i="60"/>
  <c r="X30" i="61"/>
  <c r="X34" i="60"/>
  <c r="X34" i="61"/>
  <c r="X38" i="60"/>
  <c r="X38" i="61"/>
  <c r="X45" i="60"/>
  <c r="X45" i="61"/>
  <c r="X49" i="60"/>
  <c r="X49" i="61"/>
  <c r="X53" i="60"/>
  <c r="X53" i="61"/>
  <c r="X57" i="60"/>
  <c r="X57" i="61"/>
  <c r="X61" i="60"/>
  <c r="X61" i="61"/>
  <c r="F358" i="166"/>
  <c r="J39" i="60"/>
  <c r="J39" i="61"/>
  <c r="J40" i="60"/>
  <c r="J40" i="61"/>
  <c r="I40" i="60"/>
  <c r="I40" i="61"/>
  <c r="C7" i="163"/>
  <c r="F7" i="163" s="1"/>
  <c r="H39" i="60"/>
  <c r="H39" i="61"/>
  <c r="H40" i="60"/>
  <c r="H40" i="61"/>
  <c r="F358" i="163"/>
  <c r="G40" i="60"/>
  <c r="G40" i="61"/>
  <c r="F358" i="162"/>
  <c r="F358" i="161"/>
  <c r="F40" i="61"/>
  <c r="F40" i="60"/>
  <c r="J32" i="60"/>
  <c r="J32" i="61"/>
  <c r="J33" i="60"/>
  <c r="J33" i="61"/>
  <c r="J37" i="60"/>
  <c r="J37" i="61"/>
  <c r="J56" i="60"/>
  <c r="J56" i="61"/>
  <c r="J26" i="60"/>
  <c r="J26" i="61"/>
  <c r="J30" i="60"/>
  <c r="J30" i="61"/>
  <c r="J34" i="60"/>
  <c r="J34" i="61"/>
  <c r="J38" i="60"/>
  <c r="J38" i="61"/>
  <c r="J45" i="60"/>
  <c r="J45" i="61"/>
  <c r="J49" i="60"/>
  <c r="J49" i="61"/>
  <c r="J53" i="60"/>
  <c r="J53" i="61"/>
  <c r="J57" i="60"/>
  <c r="J57" i="61"/>
  <c r="J61" i="60"/>
  <c r="J61" i="61"/>
  <c r="J29" i="60"/>
  <c r="J29" i="61"/>
  <c r="J48" i="60"/>
  <c r="J48" i="61"/>
  <c r="J60" i="60"/>
  <c r="J60" i="61"/>
  <c r="F448" i="166"/>
  <c r="F450" i="166" s="1"/>
  <c r="J23" i="60"/>
  <c r="J23" i="61"/>
  <c r="J27" i="61"/>
  <c r="J27" i="60"/>
  <c r="J31" i="60"/>
  <c r="J31" i="61"/>
  <c r="J35" i="61"/>
  <c r="J35" i="60"/>
  <c r="J46" i="60"/>
  <c r="J46" i="61"/>
  <c r="J50" i="61"/>
  <c r="J50" i="60"/>
  <c r="J54" i="61"/>
  <c r="J54" i="60"/>
  <c r="J58" i="60"/>
  <c r="J58" i="61"/>
  <c r="J25" i="60"/>
  <c r="J25" i="61"/>
  <c r="F469" i="166"/>
  <c r="J44" i="60"/>
  <c r="J44" i="61"/>
  <c r="J52" i="60"/>
  <c r="J52" i="61"/>
  <c r="C7" i="166"/>
  <c r="F7" i="166" s="1"/>
  <c r="J24" i="60"/>
  <c r="J24" i="61"/>
  <c r="J28" i="61"/>
  <c r="J28" i="60"/>
  <c r="J36" i="61"/>
  <c r="J36" i="60"/>
  <c r="J47" i="60"/>
  <c r="J47" i="61"/>
  <c r="J51" i="60"/>
  <c r="J51" i="61"/>
  <c r="J55" i="60"/>
  <c r="J55" i="61"/>
  <c r="J59" i="60"/>
  <c r="J59" i="61"/>
  <c r="F422" i="166"/>
  <c r="F423" i="166" s="1"/>
  <c r="F425" i="166" s="1"/>
  <c r="J10" i="61"/>
  <c r="F358" i="165"/>
  <c r="F422" i="165"/>
  <c r="I10" i="61"/>
  <c r="I24" i="60"/>
  <c r="I24" i="61"/>
  <c r="I28" i="60"/>
  <c r="I28" i="61"/>
  <c r="I32" i="60"/>
  <c r="I32" i="61"/>
  <c r="I36" i="60"/>
  <c r="I36" i="61"/>
  <c r="I47" i="60"/>
  <c r="I47" i="61"/>
  <c r="I51" i="60"/>
  <c r="I51" i="61"/>
  <c r="I55" i="60"/>
  <c r="I55" i="61"/>
  <c r="I59" i="60"/>
  <c r="I59" i="61"/>
  <c r="I25" i="61"/>
  <c r="I25" i="60"/>
  <c r="I29" i="61"/>
  <c r="I29" i="60"/>
  <c r="I33" i="61"/>
  <c r="I33" i="60"/>
  <c r="I37" i="61"/>
  <c r="I37" i="60"/>
  <c r="F469" i="165"/>
  <c r="I44" i="61"/>
  <c r="I44" i="60"/>
  <c r="I48" i="61"/>
  <c r="I48" i="60"/>
  <c r="I52" i="61"/>
  <c r="I52" i="60"/>
  <c r="I56" i="61"/>
  <c r="I56" i="60"/>
  <c r="I60" i="61"/>
  <c r="I60" i="60"/>
  <c r="I26" i="60"/>
  <c r="I26" i="61"/>
  <c r="I30" i="60"/>
  <c r="I30" i="61"/>
  <c r="I34" i="60"/>
  <c r="I34" i="61"/>
  <c r="I38" i="60"/>
  <c r="I38" i="61"/>
  <c r="I45" i="60"/>
  <c r="I45" i="61"/>
  <c r="I49" i="60"/>
  <c r="I49" i="61"/>
  <c r="I53" i="60"/>
  <c r="I53" i="61"/>
  <c r="I57" i="60"/>
  <c r="I57" i="61"/>
  <c r="I61" i="60"/>
  <c r="I61" i="61"/>
  <c r="F7" i="165"/>
  <c r="I27" i="60"/>
  <c r="I27" i="61"/>
  <c r="I31" i="60"/>
  <c r="I31" i="61"/>
  <c r="I35" i="60"/>
  <c r="I35" i="61"/>
  <c r="F446" i="165"/>
  <c r="I46" i="60"/>
  <c r="I46" i="61"/>
  <c r="I50" i="60"/>
  <c r="I50" i="61"/>
  <c r="I54" i="60"/>
  <c r="I54" i="61"/>
  <c r="I58" i="60"/>
  <c r="I58" i="61"/>
  <c r="F422" i="163"/>
  <c r="F423" i="163" s="1"/>
  <c r="F425" i="163" s="1"/>
  <c r="H10" i="61"/>
  <c r="H36" i="61"/>
  <c r="H36" i="60"/>
  <c r="H33" i="61"/>
  <c r="H33" i="60"/>
  <c r="H38" i="60"/>
  <c r="H38" i="61"/>
  <c r="M6" i="163"/>
  <c r="H34" i="60"/>
  <c r="H34" i="61"/>
  <c r="H23" i="60"/>
  <c r="H23" i="61"/>
  <c r="H46" i="60"/>
  <c r="H46" i="61"/>
  <c r="H58" i="60"/>
  <c r="H58" i="61"/>
  <c r="H24" i="61"/>
  <c r="H24" i="60"/>
  <c r="H28" i="61"/>
  <c r="H28" i="60"/>
  <c r="F439" i="163"/>
  <c r="F448" i="163" s="1"/>
  <c r="H47" i="61"/>
  <c r="H47" i="60"/>
  <c r="H51" i="61"/>
  <c r="H51" i="60"/>
  <c r="H55" i="61"/>
  <c r="H55" i="60"/>
  <c r="H59" i="61"/>
  <c r="H59" i="60"/>
  <c r="H31" i="60"/>
  <c r="H31" i="61"/>
  <c r="H50" i="60"/>
  <c r="H50" i="61"/>
  <c r="H25" i="61"/>
  <c r="H25" i="60"/>
  <c r="H29" i="61"/>
  <c r="H29" i="60"/>
  <c r="H37" i="61"/>
  <c r="H37" i="60"/>
  <c r="F469" i="163"/>
  <c r="H44" i="61"/>
  <c r="H44" i="60"/>
  <c r="H48" i="61"/>
  <c r="H48" i="60"/>
  <c r="H52" i="61"/>
  <c r="H52" i="60"/>
  <c r="H56" i="61"/>
  <c r="H56" i="60"/>
  <c r="H60" i="61"/>
  <c r="H60" i="60"/>
  <c r="H27" i="61"/>
  <c r="H27" i="60"/>
  <c r="H35" i="61"/>
  <c r="H35" i="60"/>
  <c r="H54" i="61"/>
  <c r="H54" i="60"/>
  <c r="H26" i="60"/>
  <c r="H26" i="61"/>
  <c r="H30" i="60"/>
  <c r="H30" i="61"/>
  <c r="H45" i="60"/>
  <c r="H45" i="61"/>
  <c r="H49" i="60"/>
  <c r="H49" i="61"/>
  <c r="H53" i="60"/>
  <c r="H53" i="61"/>
  <c r="H57" i="60"/>
  <c r="H57" i="61"/>
  <c r="H61" i="60"/>
  <c r="H61" i="61"/>
  <c r="F416" i="162"/>
  <c r="G8" i="61" s="1"/>
  <c r="F422" i="162"/>
  <c r="G10" i="61"/>
  <c r="G34" i="61"/>
  <c r="G34" i="60"/>
  <c r="G26" i="61"/>
  <c r="G26" i="60"/>
  <c r="G30" i="61"/>
  <c r="G30" i="60"/>
  <c r="G38" i="61"/>
  <c r="G38" i="60"/>
  <c r="G45" i="61"/>
  <c r="G45" i="60"/>
  <c r="G49" i="61"/>
  <c r="G49" i="60"/>
  <c r="G53" i="61"/>
  <c r="G53" i="60"/>
  <c r="G57" i="61"/>
  <c r="G57" i="60"/>
  <c r="G61" i="61"/>
  <c r="G61" i="60"/>
  <c r="C7" i="162"/>
  <c r="F7" i="162" s="1"/>
  <c r="G23" i="60"/>
  <c r="G23" i="61"/>
  <c r="G27" i="60"/>
  <c r="G27" i="61"/>
  <c r="G31" i="60"/>
  <c r="G31" i="61"/>
  <c r="G35" i="60"/>
  <c r="G35" i="61"/>
  <c r="F446" i="162"/>
  <c r="G46" i="60"/>
  <c r="G46" i="61"/>
  <c r="G50" i="60"/>
  <c r="G50" i="61"/>
  <c r="G54" i="60"/>
  <c r="G54" i="61"/>
  <c r="G58" i="60"/>
  <c r="G58" i="61"/>
  <c r="G24" i="60"/>
  <c r="G24" i="61"/>
  <c r="G28" i="60"/>
  <c r="G28" i="61"/>
  <c r="G32" i="60"/>
  <c r="G32" i="61"/>
  <c r="G36" i="60"/>
  <c r="G36" i="61"/>
  <c r="G47" i="60"/>
  <c r="G47" i="61"/>
  <c r="G51" i="60"/>
  <c r="G51" i="61"/>
  <c r="G55" i="60"/>
  <c r="G55" i="61"/>
  <c r="G59" i="60"/>
  <c r="G59" i="61"/>
  <c r="G25" i="61"/>
  <c r="G25" i="60"/>
  <c r="G29" i="61"/>
  <c r="G29" i="60"/>
  <c r="G33" i="61"/>
  <c r="G33" i="60"/>
  <c r="G37" i="61"/>
  <c r="G37" i="60"/>
  <c r="F469" i="162"/>
  <c r="G44" i="61"/>
  <c r="G44" i="60"/>
  <c r="G48" i="61"/>
  <c r="G48" i="60"/>
  <c r="G52" i="61"/>
  <c r="G52" i="60"/>
  <c r="G56" i="61"/>
  <c r="G56" i="60"/>
  <c r="G60" i="61"/>
  <c r="G60" i="60"/>
  <c r="F422" i="161"/>
  <c r="F423" i="161" s="1"/>
  <c r="F425" i="161" s="1"/>
  <c r="F10" i="61"/>
  <c r="F29" i="61"/>
  <c r="F29" i="60"/>
  <c r="F469" i="161"/>
  <c r="F44" i="61"/>
  <c r="F44" i="60"/>
  <c r="F48" i="61"/>
  <c r="F48" i="60"/>
  <c r="F56" i="61"/>
  <c r="F56" i="60"/>
  <c r="F34" i="60"/>
  <c r="F34" i="61"/>
  <c r="F38" i="60"/>
  <c r="F38" i="61"/>
  <c r="F49" i="60"/>
  <c r="F49" i="61"/>
  <c r="F61" i="60"/>
  <c r="F61" i="61"/>
  <c r="F23" i="61"/>
  <c r="F23" i="60"/>
  <c r="F27" i="61"/>
  <c r="F27" i="60"/>
  <c r="F31" i="61"/>
  <c r="F31" i="60"/>
  <c r="F35" i="60"/>
  <c r="F35" i="61"/>
  <c r="F446" i="161"/>
  <c r="F46" i="60"/>
  <c r="F46" i="61"/>
  <c r="F50" i="61"/>
  <c r="F50" i="60"/>
  <c r="F54" i="61"/>
  <c r="F54" i="60"/>
  <c r="F58" i="61"/>
  <c r="F58" i="60"/>
  <c r="F25" i="61"/>
  <c r="F25" i="60"/>
  <c r="F33" i="61"/>
  <c r="F33" i="60"/>
  <c r="F37" i="61"/>
  <c r="F37" i="60"/>
  <c r="F52" i="61"/>
  <c r="F52" i="60"/>
  <c r="F60" i="61"/>
  <c r="F60" i="60"/>
  <c r="F26" i="60"/>
  <c r="F26" i="61"/>
  <c r="F30" i="60"/>
  <c r="F30" i="61"/>
  <c r="F45" i="60"/>
  <c r="F45" i="61"/>
  <c r="F53" i="60"/>
  <c r="F53" i="61"/>
  <c r="F57" i="60"/>
  <c r="F57" i="61"/>
  <c r="F24" i="60"/>
  <c r="F24" i="61"/>
  <c r="F28" i="61"/>
  <c r="F28" i="60"/>
  <c r="F32" i="61"/>
  <c r="F32" i="60"/>
  <c r="F36" i="60"/>
  <c r="F36" i="61"/>
  <c r="F47" i="61"/>
  <c r="F47" i="60"/>
  <c r="F51" i="60"/>
  <c r="F51" i="61"/>
  <c r="F55" i="61"/>
  <c r="F55" i="60"/>
  <c r="F59" i="60"/>
  <c r="F59" i="61"/>
  <c r="F423" i="178"/>
  <c r="F425" i="178" s="1"/>
  <c r="F450" i="173"/>
  <c r="F450" i="172"/>
  <c r="F450" i="171"/>
  <c r="F423" i="165"/>
  <c r="F425" i="165" s="1"/>
  <c r="F470" i="180" l="1"/>
  <c r="X26" i="61"/>
  <c r="X26" i="60"/>
  <c r="F450" i="180"/>
  <c r="F470" i="178"/>
  <c r="F450" i="177"/>
  <c r="F470" i="175"/>
  <c r="F450" i="174"/>
  <c r="F470" i="173"/>
  <c r="F470" i="172"/>
  <c r="F470" i="170"/>
  <c r="F470" i="167"/>
  <c r="F470" i="166"/>
  <c r="I23" i="60"/>
  <c r="F470" i="179"/>
  <c r="I62" i="61"/>
  <c r="J62" i="61"/>
  <c r="S62" i="61"/>
  <c r="K62" i="61"/>
  <c r="T62" i="61"/>
  <c r="L62" i="61"/>
  <c r="X62" i="61"/>
  <c r="Q62" i="61"/>
  <c r="H62" i="61"/>
  <c r="U62" i="61"/>
  <c r="N62" i="61"/>
  <c r="W62" i="61"/>
  <c r="O62" i="61"/>
  <c r="P62" i="61"/>
  <c r="M62" i="61"/>
  <c r="V62" i="61"/>
  <c r="R62" i="61"/>
  <c r="F470" i="171"/>
  <c r="F470" i="169"/>
  <c r="F470" i="176"/>
  <c r="F470" i="168"/>
  <c r="F450" i="168"/>
  <c r="F450" i="176"/>
  <c r="F448" i="165"/>
  <c r="F470" i="165" s="1"/>
  <c r="I39" i="60"/>
  <c r="I39" i="61"/>
  <c r="F448" i="162"/>
  <c r="F450" i="162" s="1"/>
  <c r="G39" i="60"/>
  <c r="G39" i="61"/>
  <c r="F448" i="161"/>
  <c r="F450" i="161" s="1"/>
  <c r="F39" i="61"/>
  <c r="F39" i="60"/>
  <c r="F470" i="163"/>
  <c r="F450" i="163"/>
  <c r="H32" i="61"/>
  <c r="H32" i="60"/>
  <c r="F423" i="162"/>
  <c r="F425" i="162" s="1"/>
  <c r="F391" i="123"/>
  <c r="F467" i="31"/>
  <c r="F470" i="161" l="1"/>
  <c r="F470" i="162"/>
  <c r="F450" i="165"/>
  <c r="E60" i="61"/>
  <c r="E60" i="60"/>
  <c r="Y60" i="61" l="1"/>
  <c r="Q13" i="31"/>
  <c r="F390" i="123" l="1"/>
  <c r="F389" i="123"/>
  <c r="F388" i="123"/>
  <c r="F387" i="123"/>
  <c r="F386" i="123"/>
  <c r="F385" i="123"/>
  <c r="F384" i="123"/>
  <c r="F383" i="123"/>
  <c r="F382" i="123"/>
  <c r="F381" i="123"/>
  <c r="F380" i="123"/>
  <c r="F379" i="123"/>
  <c r="F378" i="123"/>
  <c r="F377" i="123"/>
  <c r="F376" i="123"/>
  <c r="F375" i="123"/>
  <c r="F370" i="123"/>
  <c r="M6" i="123" s="1"/>
  <c r="F369" i="123"/>
  <c r="F368" i="123"/>
  <c r="F367" i="123"/>
  <c r="F366" i="123"/>
  <c r="F365" i="123"/>
  <c r="F364" i="123"/>
  <c r="F363" i="123"/>
  <c r="F362" i="123"/>
  <c r="F361" i="123"/>
  <c r="F360" i="123"/>
  <c r="F359" i="123"/>
  <c r="F358" i="123"/>
  <c r="F356" i="123"/>
  <c r="F355" i="123"/>
  <c r="Q351" i="123"/>
  <c r="Q350" i="123"/>
  <c r="Q349" i="123"/>
  <c r="Q348" i="123"/>
  <c r="Q347" i="123"/>
  <c r="Q346" i="123"/>
  <c r="Q345" i="123"/>
  <c r="Q344" i="123"/>
  <c r="Q343" i="123"/>
  <c r="Q342" i="123"/>
  <c r="Q341" i="123"/>
  <c r="Q340" i="123"/>
  <c r="Q339" i="123"/>
  <c r="Q338" i="123"/>
  <c r="Q337" i="123"/>
  <c r="Q336" i="123"/>
  <c r="Q335" i="123"/>
  <c r="Q334" i="123"/>
  <c r="Q333" i="123"/>
  <c r="Q332" i="123"/>
  <c r="Q331" i="123"/>
  <c r="Q330" i="123"/>
  <c r="Q329" i="123"/>
  <c r="Q328" i="123"/>
  <c r="Q327" i="123"/>
  <c r="Q326" i="123"/>
  <c r="Q325" i="123"/>
  <c r="Q324" i="123"/>
  <c r="Q323" i="123"/>
  <c r="Q322" i="123"/>
  <c r="Q321" i="123"/>
  <c r="Q320" i="123"/>
  <c r="Q319" i="123"/>
  <c r="Q318" i="123"/>
  <c r="Q317" i="123"/>
  <c r="Q316" i="123"/>
  <c r="Q315" i="123"/>
  <c r="Q314" i="123"/>
  <c r="Q313" i="123"/>
  <c r="Q312" i="123"/>
  <c r="Q311" i="123"/>
  <c r="Q310" i="123"/>
  <c r="Q309" i="123"/>
  <c r="Q308" i="123"/>
  <c r="Q307" i="123"/>
  <c r="Q306" i="123"/>
  <c r="Q305" i="123"/>
  <c r="Q304" i="123"/>
  <c r="Q303" i="123"/>
  <c r="Q302" i="123"/>
  <c r="Q301" i="123"/>
  <c r="Q300" i="123"/>
  <c r="Q299" i="123"/>
  <c r="Q298" i="123"/>
  <c r="Q297" i="123"/>
  <c r="Q296" i="123"/>
  <c r="Q295" i="123"/>
  <c r="Q294" i="123"/>
  <c r="Q293" i="123"/>
  <c r="Q292" i="123"/>
  <c r="Q291" i="123"/>
  <c r="Q290" i="123"/>
  <c r="Q289" i="123"/>
  <c r="Q288" i="123"/>
  <c r="Q287" i="123"/>
  <c r="Q286" i="123"/>
  <c r="Q285" i="123"/>
  <c r="Q284" i="123"/>
  <c r="Q283" i="123"/>
  <c r="Q282" i="123"/>
  <c r="Q281" i="123"/>
  <c r="Q280" i="123"/>
  <c r="Q279" i="123"/>
  <c r="Q278" i="123"/>
  <c r="Q277" i="123"/>
  <c r="Q276" i="123"/>
  <c r="Q275" i="123"/>
  <c r="Q274" i="123"/>
  <c r="Q273" i="123"/>
  <c r="Q272" i="123"/>
  <c r="Q271" i="123"/>
  <c r="Q270" i="123"/>
  <c r="Q269" i="123"/>
  <c r="Q268" i="123"/>
  <c r="Q267" i="123"/>
  <c r="Q266" i="123"/>
  <c r="Q265" i="123"/>
  <c r="Q264" i="123"/>
  <c r="Q263" i="123"/>
  <c r="Q262" i="123"/>
  <c r="Q261" i="123"/>
  <c r="Q260" i="123"/>
  <c r="Q259" i="123"/>
  <c r="Q258" i="123"/>
  <c r="Q257" i="123"/>
  <c r="Q256" i="123"/>
  <c r="Q255" i="123"/>
  <c r="Q254" i="123"/>
  <c r="Q253" i="123"/>
  <c r="Q252" i="123"/>
  <c r="Q251" i="123"/>
  <c r="Q250" i="123"/>
  <c r="Q249" i="123"/>
  <c r="Q248" i="123"/>
  <c r="Q247" i="123"/>
  <c r="Q246" i="123"/>
  <c r="Q245" i="123"/>
  <c r="Q244" i="123"/>
  <c r="Q243" i="123"/>
  <c r="Q242" i="123"/>
  <c r="Q241" i="123"/>
  <c r="Q240" i="123"/>
  <c r="Q239" i="123"/>
  <c r="Q238" i="123"/>
  <c r="Q237" i="123"/>
  <c r="Q236" i="123"/>
  <c r="Q235" i="123"/>
  <c r="Q234" i="123"/>
  <c r="Q233" i="123"/>
  <c r="Q232" i="123"/>
  <c r="Q231" i="123"/>
  <c r="Q230" i="123"/>
  <c r="Q229" i="123"/>
  <c r="Q228" i="123"/>
  <c r="Q227" i="123"/>
  <c r="Q226" i="123"/>
  <c r="Q225" i="123"/>
  <c r="Q224" i="123"/>
  <c r="Q223" i="123"/>
  <c r="Q222" i="123"/>
  <c r="Q221" i="123"/>
  <c r="Q220" i="123"/>
  <c r="Q219" i="123"/>
  <c r="Q218" i="123"/>
  <c r="Q217" i="123"/>
  <c r="Q216" i="123"/>
  <c r="Q215" i="123"/>
  <c r="Q214" i="123"/>
  <c r="Q213" i="123"/>
  <c r="Q212" i="123"/>
  <c r="Q211" i="123"/>
  <c r="Q210" i="123"/>
  <c r="Q209" i="123"/>
  <c r="Q208" i="123"/>
  <c r="Q207" i="123"/>
  <c r="Q206" i="123"/>
  <c r="Q205" i="123"/>
  <c r="Q204" i="123"/>
  <c r="Q203" i="123"/>
  <c r="Q202" i="123"/>
  <c r="Q201" i="123"/>
  <c r="Q200" i="123"/>
  <c r="Q199" i="123"/>
  <c r="Q198" i="123"/>
  <c r="Q197" i="123"/>
  <c r="Q196" i="123"/>
  <c r="Q195" i="123"/>
  <c r="Q194" i="123"/>
  <c r="Q193" i="123"/>
  <c r="Q192" i="123"/>
  <c r="Q191" i="123"/>
  <c r="Q190" i="123"/>
  <c r="Q189" i="123"/>
  <c r="Q188" i="123"/>
  <c r="Q187" i="123"/>
  <c r="Q186" i="123"/>
  <c r="Q185" i="123"/>
  <c r="Q184" i="123"/>
  <c r="Q183" i="123"/>
  <c r="Q182" i="123"/>
  <c r="Q181" i="123"/>
  <c r="Q180" i="123"/>
  <c r="Q179" i="123"/>
  <c r="Q178" i="123"/>
  <c r="Q177" i="123"/>
  <c r="Q176" i="123"/>
  <c r="Q175" i="123"/>
  <c r="Q174" i="123"/>
  <c r="Q173" i="123"/>
  <c r="Q172" i="123"/>
  <c r="Q171" i="123"/>
  <c r="Q170" i="123"/>
  <c r="Q169" i="123"/>
  <c r="Q168" i="123"/>
  <c r="Q167" i="123"/>
  <c r="Q166" i="123"/>
  <c r="Q165" i="123"/>
  <c r="Q164" i="123"/>
  <c r="Q163" i="123"/>
  <c r="Q162" i="123"/>
  <c r="Q161" i="123"/>
  <c r="Q160" i="123"/>
  <c r="Q159" i="123"/>
  <c r="Q158" i="123"/>
  <c r="Q157" i="123"/>
  <c r="Q156" i="123"/>
  <c r="Q155" i="123"/>
  <c r="Q154" i="123"/>
  <c r="Q153" i="123"/>
  <c r="Q152" i="123"/>
  <c r="Q151" i="123"/>
  <c r="Q150" i="123"/>
  <c r="Q149" i="123"/>
  <c r="Q148" i="123"/>
  <c r="Q147" i="123"/>
  <c r="Q146" i="123"/>
  <c r="Q145" i="123"/>
  <c r="Q144" i="123"/>
  <c r="Q143" i="123"/>
  <c r="Q142" i="123"/>
  <c r="Q141" i="123"/>
  <c r="Q140" i="123"/>
  <c r="Q139" i="123"/>
  <c r="Q138" i="123"/>
  <c r="Q137" i="123"/>
  <c r="Q136" i="123"/>
  <c r="Q135" i="123"/>
  <c r="Q134" i="123"/>
  <c r="Q133" i="123"/>
  <c r="Q132" i="123"/>
  <c r="Q131" i="123"/>
  <c r="Q130" i="123"/>
  <c r="Q129" i="123"/>
  <c r="Q128" i="123"/>
  <c r="Q127" i="123"/>
  <c r="Q126" i="123"/>
  <c r="Q125" i="123"/>
  <c r="Q124" i="123"/>
  <c r="Q123" i="123"/>
  <c r="Q122" i="123"/>
  <c r="Q121" i="123"/>
  <c r="Q120" i="123"/>
  <c r="Q119" i="123"/>
  <c r="Q118" i="123"/>
  <c r="Q117" i="123"/>
  <c r="Q116" i="123"/>
  <c r="Q115" i="123"/>
  <c r="Q114" i="123"/>
  <c r="Q113" i="123"/>
  <c r="Q112" i="123"/>
  <c r="Q111" i="123"/>
  <c r="Q110" i="123"/>
  <c r="Q109" i="123"/>
  <c r="Q108" i="123"/>
  <c r="Q107" i="123"/>
  <c r="Q106" i="123"/>
  <c r="Q105" i="123"/>
  <c r="Q104" i="123"/>
  <c r="Q103" i="123"/>
  <c r="Q102" i="123"/>
  <c r="Q101" i="123"/>
  <c r="Q100" i="123"/>
  <c r="Q99" i="123"/>
  <c r="Q98" i="123"/>
  <c r="Q97" i="123"/>
  <c r="Q96" i="123"/>
  <c r="Q95" i="123"/>
  <c r="Q94" i="123"/>
  <c r="Q93" i="123"/>
  <c r="Q92" i="123"/>
  <c r="Q91" i="123"/>
  <c r="Q90" i="123"/>
  <c r="Q89" i="123"/>
  <c r="Q88" i="123"/>
  <c r="Q87" i="123"/>
  <c r="Q86" i="123"/>
  <c r="Q85" i="123"/>
  <c r="Q84" i="123"/>
  <c r="Q83" i="123"/>
  <c r="Q82" i="123"/>
  <c r="Q81" i="123"/>
  <c r="Q80" i="123"/>
  <c r="Q79" i="123"/>
  <c r="Q78" i="123"/>
  <c r="Q77" i="123"/>
  <c r="Q76" i="123"/>
  <c r="Q75" i="123"/>
  <c r="Q74" i="123"/>
  <c r="Q73" i="123"/>
  <c r="Q72" i="123"/>
  <c r="Q71" i="123"/>
  <c r="Q70" i="123"/>
  <c r="Q69" i="123"/>
  <c r="Q68" i="123"/>
  <c r="Q67" i="123"/>
  <c r="Q66" i="123"/>
  <c r="Q65" i="123"/>
  <c r="Q64" i="123"/>
  <c r="Q63" i="123"/>
  <c r="Q62" i="123"/>
  <c r="Q61" i="123"/>
  <c r="Q60" i="123"/>
  <c r="Q59" i="123"/>
  <c r="Q58" i="123"/>
  <c r="Q57" i="123"/>
  <c r="Q56" i="123"/>
  <c r="Q55" i="123"/>
  <c r="Q54" i="123"/>
  <c r="Q53" i="123"/>
  <c r="Q52" i="123"/>
  <c r="Q51" i="123"/>
  <c r="Q50" i="123"/>
  <c r="Q49" i="123"/>
  <c r="Q48" i="123"/>
  <c r="Q47" i="123"/>
  <c r="Q46" i="123"/>
  <c r="Q45" i="123"/>
  <c r="Q44" i="123"/>
  <c r="Q43" i="123"/>
  <c r="Q42" i="123"/>
  <c r="Q41" i="123"/>
  <c r="Q40" i="123"/>
  <c r="Q39" i="123"/>
  <c r="Q38" i="123"/>
  <c r="Q37" i="123"/>
  <c r="Q36" i="123"/>
  <c r="Q35" i="123"/>
  <c r="Q34" i="123"/>
  <c r="Q33" i="123"/>
  <c r="Q32" i="123"/>
  <c r="Q31" i="123"/>
  <c r="Q30" i="123"/>
  <c r="Q29" i="123"/>
  <c r="Q28" i="123"/>
  <c r="Q27" i="123"/>
  <c r="Q26" i="123"/>
  <c r="Q25" i="123"/>
  <c r="Q24" i="123"/>
  <c r="Q23" i="123"/>
  <c r="Q22" i="123"/>
  <c r="Q21" i="123"/>
  <c r="Q20" i="123"/>
  <c r="Q19" i="123"/>
  <c r="Q18" i="123"/>
  <c r="Q17" i="123"/>
  <c r="Q16" i="123"/>
  <c r="Q15" i="123"/>
  <c r="Q14" i="123"/>
  <c r="Q13" i="123"/>
  <c r="Q12" i="123"/>
  <c r="Q11" i="123"/>
  <c r="Q10" i="123"/>
  <c r="F357" i="123" s="1"/>
  <c r="E7" i="123" l="1"/>
  <c r="F371" i="123"/>
  <c r="F372" i="123" s="1"/>
  <c r="F374" i="123" s="1"/>
  <c r="C7" i="123"/>
  <c r="F392" i="123"/>
  <c r="F7" i="123" l="1"/>
  <c r="F393" i="123"/>
  <c r="Y42" i="61" l="1"/>
  <c r="G64" i="61" l="1"/>
  <c r="F20" i="60"/>
  <c r="G20" i="60"/>
  <c r="H20" i="60"/>
  <c r="I20" i="60"/>
  <c r="J20" i="60"/>
  <c r="K20" i="60"/>
  <c r="L20" i="60"/>
  <c r="M20" i="60"/>
  <c r="N20" i="60"/>
  <c r="O20" i="60"/>
  <c r="P20" i="60"/>
  <c r="Q20" i="60"/>
  <c r="R20" i="60"/>
  <c r="S20" i="60"/>
  <c r="T20" i="60"/>
  <c r="U20" i="60"/>
  <c r="V20" i="60"/>
  <c r="W20" i="60"/>
  <c r="X20" i="60"/>
  <c r="E20" i="60"/>
  <c r="F20" i="61"/>
  <c r="G20" i="61"/>
  <c r="H20" i="61"/>
  <c r="I20" i="61"/>
  <c r="J20" i="61"/>
  <c r="K20" i="61"/>
  <c r="L20" i="61"/>
  <c r="M20" i="61"/>
  <c r="N20" i="61"/>
  <c r="O20" i="61"/>
  <c r="P20" i="61"/>
  <c r="Q20" i="61"/>
  <c r="R20" i="61"/>
  <c r="S20" i="61"/>
  <c r="T20" i="61"/>
  <c r="U20" i="61"/>
  <c r="V20" i="61"/>
  <c r="W20" i="61"/>
  <c r="X20" i="61"/>
  <c r="E20" i="61"/>
  <c r="AB20" i="61"/>
  <c r="AC20" i="61"/>
  <c r="AA20" i="61"/>
  <c r="C354" i="31"/>
  <c r="F444" i="31"/>
  <c r="E37" i="61" s="1"/>
  <c r="E35" i="57"/>
  <c r="W62" i="60"/>
  <c r="V41" i="60"/>
  <c r="U41" i="61"/>
  <c r="T62" i="60"/>
  <c r="T41" i="60"/>
  <c r="S41" i="61"/>
  <c r="R41" i="61"/>
  <c r="Q62" i="60"/>
  <c r="Q41" i="61"/>
  <c r="P62" i="60"/>
  <c r="O41" i="61"/>
  <c r="N41" i="60"/>
  <c r="H41" i="60"/>
  <c r="F452" i="31"/>
  <c r="E45" i="61" s="1"/>
  <c r="F453" i="31"/>
  <c r="E46" i="61" s="1"/>
  <c r="F454" i="31"/>
  <c r="E47" i="61" s="1"/>
  <c r="F455" i="31"/>
  <c r="E48" i="61" s="1"/>
  <c r="F456" i="31"/>
  <c r="E49" i="61" s="1"/>
  <c r="F457" i="31"/>
  <c r="E50" i="60" s="1"/>
  <c r="F458" i="31"/>
  <c r="E51" i="60" s="1"/>
  <c r="F459" i="31"/>
  <c r="E52" i="60" s="1"/>
  <c r="F461" i="31"/>
  <c r="E54" i="61" s="1"/>
  <c r="F462" i="31"/>
  <c r="E55" i="60" s="1"/>
  <c r="F463" i="31"/>
  <c r="E56" i="60" s="1"/>
  <c r="F464" i="31"/>
  <c r="E57" i="61" s="1"/>
  <c r="F465" i="31"/>
  <c r="E58" i="61" s="1"/>
  <c r="F468" i="31"/>
  <c r="F431" i="31"/>
  <c r="E24" i="61" s="1"/>
  <c r="F432" i="31"/>
  <c r="E25" i="60" s="1"/>
  <c r="F435" i="31"/>
  <c r="E28" i="61" s="1"/>
  <c r="F436" i="31"/>
  <c r="E29" i="60" s="1"/>
  <c r="F438" i="31"/>
  <c r="E31" i="60" s="1"/>
  <c r="F440" i="31"/>
  <c r="E33" i="60" s="1"/>
  <c r="F443" i="31"/>
  <c r="E36" i="61" s="1"/>
  <c r="J64" i="60"/>
  <c r="J64" i="61"/>
  <c r="H62" i="60"/>
  <c r="Q64" i="60"/>
  <c r="Q64" i="61"/>
  <c r="U64" i="60"/>
  <c r="U64" i="61"/>
  <c r="V62" i="60"/>
  <c r="K64" i="60"/>
  <c r="K64" i="61"/>
  <c r="L64" i="60"/>
  <c r="L64" i="61"/>
  <c r="M64" i="60"/>
  <c r="M64" i="61"/>
  <c r="R64" i="60"/>
  <c r="R64" i="61"/>
  <c r="V64" i="60"/>
  <c r="V64" i="61"/>
  <c r="N64" i="60"/>
  <c r="N64" i="61"/>
  <c r="P64" i="60"/>
  <c r="P64" i="61"/>
  <c r="S64" i="60"/>
  <c r="S64" i="61"/>
  <c r="O64" i="60"/>
  <c r="O64" i="61"/>
  <c r="T64" i="60"/>
  <c r="T64" i="61"/>
  <c r="W64" i="60"/>
  <c r="W64" i="61"/>
  <c r="F21" i="60"/>
  <c r="G21" i="60"/>
  <c r="H21" i="60"/>
  <c r="I21" i="60"/>
  <c r="J21" i="60"/>
  <c r="K21" i="60"/>
  <c r="L21" i="60"/>
  <c r="M21" i="60"/>
  <c r="N21" i="60"/>
  <c r="O21" i="60"/>
  <c r="P21" i="60"/>
  <c r="Q21" i="60"/>
  <c r="R21" i="60"/>
  <c r="S21" i="60"/>
  <c r="T21" i="60"/>
  <c r="U21" i="60"/>
  <c r="V21" i="60"/>
  <c r="W21" i="60"/>
  <c r="X21" i="60"/>
  <c r="F22" i="60"/>
  <c r="G22" i="60"/>
  <c r="H22" i="60"/>
  <c r="I22" i="60"/>
  <c r="J22" i="60"/>
  <c r="K22" i="60"/>
  <c r="L22" i="60"/>
  <c r="M22" i="60"/>
  <c r="N22" i="60"/>
  <c r="O22" i="60"/>
  <c r="P22" i="60"/>
  <c r="Q22" i="60"/>
  <c r="R22" i="60"/>
  <c r="S22" i="60"/>
  <c r="T22" i="60"/>
  <c r="U22" i="60"/>
  <c r="V22" i="60"/>
  <c r="W22" i="60"/>
  <c r="X22" i="60"/>
  <c r="E22" i="60"/>
  <c r="E21" i="60"/>
  <c r="F21" i="61"/>
  <c r="G21" i="61"/>
  <c r="H21" i="61"/>
  <c r="I21" i="61"/>
  <c r="J21" i="61"/>
  <c r="K21" i="61"/>
  <c r="L21" i="61"/>
  <c r="M21" i="61"/>
  <c r="N21" i="61"/>
  <c r="O21" i="61"/>
  <c r="P21" i="61"/>
  <c r="Q21" i="61"/>
  <c r="R21" i="61"/>
  <c r="S21" i="61"/>
  <c r="T21" i="61"/>
  <c r="U21" i="61"/>
  <c r="V21" i="61"/>
  <c r="W21" i="61"/>
  <c r="X21" i="61"/>
  <c r="F22" i="61"/>
  <c r="G22" i="61"/>
  <c r="H22" i="61"/>
  <c r="I22" i="61"/>
  <c r="J22" i="61"/>
  <c r="K22" i="61"/>
  <c r="L22" i="61"/>
  <c r="M22" i="61"/>
  <c r="N22" i="61"/>
  <c r="O22" i="61"/>
  <c r="P22" i="61"/>
  <c r="Q22" i="61"/>
  <c r="R22" i="61"/>
  <c r="S22" i="61"/>
  <c r="T22" i="61"/>
  <c r="U22" i="61"/>
  <c r="V22" i="61"/>
  <c r="W22" i="61"/>
  <c r="X22" i="61"/>
  <c r="E22" i="61"/>
  <c r="E21" i="61"/>
  <c r="Q351" i="31"/>
  <c r="Q350" i="31"/>
  <c r="Q349" i="31"/>
  <c r="Q348" i="31"/>
  <c r="Q347" i="31"/>
  <c r="Q346" i="31"/>
  <c r="Q345" i="31"/>
  <c r="Q344" i="31"/>
  <c r="Q343" i="31"/>
  <c r="Q342" i="31"/>
  <c r="Q341" i="31"/>
  <c r="Q340" i="31"/>
  <c r="Q339" i="31"/>
  <c r="Q338" i="31"/>
  <c r="Q337" i="31"/>
  <c r="Q336" i="31"/>
  <c r="Q335" i="31"/>
  <c r="Q334" i="31"/>
  <c r="Q333" i="31"/>
  <c r="Q332" i="31"/>
  <c r="Q331" i="31"/>
  <c r="Q330" i="31"/>
  <c r="Q329" i="31"/>
  <c r="Q328" i="31"/>
  <c r="Q327" i="31"/>
  <c r="Q326" i="31"/>
  <c r="Q325" i="31"/>
  <c r="Q324" i="31"/>
  <c r="Q323" i="31"/>
  <c r="Q322" i="31"/>
  <c r="Q321" i="31"/>
  <c r="Q320" i="31"/>
  <c r="Q319" i="31"/>
  <c r="Q318" i="31"/>
  <c r="Q317" i="31"/>
  <c r="Q316" i="31"/>
  <c r="Q315" i="31"/>
  <c r="Q314" i="31"/>
  <c r="Q313" i="31"/>
  <c r="Q312" i="31"/>
  <c r="Q311" i="31"/>
  <c r="Q310" i="31"/>
  <c r="Q309" i="31"/>
  <c r="Q308" i="31"/>
  <c r="Q307" i="31"/>
  <c r="Q306" i="31"/>
  <c r="Q305" i="31"/>
  <c r="Q304" i="31"/>
  <c r="Q303" i="31"/>
  <c r="Q302" i="31"/>
  <c r="Q301" i="31"/>
  <c r="Q300" i="31"/>
  <c r="Q299" i="31"/>
  <c r="Q298" i="31"/>
  <c r="Q297" i="31"/>
  <c r="Q296" i="31"/>
  <c r="Q295" i="31"/>
  <c r="Q294" i="31"/>
  <c r="Q293" i="31"/>
  <c r="Q292" i="31"/>
  <c r="Q291" i="31"/>
  <c r="Q290" i="31"/>
  <c r="Q289" i="31"/>
  <c r="Q288" i="31"/>
  <c r="Q287" i="31"/>
  <c r="Q286" i="31"/>
  <c r="Q285" i="31"/>
  <c r="Q284" i="31"/>
  <c r="Q283" i="31"/>
  <c r="Q282" i="31"/>
  <c r="Q281" i="31"/>
  <c r="Q280" i="31"/>
  <c r="Q279" i="31"/>
  <c r="Q278" i="31"/>
  <c r="Q277" i="31"/>
  <c r="Q276" i="31"/>
  <c r="Q275" i="31"/>
  <c r="Q274" i="31"/>
  <c r="Q273" i="31"/>
  <c r="Q272" i="31"/>
  <c r="Q271" i="31"/>
  <c r="Q270" i="31"/>
  <c r="Q269" i="31"/>
  <c r="Q268" i="31"/>
  <c r="Q267" i="31"/>
  <c r="Q266" i="31"/>
  <c r="Q265" i="31"/>
  <c r="Q264" i="31"/>
  <c r="Q263" i="31"/>
  <c r="Q262" i="31"/>
  <c r="Q261" i="31"/>
  <c r="Q260" i="31"/>
  <c r="Q259" i="31"/>
  <c r="Q258" i="31"/>
  <c r="Q257" i="31"/>
  <c r="Q256" i="31"/>
  <c r="Q255" i="31"/>
  <c r="Q254" i="31"/>
  <c r="Q253" i="31"/>
  <c r="Q252" i="31"/>
  <c r="Q251" i="31"/>
  <c r="Q250" i="31"/>
  <c r="Q249" i="31"/>
  <c r="Q248" i="31"/>
  <c r="Q247" i="31"/>
  <c r="Q246" i="31"/>
  <c r="Q245" i="31"/>
  <c r="Q244" i="31"/>
  <c r="Q243" i="31"/>
  <c r="Q242" i="31"/>
  <c r="Q241" i="31"/>
  <c r="Q240" i="31"/>
  <c r="Q239" i="31"/>
  <c r="Q238" i="31"/>
  <c r="Q237" i="31"/>
  <c r="Q236" i="31"/>
  <c r="Q235" i="31"/>
  <c r="Q234" i="31"/>
  <c r="Q233" i="31"/>
  <c r="Q232" i="31"/>
  <c r="Q231" i="31"/>
  <c r="Q230" i="31"/>
  <c r="Q229" i="31"/>
  <c r="Q228" i="31"/>
  <c r="Q227" i="31"/>
  <c r="Q226" i="31"/>
  <c r="Q225" i="31"/>
  <c r="Q224" i="31"/>
  <c r="Q223" i="31"/>
  <c r="Q222" i="31"/>
  <c r="Q221" i="31"/>
  <c r="Q220" i="31"/>
  <c r="Q219" i="31"/>
  <c r="Q218" i="31"/>
  <c r="Q217" i="31"/>
  <c r="Q216" i="31"/>
  <c r="Q215" i="31"/>
  <c r="Q214" i="31"/>
  <c r="Q213" i="31"/>
  <c r="Q212" i="31"/>
  <c r="Q211" i="31"/>
  <c r="Q210" i="31"/>
  <c r="Q209" i="31"/>
  <c r="Q208" i="31"/>
  <c r="Q207" i="31"/>
  <c r="Q206" i="31"/>
  <c r="Q205" i="31"/>
  <c r="Q204" i="31"/>
  <c r="Q203" i="31"/>
  <c r="Q202" i="31"/>
  <c r="Q201" i="31"/>
  <c r="Q200" i="31"/>
  <c r="Q199" i="31"/>
  <c r="Q198" i="31"/>
  <c r="Q197" i="31"/>
  <c r="Q196" i="31"/>
  <c r="Q195" i="31"/>
  <c r="Q194" i="31"/>
  <c r="Q193" i="31"/>
  <c r="Q192" i="31"/>
  <c r="Q191" i="31"/>
  <c r="Q190" i="31"/>
  <c r="Q189" i="31"/>
  <c r="Q188" i="31"/>
  <c r="Q187" i="31"/>
  <c r="Q186" i="31"/>
  <c r="Q185" i="31"/>
  <c r="Q184" i="31"/>
  <c r="Q183" i="31"/>
  <c r="Q182" i="31"/>
  <c r="Q181" i="31"/>
  <c r="Q180" i="31"/>
  <c r="Q179" i="31"/>
  <c r="Q178" i="31"/>
  <c r="Q177" i="31"/>
  <c r="Q176" i="31"/>
  <c r="Q175" i="31"/>
  <c r="Q174" i="31"/>
  <c r="Q173" i="31"/>
  <c r="Q172" i="31"/>
  <c r="Q171" i="31"/>
  <c r="Q170" i="31"/>
  <c r="Q169" i="31"/>
  <c r="Q168" i="31"/>
  <c r="Q167" i="31"/>
  <c r="Q166" i="31"/>
  <c r="Q165" i="31"/>
  <c r="Q164" i="31"/>
  <c r="Q163" i="31"/>
  <c r="Q162" i="31"/>
  <c r="Q161" i="31"/>
  <c r="Q160" i="31"/>
  <c r="Q159" i="31"/>
  <c r="Q158" i="31"/>
  <c r="Q157" i="31"/>
  <c r="Q156" i="31"/>
  <c r="Q155" i="31"/>
  <c r="Q154" i="31"/>
  <c r="Q153" i="31"/>
  <c r="Q152" i="31"/>
  <c r="Q151" i="31"/>
  <c r="Q150" i="31"/>
  <c r="Q149" i="31"/>
  <c r="Q148" i="31"/>
  <c r="Q147" i="31"/>
  <c r="Q146" i="31"/>
  <c r="Q145" i="31"/>
  <c r="Q144" i="31"/>
  <c r="Q143" i="31"/>
  <c r="Q142" i="31"/>
  <c r="Q141" i="31"/>
  <c r="Q140" i="31"/>
  <c r="Q139" i="31"/>
  <c r="Q138" i="31"/>
  <c r="Q137" i="31"/>
  <c r="Q136" i="31"/>
  <c r="Q135" i="31"/>
  <c r="Q134" i="31"/>
  <c r="Q133" i="31"/>
  <c r="Q132" i="31"/>
  <c r="Q131" i="31"/>
  <c r="Q130" i="31"/>
  <c r="Q129" i="31"/>
  <c r="Q128" i="31"/>
  <c r="Q127" i="31"/>
  <c r="Q126" i="31"/>
  <c r="Q125" i="31"/>
  <c r="Q124" i="31"/>
  <c r="Q123" i="31"/>
  <c r="Q122" i="31"/>
  <c r="Q121" i="31"/>
  <c r="Q120" i="31"/>
  <c r="Q119" i="31"/>
  <c r="Q118" i="31"/>
  <c r="Q117" i="31"/>
  <c r="Q116" i="31"/>
  <c r="Q115" i="31"/>
  <c r="Q114" i="31"/>
  <c r="Q113" i="31"/>
  <c r="Q112" i="31"/>
  <c r="Q111" i="31"/>
  <c r="Q110" i="31"/>
  <c r="Q109" i="31"/>
  <c r="Q108" i="31"/>
  <c r="Q107" i="31"/>
  <c r="Y42" i="60"/>
  <c r="Q365" i="31"/>
  <c r="F421" i="31" s="1"/>
  <c r="F419" i="31"/>
  <c r="E11" i="61" s="1"/>
  <c r="F418" i="31"/>
  <c r="E10" i="61" s="1"/>
  <c r="Q410" i="31"/>
  <c r="Q409" i="31"/>
  <c r="Q408" i="31"/>
  <c r="Q407" i="31"/>
  <c r="Q406" i="31"/>
  <c r="Q405" i="31"/>
  <c r="Q404" i="31"/>
  <c r="Q403" i="31"/>
  <c r="Q402" i="31"/>
  <c r="Q401" i="31"/>
  <c r="Q400" i="31"/>
  <c r="Q399" i="31"/>
  <c r="Q398" i="31"/>
  <c r="Q397" i="31"/>
  <c r="Q396" i="31"/>
  <c r="Q395" i="31"/>
  <c r="Q394" i="31"/>
  <c r="Q393" i="31"/>
  <c r="Q392" i="31"/>
  <c r="Q391" i="31"/>
  <c r="Q390" i="31"/>
  <c r="Q389" i="31"/>
  <c r="Q388" i="31"/>
  <c r="Q387" i="31"/>
  <c r="Q386" i="31"/>
  <c r="Q385" i="31"/>
  <c r="Q384" i="31"/>
  <c r="Q383" i="31"/>
  <c r="Q382" i="31"/>
  <c r="Q381" i="31"/>
  <c r="Q380" i="31"/>
  <c r="Q379" i="31"/>
  <c r="Q378" i="31"/>
  <c r="Q377" i="31"/>
  <c r="Q376" i="31"/>
  <c r="Q375" i="31"/>
  <c r="Q374" i="31"/>
  <c r="Q373" i="31"/>
  <c r="Q372" i="31"/>
  <c r="Q371" i="31"/>
  <c r="Q370" i="31"/>
  <c r="Q369" i="31"/>
  <c r="Q368" i="31"/>
  <c r="Q367" i="31"/>
  <c r="Q366" i="31"/>
  <c r="Q364" i="31"/>
  <c r="Q362" i="31"/>
  <c r="Q106" i="31"/>
  <c r="Q105" i="31"/>
  <c r="Q104" i="31"/>
  <c r="Q103" i="31"/>
  <c r="Q102" i="31"/>
  <c r="Q101" i="31"/>
  <c r="Q100" i="31"/>
  <c r="Q99" i="31"/>
  <c r="Q98" i="31"/>
  <c r="Q97" i="31"/>
  <c r="Q96" i="31"/>
  <c r="Q95" i="31"/>
  <c r="Q94" i="31"/>
  <c r="Q93" i="31"/>
  <c r="Q92" i="31"/>
  <c r="Q91" i="31"/>
  <c r="Q90" i="31"/>
  <c r="Q89" i="31"/>
  <c r="Q88" i="31"/>
  <c r="Q87" i="31"/>
  <c r="Q86" i="31"/>
  <c r="Q85" i="31"/>
  <c r="Q84" i="31"/>
  <c r="Q83" i="31"/>
  <c r="Q82" i="31"/>
  <c r="Q81" i="31"/>
  <c r="Q80" i="31"/>
  <c r="Q79" i="31"/>
  <c r="Q78" i="31"/>
  <c r="Q77" i="31"/>
  <c r="Q76" i="31"/>
  <c r="Q75" i="31"/>
  <c r="Q74" i="31"/>
  <c r="Q73" i="31"/>
  <c r="Q72" i="31"/>
  <c r="Q71" i="31"/>
  <c r="Q70" i="31"/>
  <c r="Q69" i="31"/>
  <c r="Q68" i="31"/>
  <c r="Q67" i="31"/>
  <c r="Q66" i="31"/>
  <c r="Q65" i="31"/>
  <c r="Q64" i="31"/>
  <c r="Q63" i="31"/>
  <c r="Q62" i="31"/>
  <c r="Q61" i="31"/>
  <c r="Q60" i="31"/>
  <c r="Q59" i="31"/>
  <c r="Q58" i="31"/>
  <c r="Q57" i="31"/>
  <c r="Q56" i="31"/>
  <c r="Q55" i="31"/>
  <c r="Q54" i="31"/>
  <c r="Q53" i="31"/>
  <c r="Q52" i="31"/>
  <c r="Q51" i="31"/>
  <c r="Q50" i="31"/>
  <c r="Q49" i="31"/>
  <c r="Q48" i="31"/>
  <c r="Q47" i="31"/>
  <c r="Q46" i="31"/>
  <c r="Q45" i="31"/>
  <c r="Q44" i="31"/>
  <c r="Q43" i="31"/>
  <c r="Q42" i="31"/>
  <c r="Q41" i="31"/>
  <c r="Q40" i="31"/>
  <c r="Q39" i="31"/>
  <c r="Q38" i="31"/>
  <c r="Q37" i="31"/>
  <c r="Q36" i="31"/>
  <c r="Q35" i="31"/>
  <c r="Q34" i="31"/>
  <c r="Q33" i="31"/>
  <c r="Q32" i="31"/>
  <c r="Q31" i="31"/>
  <c r="Q30" i="31"/>
  <c r="Q29" i="31"/>
  <c r="Q28" i="31"/>
  <c r="Q27" i="31"/>
  <c r="Q26" i="31"/>
  <c r="Q25" i="31"/>
  <c r="Q24" i="31"/>
  <c r="Q23" i="31"/>
  <c r="Q22" i="31"/>
  <c r="Q21" i="31"/>
  <c r="Q20" i="31"/>
  <c r="Q19" i="31"/>
  <c r="Q18" i="31"/>
  <c r="Q17" i="31"/>
  <c r="Q16" i="31"/>
  <c r="Q15" i="31"/>
  <c r="Q14" i="31"/>
  <c r="F437" i="31" s="1"/>
  <c r="E30" i="61" s="1"/>
  <c r="F460" i="31"/>
  <c r="E53" i="60" s="1"/>
  <c r="Q12" i="31"/>
  <c r="F441" i="31" s="1"/>
  <c r="E34" i="60" s="1"/>
  <c r="F451" i="31"/>
  <c r="Q11" i="31"/>
  <c r="F442" i="31" s="1"/>
  <c r="E35" i="61" s="1"/>
  <c r="Q10" i="31"/>
  <c r="Q361" i="31"/>
  <c r="Q363" i="31"/>
  <c r="F417" i="31" s="1"/>
  <c r="F430" i="31" l="1"/>
  <c r="E23" i="61" s="1"/>
  <c r="F416" i="31"/>
  <c r="E8" i="61" s="1"/>
  <c r="F420" i="31"/>
  <c r="E12" i="60" s="1"/>
  <c r="E11" i="60"/>
  <c r="F434" i="31"/>
  <c r="E27" i="61" s="1"/>
  <c r="F433" i="31"/>
  <c r="E26" i="60" s="1"/>
  <c r="F445" i="31"/>
  <c r="E38" i="60" s="1"/>
  <c r="E64" i="60" s="1"/>
  <c r="F424" i="31"/>
  <c r="E16" i="60" s="1"/>
  <c r="F439" i="31"/>
  <c r="E32" i="61" s="1"/>
  <c r="E7" i="31"/>
  <c r="E58" i="60"/>
  <c r="G62" i="60"/>
  <c r="E61" i="61"/>
  <c r="E61" i="60"/>
  <c r="Y57" i="61"/>
  <c r="Y54" i="61"/>
  <c r="Y36" i="61"/>
  <c r="S14" i="61"/>
  <c r="T14" i="61"/>
  <c r="U14" i="61"/>
  <c r="U15" i="61" s="1"/>
  <c r="U17" i="61" s="1"/>
  <c r="W14" i="61"/>
  <c r="E24" i="60"/>
  <c r="F64" i="61"/>
  <c r="F64" i="60"/>
  <c r="I64" i="61"/>
  <c r="I64" i="60"/>
  <c r="U41" i="60"/>
  <c r="V43" i="60"/>
  <c r="W41" i="61"/>
  <c r="S41" i="60"/>
  <c r="N41" i="61"/>
  <c r="V41" i="61"/>
  <c r="U62" i="60"/>
  <c r="T41" i="61"/>
  <c r="S62" i="60"/>
  <c r="M14" i="61"/>
  <c r="M15" i="61" s="1"/>
  <c r="M17" i="61" s="1"/>
  <c r="N14" i="61"/>
  <c r="O14" i="61"/>
  <c r="P14" i="61"/>
  <c r="P15" i="61" s="1"/>
  <c r="P17" i="61" s="1"/>
  <c r="Q14" i="61"/>
  <c r="Q41" i="60"/>
  <c r="R14" i="61"/>
  <c r="R15" i="61" s="1"/>
  <c r="R17" i="61" s="1"/>
  <c r="R41" i="60"/>
  <c r="J14" i="61"/>
  <c r="K14" i="61"/>
  <c r="L41" i="61"/>
  <c r="L41" i="60"/>
  <c r="M41" i="61"/>
  <c r="M41" i="60"/>
  <c r="N62" i="60"/>
  <c r="O41" i="60"/>
  <c r="J15" i="61"/>
  <c r="J17" i="61" s="1"/>
  <c r="J62" i="60"/>
  <c r="K62" i="60"/>
  <c r="L62" i="60"/>
  <c r="M62" i="60"/>
  <c r="P41" i="61"/>
  <c r="T15" i="61"/>
  <c r="T17" i="61" s="1"/>
  <c r="P41" i="60"/>
  <c r="J41" i="60"/>
  <c r="J41" i="61"/>
  <c r="K41" i="60"/>
  <c r="K41" i="61"/>
  <c r="L14" i="61"/>
  <c r="O62" i="60"/>
  <c r="R62" i="60"/>
  <c r="V14" i="61"/>
  <c r="H64" i="60"/>
  <c r="I14" i="61"/>
  <c r="I15" i="61" s="1"/>
  <c r="I17" i="61" s="1"/>
  <c r="H14" i="61"/>
  <c r="H15" i="61" s="1"/>
  <c r="H17" i="61" s="1"/>
  <c r="H64" i="61"/>
  <c r="F466" i="31"/>
  <c r="E59" i="60" s="1"/>
  <c r="F446" i="31"/>
  <c r="F447" i="31"/>
  <c r="Y47" i="61"/>
  <c r="E48" i="60"/>
  <c r="E49" i="60"/>
  <c r="Y58" i="61"/>
  <c r="I41" i="61"/>
  <c r="I62" i="60"/>
  <c r="I41" i="60"/>
  <c r="H41" i="61"/>
  <c r="Y46" i="61"/>
  <c r="G14" i="61"/>
  <c r="G15" i="61" s="1"/>
  <c r="G17" i="61" s="1"/>
  <c r="Y45" i="61"/>
  <c r="G64" i="60"/>
  <c r="F14" i="61"/>
  <c r="F15" i="61" s="1"/>
  <c r="F17" i="61" s="1"/>
  <c r="X14" i="61"/>
  <c r="Y11" i="61"/>
  <c r="Y11" i="60" s="1"/>
  <c r="Y55" i="60"/>
  <c r="X41" i="61"/>
  <c r="X41" i="60"/>
  <c r="X62" i="60"/>
  <c r="Y50" i="60"/>
  <c r="X64" i="61"/>
  <c r="X64" i="60"/>
  <c r="E45" i="60"/>
  <c r="E54" i="60"/>
  <c r="E29" i="61"/>
  <c r="E25" i="61"/>
  <c r="E33" i="61"/>
  <c r="E52" i="61"/>
  <c r="E57" i="60"/>
  <c r="E47" i="60"/>
  <c r="E51" i="61"/>
  <c r="Y51" i="61" s="1"/>
  <c r="E28" i="60"/>
  <c r="E36" i="60"/>
  <c r="E56" i="61"/>
  <c r="E13" i="61"/>
  <c r="Y13" i="61" s="1"/>
  <c r="Y13" i="60" s="1"/>
  <c r="E13" i="60"/>
  <c r="E10" i="60"/>
  <c r="F358" i="31"/>
  <c r="E31" i="61"/>
  <c r="E9" i="61"/>
  <c r="Y9" i="61" s="1"/>
  <c r="E9" i="60"/>
  <c r="E53" i="61"/>
  <c r="Y53" i="61" s="1"/>
  <c r="C7" i="31"/>
  <c r="E55" i="61"/>
  <c r="E50" i="61"/>
  <c r="E30" i="60"/>
  <c r="E34" i="61"/>
  <c r="E46" i="60"/>
  <c r="E37" i="60"/>
  <c r="E44" i="60"/>
  <c r="E35" i="60"/>
  <c r="E44" i="61"/>
  <c r="E23" i="60" l="1"/>
  <c r="Y23" i="60" s="1"/>
  <c r="E8" i="60"/>
  <c r="E12" i="61"/>
  <c r="Y12" i="61" s="1"/>
  <c r="Y12" i="60" s="1"/>
  <c r="F422" i="31"/>
  <c r="F423" i="31" s="1"/>
  <c r="F425" i="31" s="1"/>
  <c r="E27" i="60"/>
  <c r="Y27" i="60" s="1"/>
  <c r="M6" i="31"/>
  <c r="E26" i="61"/>
  <c r="Y26" i="61" s="1"/>
  <c r="E38" i="61"/>
  <c r="E64" i="61" s="1"/>
  <c r="E16" i="61"/>
  <c r="Y16" i="61" s="1"/>
  <c r="E14" i="57" s="1"/>
  <c r="E32" i="60"/>
  <c r="Y32" i="60" s="1"/>
  <c r="E40" i="60"/>
  <c r="Y40" i="60" s="1"/>
  <c r="E40" i="61"/>
  <c r="E39" i="61"/>
  <c r="E39" i="60"/>
  <c r="Y50" i="61"/>
  <c r="W41" i="60"/>
  <c r="W43" i="60" s="1"/>
  <c r="Y56" i="61"/>
  <c r="Y58" i="60"/>
  <c r="F7" i="31"/>
  <c r="E62" i="60"/>
  <c r="Y61" i="61"/>
  <c r="G41" i="60"/>
  <c r="G63" i="60" s="1"/>
  <c r="G18" i="60" s="1"/>
  <c r="G41" i="61"/>
  <c r="G43" i="61" s="1"/>
  <c r="F41" i="60"/>
  <c r="F43" i="60" s="1"/>
  <c r="F62" i="60"/>
  <c r="Y61" i="60"/>
  <c r="F41" i="61"/>
  <c r="N43" i="60"/>
  <c r="Y48" i="61"/>
  <c r="Y52" i="61"/>
  <c r="G62" i="61"/>
  <c r="Y49" i="61"/>
  <c r="Y55" i="61"/>
  <c r="F62" i="61"/>
  <c r="Y44" i="61"/>
  <c r="L15" i="61"/>
  <c r="L17" i="61" s="1"/>
  <c r="S15" i="61"/>
  <c r="S17" i="61" s="1"/>
  <c r="N15" i="61"/>
  <c r="N17" i="61" s="1"/>
  <c r="W15" i="61"/>
  <c r="W17" i="61" s="1"/>
  <c r="Y28" i="61"/>
  <c r="N63" i="60"/>
  <c r="N18" i="60" s="1"/>
  <c r="S43" i="60"/>
  <c r="K15" i="61"/>
  <c r="K17" i="61" s="1"/>
  <c r="Q63" i="61"/>
  <c r="R63" i="61"/>
  <c r="R18" i="61" s="1"/>
  <c r="Y32" i="61"/>
  <c r="Y30" i="61"/>
  <c r="J43" i="61"/>
  <c r="M43" i="60"/>
  <c r="L43" i="60"/>
  <c r="O43" i="60"/>
  <c r="W43" i="61"/>
  <c r="L63" i="60"/>
  <c r="L18" i="60" s="1"/>
  <c r="P43" i="60"/>
  <c r="J43" i="60"/>
  <c r="R43" i="60"/>
  <c r="Y29" i="60"/>
  <c r="X43" i="61"/>
  <c r="X43" i="60"/>
  <c r="T63" i="60"/>
  <c r="T18" i="60" s="1"/>
  <c r="S63" i="60"/>
  <c r="S18" i="60" s="1"/>
  <c r="Y51" i="60"/>
  <c r="Y31" i="60"/>
  <c r="Q15" i="61"/>
  <c r="Q17" i="61" s="1"/>
  <c r="V43" i="61"/>
  <c r="Y10" i="61"/>
  <c r="Y60" i="60"/>
  <c r="Y52" i="60"/>
  <c r="S43" i="61"/>
  <c r="Q43" i="61"/>
  <c r="O43" i="61"/>
  <c r="N43" i="61"/>
  <c r="M43" i="61"/>
  <c r="Q43" i="60"/>
  <c r="L43" i="61"/>
  <c r="H43" i="60"/>
  <c r="O15" i="61"/>
  <c r="O17" i="61" s="1"/>
  <c r="Y33" i="60"/>
  <c r="Y26" i="60"/>
  <c r="Y45" i="60"/>
  <c r="Y56" i="60"/>
  <c r="J63" i="61"/>
  <c r="J18" i="61" s="1"/>
  <c r="V15" i="61"/>
  <c r="V17" i="61" s="1"/>
  <c r="V63" i="60"/>
  <c r="V18" i="60" s="1"/>
  <c r="T43" i="60"/>
  <c r="F469" i="31"/>
  <c r="E59" i="61"/>
  <c r="Y59" i="61" s="1"/>
  <c r="Y54" i="60"/>
  <c r="H63" i="60"/>
  <c r="H18" i="60" s="1"/>
  <c r="Y27" i="61"/>
  <c r="F448" i="31"/>
  <c r="F450" i="31" s="1"/>
  <c r="Y49" i="60"/>
  <c r="Y48" i="60"/>
  <c r="Y34" i="60"/>
  <c r="Y35" i="61"/>
  <c r="Y33" i="61"/>
  <c r="Y24" i="61"/>
  <c r="I43" i="60"/>
  <c r="I43" i="61"/>
  <c r="H43" i="61"/>
  <c r="Y23" i="61"/>
  <c r="E14" i="60"/>
  <c r="E9" i="57"/>
  <c r="Y53" i="60"/>
  <c r="Y57" i="60"/>
  <c r="Y25" i="61"/>
  <c r="Y35" i="60"/>
  <c r="Y34" i="61"/>
  <c r="Y30" i="60"/>
  <c r="Y47" i="60"/>
  <c r="Y31" i="61"/>
  <c r="Y46" i="60"/>
  <c r="Y38" i="60"/>
  <c r="Y36" i="60"/>
  <c r="Y59" i="60"/>
  <c r="Y25" i="60"/>
  <c r="Y29" i="61"/>
  <c r="E11" i="57"/>
  <c r="P63" i="61"/>
  <c r="P18" i="61" s="1"/>
  <c r="P43" i="61"/>
  <c r="Y28" i="60"/>
  <c r="O63" i="60"/>
  <c r="O18" i="60" s="1"/>
  <c r="M63" i="60"/>
  <c r="M18" i="60" s="1"/>
  <c r="U63" i="61"/>
  <c r="U18" i="61" s="1"/>
  <c r="U43" i="61"/>
  <c r="U63" i="60"/>
  <c r="U18" i="60" s="1"/>
  <c r="U43" i="60"/>
  <c r="Y24" i="60"/>
  <c r="J63" i="60"/>
  <c r="J18" i="60" s="1"/>
  <c r="Y37" i="61"/>
  <c r="Y37" i="60"/>
  <c r="Y44" i="60"/>
  <c r="E7" i="57"/>
  <c r="Y9" i="60"/>
  <c r="X15" i="61"/>
  <c r="X17" i="61" s="1"/>
  <c r="Y8" i="61"/>
  <c r="E15" i="60" l="1"/>
  <c r="E17" i="60" s="1"/>
  <c r="Y38" i="61"/>
  <c r="Y14" i="61"/>
  <c r="E14" i="61"/>
  <c r="E15" i="61" s="1"/>
  <c r="E17" i="61" s="1"/>
  <c r="E10" i="57"/>
  <c r="Y16" i="60"/>
  <c r="Q18" i="61"/>
  <c r="G63" i="61"/>
  <c r="G18" i="61" s="1"/>
  <c r="W63" i="60"/>
  <c r="W18" i="60" s="1"/>
  <c r="AB40" i="61"/>
  <c r="E41" i="60"/>
  <c r="E63" i="60" s="1"/>
  <c r="E41" i="61"/>
  <c r="Y62" i="60"/>
  <c r="AB61" i="60"/>
  <c r="AB40" i="60"/>
  <c r="AA61" i="60"/>
  <c r="AA40" i="60"/>
  <c r="K63" i="60"/>
  <c r="K18" i="60" s="1"/>
  <c r="P63" i="60"/>
  <c r="P18" i="60" s="1"/>
  <c r="AA35" i="61"/>
  <c r="AA53" i="61"/>
  <c r="E8" i="57"/>
  <c r="Y10" i="60"/>
  <c r="Y14" i="60" s="1"/>
  <c r="Y62" i="61"/>
  <c r="E62" i="61"/>
  <c r="Y40" i="61"/>
  <c r="AB39" i="61"/>
  <c r="AB61" i="61"/>
  <c r="AA61" i="61"/>
  <c r="AA40" i="61"/>
  <c r="R43" i="61"/>
  <c r="S63" i="61"/>
  <c r="S18" i="61" s="1"/>
  <c r="K63" i="61"/>
  <c r="K18" i="61" s="1"/>
  <c r="H63" i="61"/>
  <c r="H18" i="61" s="1"/>
  <c r="Y39" i="60"/>
  <c r="K43" i="61"/>
  <c r="Y39" i="61"/>
  <c r="O63" i="61"/>
  <c r="O18" i="61" s="1"/>
  <c r="Q63" i="60"/>
  <c r="Q18" i="60" s="1"/>
  <c r="L63" i="61"/>
  <c r="L18" i="61" s="1"/>
  <c r="T63" i="61"/>
  <c r="T18" i="61" s="1"/>
  <c r="W63" i="61"/>
  <c r="W18" i="61" s="1"/>
  <c r="R63" i="60"/>
  <c r="R18" i="60" s="1"/>
  <c r="M63" i="61"/>
  <c r="M18" i="61" s="1"/>
  <c r="K43" i="60"/>
  <c r="N63" i="61"/>
  <c r="N18" i="61" s="1"/>
  <c r="T43" i="61"/>
  <c r="V63" i="61"/>
  <c r="V18" i="61" s="1"/>
  <c r="F470" i="31"/>
  <c r="F63" i="60"/>
  <c r="F18" i="60" s="1"/>
  <c r="I63" i="60"/>
  <c r="I18" i="60" s="1"/>
  <c r="I63" i="61"/>
  <c r="I18" i="61" s="1"/>
  <c r="G43" i="60"/>
  <c r="F63" i="61"/>
  <c r="F18" i="61" s="1"/>
  <c r="F43" i="61"/>
  <c r="X63" i="60"/>
  <c r="X18" i="60" s="1"/>
  <c r="X63" i="61"/>
  <c r="X18" i="61" s="1"/>
  <c r="AA37" i="61"/>
  <c r="AA24" i="61"/>
  <c r="AA26" i="61"/>
  <c r="AA28" i="61"/>
  <c r="E24" i="57" s="1"/>
  <c r="AA30" i="61"/>
  <c r="AA32" i="61"/>
  <c r="AA34" i="61"/>
  <c r="AA36" i="61"/>
  <c r="AB24" i="61"/>
  <c r="AB28" i="61"/>
  <c r="AB32" i="61"/>
  <c r="AB36" i="61"/>
  <c r="AB42" i="61"/>
  <c r="AB52" i="61"/>
  <c r="AB55" i="61"/>
  <c r="AB49" i="61"/>
  <c r="AB46" i="61"/>
  <c r="AA46" i="61"/>
  <c r="AA58" i="61"/>
  <c r="AA54" i="61"/>
  <c r="AA49" i="61"/>
  <c r="AA45" i="61"/>
  <c r="AA55" i="61"/>
  <c r="AB25" i="61"/>
  <c r="AB29" i="61"/>
  <c r="AB33" i="61"/>
  <c r="AB37" i="61"/>
  <c r="AB48" i="61"/>
  <c r="AB51" i="61"/>
  <c r="AB58" i="61"/>
  <c r="AB53" i="61"/>
  <c r="AA51" i="61"/>
  <c r="AA47" i="61"/>
  <c r="AA23" i="61"/>
  <c r="AA25" i="61"/>
  <c r="AA27" i="61"/>
  <c r="AA29" i="61"/>
  <c r="AA31" i="61"/>
  <c r="AA33" i="61"/>
  <c r="AA38" i="61"/>
  <c r="AB26" i="61"/>
  <c r="AB30" i="61"/>
  <c r="AB34" i="61"/>
  <c r="AB38" i="61"/>
  <c r="AA42" i="61"/>
  <c r="E37" i="57" s="1"/>
  <c r="AB60" i="61"/>
  <c r="AB44" i="61"/>
  <c r="AB47" i="61"/>
  <c r="AB54" i="61"/>
  <c r="AB45" i="61"/>
  <c r="AA59" i="61"/>
  <c r="AA50" i="61"/>
  <c r="AA39" i="61"/>
  <c r="AB23" i="61"/>
  <c r="AB27" i="61"/>
  <c r="AB31" i="61"/>
  <c r="AB35" i="61"/>
  <c r="AB56" i="61"/>
  <c r="AB59" i="61"/>
  <c r="AB57" i="61"/>
  <c r="AB50" i="61"/>
  <c r="AA57" i="61"/>
  <c r="AA52" i="61"/>
  <c r="AA48" i="61"/>
  <c r="AA60" i="61"/>
  <c r="AA56" i="61"/>
  <c r="AA44" i="61"/>
  <c r="AB12" i="61"/>
  <c r="AA8" i="61"/>
  <c r="AB15" i="61"/>
  <c r="AA13" i="61"/>
  <c r="AB10" i="61"/>
  <c r="AA9" i="61"/>
  <c r="AB16" i="61"/>
  <c r="AB13" i="61"/>
  <c r="AA10" i="61"/>
  <c r="AB8" i="61"/>
  <c r="AB11" i="61"/>
  <c r="AA11" i="61"/>
  <c r="AA12" i="61"/>
  <c r="AA16" i="61"/>
  <c r="AB9" i="61"/>
  <c r="Y15" i="61"/>
  <c r="Y17" i="61" s="1"/>
  <c r="Y8" i="60"/>
  <c r="E6" i="57"/>
  <c r="AB59" i="60"/>
  <c r="AB52" i="60"/>
  <c r="AB25" i="60"/>
  <c r="AB35" i="60"/>
  <c r="AB34" i="60"/>
  <c r="AB55" i="60"/>
  <c r="AB31" i="60"/>
  <c r="AB39" i="60"/>
  <c r="AB38" i="60"/>
  <c r="AA59" i="60"/>
  <c r="AA31" i="60"/>
  <c r="AA24" i="60"/>
  <c r="AA50" i="60"/>
  <c r="AA28" i="60"/>
  <c r="AA25" i="60"/>
  <c r="AB24" i="60"/>
  <c r="AB42" i="60"/>
  <c r="AB54" i="60"/>
  <c r="AB23" i="60"/>
  <c r="AB53" i="60"/>
  <c r="AB33" i="60"/>
  <c r="AB32" i="60"/>
  <c r="AB51" i="60"/>
  <c r="AB44" i="60"/>
  <c r="AA35" i="60"/>
  <c r="AA42" i="60"/>
  <c r="AA36" i="60"/>
  <c r="AA26" i="60"/>
  <c r="AA57" i="60"/>
  <c r="AA52" i="60"/>
  <c r="AA48" i="60"/>
  <c r="AA29" i="60"/>
  <c r="AA60" i="60"/>
  <c r="AA56" i="60"/>
  <c r="AA37" i="60"/>
  <c r="AB36" i="60"/>
  <c r="AB46" i="60"/>
  <c r="AB27" i="60"/>
  <c r="AB30" i="60"/>
  <c r="AB45" i="60"/>
  <c r="AB60" i="60"/>
  <c r="AB49" i="60"/>
  <c r="AB48" i="60"/>
  <c r="AA32" i="60"/>
  <c r="AA46" i="60"/>
  <c r="AA58" i="60"/>
  <c r="AA54" i="60"/>
  <c r="AA49" i="60"/>
  <c r="AA45" i="60"/>
  <c r="AA30" i="60"/>
  <c r="AA55" i="60"/>
  <c r="AA33" i="60"/>
  <c r="AB37" i="60"/>
  <c r="AB29" i="60"/>
  <c r="AB47" i="60"/>
  <c r="AB28" i="60"/>
  <c r="AB50" i="60"/>
  <c r="AB58" i="60"/>
  <c r="AB26" i="60"/>
  <c r="AB57" i="60"/>
  <c r="AB56" i="60"/>
  <c r="AA27" i="60"/>
  <c r="AC27" i="60" s="1"/>
  <c r="AA34" i="60"/>
  <c r="AA51" i="60"/>
  <c r="AA47" i="60"/>
  <c r="AA39" i="60"/>
  <c r="AA44" i="60"/>
  <c r="AA38" i="60"/>
  <c r="AA23" i="60"/>
  <c r="AA53" i="60"/>
  <c r="Y15" i="60" l="1"/>
  <c r="Y17" i="60" s="1"/>
  <c r="AA15" i="61"/>
  <c r="AA17" i="61" s="1"/>
  <c r="E12" i="57"/>
  <c r="E13" i="57" s="1"/>
  <c r="E15" i="57" s="1"/>
  <c r="AC52" i="60"/>
  <c r="AC25" i="60"/>
  <c r="AC46" i="60"/>
  <c r="E63" i="61"/>
  <c r="E18" i="61" s="1"/>
  <c r="AA41" i="60"/>
  <c r="AC40" i="60"/>
  <c r="Y41" i="60"/>
  <c r="Y43" i="60" s="1"/>
  <c r="AB62" i="60"/>
  <c r="AC61" i="60"/>
  <c r="AA62" i="60"/>
  <c r="AB41" i="60"/>
  <c r="AC26" i="61"/>
  <c r="AB41" i="61"/>
  <c r="J33" i="57" s="1"/>
  <c r="Y41" i="61"/>
  <c r="Y43" i="61" s="1"/>
  <c r="AA41" i="61"/>
  <c r="AA62" i="61"/>
  <c r="AB62" i="61"/>
  <c r="E55" i="57" s="1"/>
  <c r="AC40" i="61"/>
  <c r="AC61" i="61"/>
  <c r="AC31" i="60"/>
  <c r="E43" i="60"/>
  <c r="E43" i="61"/>
  <c r="AC34" i="60"/>
  <c r="AC38" i="60"/>
  <c r="AC33" i="60"/>
  <c r="AC42" i="60"/>
  <c r="AC16" i="61"/>
  <c r="AC51" i="60"/>
  <c r="AC53" i="60"/>
  <c r="AC39" i="60"/>
  <c r="AC11" i="61"/>
  <c r="AC35" i="60"/>
  <c r="AC30" i="60"/>
  <c r="AC59" i="60"/>
  <c r="AC32" i="60"/>
  <c r="AC55" i="60"/>
  <c r="AC47" i="60"/>
  <c r="AB17" i="61"/>
  <c r="AC44" i="60"/>
  <c r="AC54" i="60"/>
  <c r="AC37" i="60"/>
  <c r="AC48" i="60"/>
  <c r="AC36" i="60"/>
  <c r="AC12" i="61"/>
  <c r="AA14" i="61"/>
  <c r="AC10" i="61"/>
  <c r="AC9" i="61"/>
  <c r="AC8" i="61"/>
  <c r="AC56" i="61"/>
  <c r="E51" i="57"/>
  <c r="E52" i="57"/>
  <c r="AC57" i="61"/>
  <c r="AC33" i="61"/>
  <c r="E29" i="57"/>
  <c r="AC25" i="61"/>
  <c r="E21" i="57"/>
  <c r="E50" i="57"/>
  <c r="AC55" i="61"/>
  <c r="AC58" i="61"/>
  <c r="E53" i="57"/>
  <c r="E32" i="57"/>
  <c r="AC36" i="61"/>
  <c r="AC28" i="61"/>
  <c r="AC58" i="60"/>
  <c r="AC56" i="60"/>
  <c r="AC28" i="60"/>
  <c r="AB14" i="61"/>
  <c r="AC60" i="61"/>
  <c r="AC39" i="61"/>
  <c r="AC42" i="61"/>
  <c r="E27" i="57"/>
  <c r="AC31" i="61"/>
  <c r="E19" i="57"/>
  <c r="AC23" i="61"/>
  <c r="E40" i="57"/>
  <c r="AC45" i="61"/>
  <c r="AC46" i="61"/>
  <c r="E41" i="57"/>
  <c r="E30" i="57"/>
  <c r="AC34" i="61"/>
  <c r="E22" i="57"/>
  <c r="AC45" i="60"/>
  <c r="AC60" i="60"/>
  <c r="AC57" i="60"/>
  <c r="AC50" i="60"/>
  <c r="AC13" i="61"/>
  <c r="AC44" i="61"/>
  <c r="E39" i="57"/>
  <c r="E43" i="57"/>
  <c r="AC48" i="61"/>
  <c r="E45" i="57"/>
  <c r="AC50" i="61"/>
  <c r="AC38" i="61"/>
  <c r="AC29" i="61"/>
  <c r="E25" i="57"/>
  <c r="E42" i="57"/>
  <c r="AC47" i="61"/>
  <c r="E44" i="57"/>
  <c r="AC49" i="61"/>
  <c r="E28" i="57"/>
  <c r="AC32" i="61"/>
  <c r="AC24" i="61"/>
  <c r="E20" i="57"/>
  <c r="AC23" i="60"/>
  <c r="AC49" i="60"/>
  <c r="AC29" i="60"/>
  <c r="AC26" i="60"/>
  <c r="AC24" i="60"/>
  <c r="AC53" i="61"/>
  <c r="E48" i="57"/>
  <c r="AC52" i="61"/>
  <c r="E47" i="57"/>
  <c r="E54" i="57"/>
  <c r="AC59" i="61"/>
  <c r="AC35" i="61"/>
  <c r="E31" i="57"/>
  <c r="AC27" i="61"/>
  <c r="E23" i="57"/>
  <c r="AC51" i="61"/>
  <c r="E46" i="57"/>
  <c r="E49" i="57"/>
  <c r="AC54" i="61"/>
  <c r="E26" i="57"/>
  <c r="AC30" i="61"/>
  <c r="E33" i="57"/>
  <c r="AC37" i="61"/>
  <c r="Y63" i="60" l="1"/>
  <c r="E18" i="60" s="1"/>
  <c r="E56" i="57"/>
  <c r="AC41" i="60"/>
  <c r="AC62" i="60"/>
  <c r="AC41" i="61"/>
  <c r="AC62" i="61"/>
  <c r="Y63" i="61"/>
  <c r="Y18" i="61" s="1"/>
  <c r="AC14" i="61"/>
  <c r="AC15" i="61" s="1"/>
  <c r="AC17" i="61" s="1"/>
  <c r="AA43" i="61"/>
  <c r="AA63" i="61"/>
  <c r="AB43" i="61"/>
  <c r="J34" i="57" s="1"/>
  <c r="E34" i="57" s="1"/>
  <c r="E36" i="57" s="1"/>
  <c r="AB63" i="61"/>
  <c r="AA43" i="60"/>
  <c r="AA63" i="60"/>
  <c r="AB43" i="60"/>
  <c r="AB63" i="60"/>
  <c r="E38" i="57" l="1"/>
  <c r="E57" i="57"/>
  <c r="AC43" i="60"/>
  <c r="AC63" i="60"/>
  <c r="AC43" i="61"/>
  <c r="AC63" i="61"/>
  <c r="E16" i="5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knt</author>
    <author>m</author>
  </authors>
  <commentList>
    <comment ref="A1" authorId="0" shapeId="0" xr:uid="{00000000-0006-0000-0000-000001000000}">
      <text>
        <r>
          <rPr>
            <sz val="10"/>
            <color indexed="81"/>
            <rFont val="ＭＳ Ｐゴシック"/>
            <family val="3"/>
            <charset val="128"/>
          </rPr>
          <t>地方公共団体名を記入してください。
（市区町村の場合は都道府県名は不要です）</t>
        </r>
      </text>
    </comment>
    <comment ref="F5" authorId="0" shapeId="0" xr:uid="{00000000-0006-0000-0000-000002000000}">
      <text>
        <r>
          <rPr>
            <sz val="10"/>
            <color indexed="81"/>
            <rFont val="ＭＳ Ｐゴシック"/>
            <family val="3"/>
            <charset val="128"/>
          </rPr>
          <t>収入元や内訳（入場料、物品販売等）を記載してください。</t>
        </r>
      </text>
    </comment>
    <comment ref="E14" authorId="0" shapeId="0" xr:uid="{00000000-0006-0000-0000-000003000000}">
      <text>
        <r>
          <rPr>
            <sz val="10"/>
            <color indexed="81"/>
            <rFont val="Meiryo UI"/>
            <family val="3"/>
            <charset val="128"/>
          </rPr>
          <t xml:space="preserve">千円未満切り捨ての金額としてください。
</t>
        </r>
        <r>
          <rPr>
            <b/>
            <u/>
            <sz val="10"/>
            <color indexed="10"/>
            <rFont val="Meiryo UI"/>
            <family val="3"/>
            <charset val="128"/>
          </rPr>
          <t>この欄に表示される金額が本補助事業の応募額となります。</t>
        </r>
        <r>
          <rPr>
            <b/>
            <sz val="10"/>
            <color indexed="10"/>
            <rFont val="Meiryo UI"/>
            <family val="3"/>
            <charset val="128"/>
          </rPr>
          <t xml:space="preserve">
</t>
        </r>
        <r>
          <rPr>
            <sz val="10"/>
            <color indexed="81"/>
            <rFont val="Meiryo UI"/>
            <family val="3"/>
            <charset val="128"/>
          </rPr>
          <t>金額に誤りがある場合は、内訳書2の「収入の部」で「国庫補助額」として入力している金額を確認してください。</t>
        </r>
      </text>
    </comment>
    <comment ref="E35" authorId="1" shapeId="0" xr:uid="{00000000-0006-0000-0000-000004000000}">
      <text/>
    </comment>
    <comment ref="J35" authorId="1" shapeId="0" xr:uid="{00000000-0006-0000-0000-000005000000}">
      <text>
        <r>
          <rPr>
            <sz val="10"/>
            <color indexed="81"/>
            <rFont val="Meiryo UI"/>
            <family val="3"/>
            <charset val="128"/>
          </rPr>
          <t>委託費及び補助金のうち、補助金に該当する金額を以下の「補助金」欄に入力してください（実行委員会や文化振興財団等に負担金を交付する場合も「補助金」として金額を入力してください。）。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C40E2DED-C7AC-4D1F-A197-B52296EB6671}">
      <text>
        <r>
          <rPr>
            <sz val="10"/>
            <color indexed="81"/>
            <rFont val="ＭＳ Ｐゴシック"/>
            <family val="3"/>
            <charset val="128"/>
          </rPr>
          <t>「収支予算書」シートに入力した補助事業者名が表示されます。</t>
        </r>
      </text>
    </comment>
    <comment ref="E3" authorId="0" shapeId="0" xr:uid="{00000000-0006-0000-09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EF0CA52B-0EB3-4C63-8013-8E403AB80D47}">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9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48C68232-DBC0-4B0A-A0D4-D162F68CF462}">
      <text>
        <r>
          <rPr>
            <sz val="10"/>
            <color indexed="81"/>
            <rFont val="ＭＳ Ｐゴシック"/>
            <family val="3"/>
            <charset val="128"/>
          </rPr>
          <t>「収支予算書」シートに入力した補助事業者名が表示されます。</t>
        </r>
      </text>
    </comment>
    <comment ref="E3" authorId="0" shapeId="0" xr:uid="{00000000-0006-0000-0A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F6DDA63D-AC5A-492F-A0D4-257DFC4DA608}">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A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CA02FBEB-71F8-44D3-BBA7-35F99077A41B}">
      <text>
        <r>
          <rPr>
            <sz val="10"/>
            <color indexed="81"/>
            <rFont val="ＭＳ Ｐゴシック"/>
            <family val="3"/>
            <charset val="128"/>
          </rPr>
          <t>「収支予算書」シートに入力した補助事業者名が表示されます。</t>
        </r>
      </text>
    </comment>
    <comment ref="E3" authorId="0" shapeId="0" xr:uid="{00000000-0006-0000-0B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3EA7297A-6B91-4AB2-A97A-67AC6CDAE706}">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B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D3F6BC8C-C14D-46B0-A64A-A856B83E044D}">
      <text>
        <r>
          <rPr>
            <sz val="10"/>
            <color indexed="81"/>
            <rFont val="ＭＳ Ｐゴシック"/>
            <family val="3"/>
            <charset val="128"/>
          </rPr>
          <t>「収支予算書」シートに入力した補助事業者名が表示されます。</t>
        </r>
      </text>
    </comment>
    <comment ref="E3" authorId="0" shapeId="0" xr:uid="{00000000-0006-0000-0C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EB1CD74A-43EF-4A54-80CC-DCA2DE0208D1}">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C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B433BAB3-A94C-4562-9B0A-09BDD9C5C337}">
      <text>
        <r>
          <rPr>
            <sz val="10"/>
            <color indexed="81"/>
            <rFont val="ＭＳ Ｐゴシック"/>
            <family val="3"/>
            <charset val="128"/>
          </rPr>
          <t>「収支予算書」シートに入力した補助事業者名が表示されます。</t>
        </r>
      </text>
    </comment>
    <comment ref="E3" authorId="0" shapeId="0" xr:uid="{00000000-0006-0000-0D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050E6850-3526-4ADD-AE85-5A4395B21C19}">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D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B879DB54-8DD6-4AF3-822B-3A6E632B766C}">
      <text>
        <r>
          <rPr>
            <sz val="10"/>
            <color indexed="81"/>
            <rFont val="ＭＳ Ｐゴシック"/>
            <family val="3"/>
            <charset val="128"/>
          </rPr>
          <t>「収支予算書」シートに入力した補助事業者名が表示されます。</t>
        </r>
      </text>
    </comment>
    <comment ref="E3" authorId="0" shapeId="0" xr:uid="{00000000-0006-0000-0E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77ECE43B-EFE8-44CB-AC10-9DAEB27CB377}">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E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442BE980-AF4F-4B2B-8D06-CDE94F08F398}">
      <text>
        <r>
          <rPr>
            <sz val="10"/>
            <color indexed="81"/>
            <rFont val="ＭＳ Ｐゴシック"/>
            <family val="3"/>
            <charset val="128"/>
          </rPr>
          <t>「収支予算書」シートに入力した補助事業者名が表示されます。</t>
        </r>
      </text>
    </comment>
    <comment ref="E3" authorId="0" shapeId="0" xr:uid="{00000000-0006-0000-0F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72C8518E-8409-43CB-9114-652CAB00ACCB}">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F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823490D2-8AC3-4671-A205-D3EC33A0F93B}">
      <text>
        <r>
          <rPr>
            <sz val="10"/>
            <color indexed="81"/>
            <rFont val="ＭＳ Ｐゴシック"/>
            <family val="3"/>
            <charset val="128"/>
          </rPr>
          <t>「収支予算書」シートに入力した補助事業者名が表示されます。</t>
        </r>
      </text>
    </comment>
    <comment ref="E3" authorId="0" shapeId="0" xr:uid="{00000000-0006-0000-10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AF234BB7-85E6-4CF5-ABBA-7CF62579FAED}">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0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5E3A5A10-32F9-44C6-9094-2194BDC57FFA}">
      <text>
        <r>
          <rPr>
            <sz val="10"/>
            <color indexed="81"/>
            <rFont val="ＭＳ Ｐゴシック"/>
            <family val="3"/>
            <charset val="128"/>
          </rPr>
          <t>「収支予算書」シートに入力した補助事業者名が表示されます。</t>
        </r>
      </text>
    </comment>
    <comment ref="E3" authorId="0" shapeId="0" xr:uid="{00000000-0006-0000-11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3ED9E134-20CC-46A6-88DA-6C31D647C17E}">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1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812608BD-97E3-4C96-9B00-FEB8ADDC7163}">
      <text>
        <r>
          <rPr>
            <sz val="10"/>
            <color indexed="81"/>
            <rFont val="ＭＳ Ｐゴシック"/>
            <family val="3"/>
            <charset val="128"/>
          </rPr>
          <t>「収支予算書」シートに入力した補助事業者名が表示されます。</t>
        </r>
      </text>
    </comment>
    <comment ref="E3" authorId="0" shapeId="0" xr:uid="{00000000-0006-0000-12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A9774CEE-79CA-445B-ACE0-F8E744261A0F}">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2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00000000-0006-0000-0100-000001000000}">
      <text>
        <r>
          <rPr>
            <sz val="10"/>
            <color indexed="81"/>
            <rFont val="ＭＳ Ｐゴシック"/>
            <family val="3"/>
            <charset val="128"/>
          </rPr>
          <t>「収支予算書」シートに入力した補助事業者名が表示されます。</t>
        </r>
      </text>
    </comment>
    <comment ref="D6" authorId="0" shapeId="0" xr:uid="{00000000-0006-0000-0100-000002000000}">
      <text>
        <r>
          <rPr>
            <sz val="10"/>
            <color indexed="81"/>
            <rFont val="ＭＳ Ｐゴシック"/>
            <family val="3"/>
            <charset val="128"/>
          </rPr>
          <t>内訳書２に入力した事業名が表示されます。（支出の部も同じ。）</t>
        </r>
      </text>
    </comment>
    <comment ref="B8" authorId="0" shapeId="0" xr:uid="{00000000-0006-0000-0100-000003000000}">
      <text>
        <r>
          <rPr>
            <sz val="10"/>
            <color indexed="81"/>
            <rFont val="ＭＳ Ｐゴシック"/>
            <family val="3"/>
            <charset val="128"/>
          </rPr>
          <t>内訳書２に入力した金額が表示されます。（国庫補助額まで同じ。）</t>
        </r>
      </text>
    </comment>
    <comment ref="D23" authorId="0" shapeId="0" xr:uid="{00000000-0006-0000-0100-000004000000}">
      <text>
        <r>
          <rPr>
            <sz val="10"/>
            <color indexed="81"/>
            <rFont val="ＭＳ Ｐゴシック"/>
            <family val="3"/>
            <charset val="128"/>
          </rPr>
          <t>内訳書２で補助対象経費とした金額が表示されます。（補助金まで同じ。）</t>
        </r>
      </text>
    </comment>
    <comment ref="D44" authorId="0" shapeId="0" xr:uid="{00000000-0006-0000-0100-000005000000}">
      <text>
        <r>
          <rPr>
            <sz val="10"/>
            <color indexed="81"/>
            <rFont val="ＭＳ Ｐゴシック"/>
            <family val="3"/>
            <charset val="128"/>
          </rPr>
          <t>内訳書２で補助対象外経費とした金額が表示されます。（補助金まで同じ。）</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A77C29C8-2BFF-4E93-8A58-429908F8CF6B}">
      <text>
        <r>
          <rPr>
            <sz val="10"/>
            <color indexed="81"/>
            <rFont val="ＭＳ Ｐゴシック"/>
            <family val="3"/>
            <charset val="128"/>
          </rPr>
          <t>「収支予算書」シートに入力した補助事業者名が表示されます。</t>
        </r>
      </text>
    </comment>
    <comment ref="E3" authorId="0" shapeId="0" xr:uid="{00000000-0006-0000-13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122BFF2E-4897-440E-B88D-A3846ABC0F74}">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3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CA65E938-70DA-4011-8856-E16D987E9583}">
      <text>
        <r>
          <rPr>
            <sz val="10"/>
            <color indexed="81"/>
            <rFont val="ＭＳ Ｐゴシック"/>
            <family val="3"/>
            <charset val="128"/>
          </rPr>
          <t>「収支予算書」シートに入力した補助事業者名が表示されます。</t>
        </r>
      </text>
    </comment>
    <comment ref="E3" authorId="0" shapeId="0" xr:uid="{00000000-0006-0000-14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C1343CE3-79B1-4D60-84B9-97BA1012FE42}">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4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B3EF83D4-4374-4180-9E2A-D96FF3F89056}">
      <text>
        <r>
          <rPr>
            <sz val="10"/>
            <color indexed="81"/>
            <rFont val="ＭＳ Ｐゴシック"/>
            <family val="3"/>
            <charset val="128"/>
          </rPr>
          <t>「収支予算書」シートに入力した補助事業者名が表示されます。</t>
        </r>
      </text>
    </comment>
    <comment ref="E3" authorId="0" shapeId="0" xr:uid="{00000000-0006-0000-15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0C622C6A-69F5-43FA-91B9-5C5ECADF2160}">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5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71FC454E-1F81-4392-9E06-11A33B3F6DF7}">
      <text>
        <r>
          <rPr>
            <sz val="10"/>
            <color indexed="81"/>
            <rFont val="ＭＳ Ｐゴシック"/>
            <family val="3"/>
            <charset val="128"/>
          </rPr>
          <t>「収支予算書」シートに入力した補助事業者名が表示されます。</t>
        </r>
      </text>
    </comment>
    <comment ref="E3" authorId="0" shapeId="0" xr:uid="{00000000-0006-0000-16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40EDE649-D3EF-4AED-9CD4-C2DC64DEE5FE}">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6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DF129404-9319-4414-9B3E-473FA789640F}">
      <text>
        <r>
          <rPr>
            <sz val="10"/>
            <color indexed="81"/>
            <rFont val="ＭＳ Ｐゴシック"/>
            <family val="3"/>
            <charset val="128"/>
          </rPr>
          <t>「収支予算書」シートに入力した補助事業者名が表示されます。</t>
        </r>
      </text>
    </comment>
    <comment ref="C3" authorId="0" shapeId="0" xr:uid="{00000000-0006-0000-1700-000001000000}">
      <text>
        <r>
          <rPr>
            <sz val="10"/>
            <color indexed="81"/>
            <rFont val="ＭＳ Ｐゴシック"/>
            <family val="3"/>
            <charset val="128"/>
          </rPr>
          <t>対応する内訳書２に合わせて番号を記載してください。（例：2-1-1、2-1-2、2-2-1）</t>
        </r>
      </text>
    </comment>
    <comment ref="E3" authorId="0" shapeId="0" xr:uid="{00000000-0006-0000-1700-000002000000}">
      <text>
        <r>
          <rPr>
            <sz val="10"/>
            <color indexed="81"/>
            <rFont val="ＭＳ Ｐゴシック"/>
            <family val="3"/>
            <charset val="128"/>
          </rPr>
          <t>執行団体の名称を記載してください。
執行団体が未定の場合は「未定」と記載してください。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00000000-0006-0000-0200-000001000000}">
      <text>
        <r>
          <rPr>
            <sz val="10"/>
            <color indexed="81"/>
            <rFont val="ＭＳ Ｐゴシック"/>
            <family val="3"/>
            <charset val="128"/>
          </rPr>
          <t>「収支予算書」シートに入力した補助事業者名が表示されます。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00000000-0006-0000-0300-000001000000}">
      <text>
        <r>
          <rPr>
            <sz val="10"/>
            <color indexed="81"/>
            <rFont val="ＭＳ Ｐゴシック"/>
            <family val="3"/>
            <charset val="128"/>
          </rPr>
          <t>「収支予算書」シートに入力した補助事業者名が表示されます。</t>
        </r>
      </text>
    </comment>
    <comment ref="E3" authorId="0" shapeId="0" xr:uid="{00000000-0006-0000-03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00000000-0006-0000-0300-000003000000}">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3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 ref="C361" authorId="0" shapeId="0" xr:uid="{00000000-0006-0000-0300-000005000000}">
      <text>
        <r>
          <rPr>
            <sz val="10"/>
            <color indexed="81"/>
            <rFont val="ＭＳ Ｐゴシック"/>
            <family val="3"/>
            <charset val="128"/>
          </rPr>
          <t>「内訳書１（収入一括）」を使用する場合は、内訳書２－１に全事業の収入を入力してください。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A226F0A8-70B8-40FE-B102-E8AB899D39B7}">
      <text>
        <r>
          <rPr>
            <sz val="10"/>
            <color indexed="81"/>
            <rFont val="ＭＳ Ｐゴシック"/>
            <family val="3"/>
            <charset val="128"/>
          </rPr>
          <t>「収支予算書」シートに入力した補助事業者名が表示されます。</t>
        </r>
      </text>
    </comment>
    <comment ref="E3" authorId="0" shapeId="0" xr:uid="{00000000-0006-0000-04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CA5316FC-025C-4682-A5D3-75741AB043E4}">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4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6F480DDF-D025-4BFD-BEF7-95FBB180447A}">
      <text>
        <r>
          <rPr>
            <sz val="10"/>
            <color indexed="81"/>
            <rFont val="ＭＳ Ｐゴシック"/>
            <family val="3"/>
            <charset val="128"/>
          </rPr>
          <t>「収支予算書」シートに入力した補助事業者名が表示されます。</t>
        </r>
      </text>
    </comment>
    <comment ref="E3" authorId="0" shapeId="0" xr:uid="{00000000-0006-0000-05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C416A322-2D45-43CC-96DE-8F4D3AD59C3E}">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5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CB191944-B100-4206-8B3C-2E0E16F4E5C1}">
      <text>
        <r>
          <rPr>
            <sz val="10"/>
            <color indexed="81"/>
            <rFont val="ＭＳ Ｐゴシック"/>
            <family val="3"/>
            <charset val="128"/>
          </rPr>
          <t>「収支予算書」シートに入力した補助事業者名が表示されます。</t>
        </r>
      </text>
    </comment>
    <comment ref="E3" authorId="0" shapeId="0" xr:uid="{00000000-0006-0000-06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3483E34D-7209-4FB4-803F-B3FE3D274570}">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6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BEA79AB0-F9EE-4C13-A1D4-E24D55B30FBD}">
      <text>
        <r>
          <rPr>
            <sz val="10"/>
            <color indexed="81"/>
            <rFont val="ＭＳ Ｐゴシック"/>
            <family val="3"/>
            <charset val="128"/>
          </rPr>
          <t>「収支予算書」シートに入力した補助事業者名が表示されます。</t>
        </r>
      </text>
    </comment>
    <comment ref="E3" authorId="0" shapeId="0" xr:uid="{00000000-0006-0000-07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6408345E-8871-4950-BE4D-FE37E7B3BDE5}">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7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E0EBE260-727F-4F23-A46A-F5CF82C10114}">
      <text>
        <r>
          <rPr>
            <sz val="10"/>
            <color indexed="81"/>
            <rFont val="ＭＳ Ｐゴシック"/>
            <family val="3"/>
            <charset val="128"/>
          </rPr>
          <t>「収支予算書」シートに入力した補助事業者名が表示されます。</t>
        </r>
      </text>
    </comment>
    <comment ref="E3" authorId="0" shapeId="0" xr:uid="{00000000-0006-0000-08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6084E080-55A4-4608-AA2A-A91CD080F363}">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8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sharedStrings.xml><?xml version="1.0" encoding="utf-8"?>
<sst xmlns="http://schemas.openxmlformats.org/spreadsheetml/2006/main" count="2738" uniqueCount="233">
  <si>
    <t>小   計（Ａ）</t>
    <rPh sb="0" eb="1">
      <t>ショウ</t>
    </rPh>
    <rPh sb="4" eb="5">
      <t>ケイ</t>
    </rPh>
    <phoneticPr fontId="9"/>
  </si>
  <si>
    <t>消耗品費</t>
    <rPh sb="0" eb="3">
      <t>ショウモウヒン</t>
    </rPh>
    <rPh sb="3" eb="4">
      <t>ヒ</t>
    </rPh>
    <phoneticPr fontId="9"/>
  </si>
  <si>
    <t>舞台費</t>
    <rPh sb="0" eb="2">
      <t>ブタイ</t>
    </rPh>
    <rPh sb="2" eb="3">
      <t>ヒ</t>
    </rPh>
    <phoneticPr fontId="9"/>
  </si>
  <si>
    <t>上映費</t>
    <rPh sb="0" eb="2">
      <t>ジョウエイ</t>
    </rPh>
    <rPh sb="2" eb="3">
      <t>ヒ</t>
    </rPh>
    <phoneticPr fontId="9"/>
  </si>
  <si>
    <t>文芸費</t>
    <rPh sb="0" eb="3">
      <t>ブンゲイヒ</t>
    </rPh>
    <phoneticPr fontId="9"/>
  </si>
  <si>
    <t>区   分</t>
    <rPh sb="0" eb="1">
      <t>ク</t>
    </rPh>
    <rPh sb="4" eb="5">
      <t>ブン</t>
    </rPh>
    <phoneticPr fontId="9"/>
  </si>
  <si>
    <t>（支出の部）</t>
    <rPh sb="1" eb="3">
      <t>シシュツ</t>
    </rPh>
    <rPh sb="4" eb="5">
      <t>ブ</t>
    </rPh>
    <phoneticPr fontId="9"/>
  </si>
  <si>
    <t>事業収入</t>
    <rPh sb="0" eb="2">
      <t>ジギョウ</t>
    </rPh>
    <rPh sb="2" eb="4">
      <t>シュウニュウ</t>
    </rPh>
    <phoneticPr fontId="9"/>
  </si>
  <si>
    <t>収入合計</t>
    <rPh sb="0" eb="2">
      <t>シュウニュウ</t>
    </rPh>
    <rPh sb="2" eb="4">
      <t>ゴウケイ</t>
    </rPh>
    <phoneticPr fontId="9"/>
  </si>
  <si>
    <t>委託費</t>
    <rPh sb="0" eb="3">
      <t>イタクヒ</t>
    </rPh>
    <phoneticPr fontId="9"/>
  </si>
  <si>
    <t>報償費</t>
    <rPh sb="0" eb="3">
      <t>ホウショウヒ</t>
    </rPh>
    <phoneticPr fontId="9"/>
  </si>
  <si>
    <t>区分</t>
    <rPh sb="0" eb="2">
      <t>クブン</t>
    </rPh>
    <phoneticPr fontId="9"/>
  </si>
  <si>
    <t>(金額)</t>
    <rPh sb="1" eb="3">
      <t>キンガク</t>
    </rPh>
    <phoneticPr fontId="9"/>
  </si>
  <si>
    <t>寄附金・協賛金</t>
    <rPh sb="0" eb="3">
      <t>キフキン</t>
    </rPh>
    <rPh sb="4" eb="7">
      <t>キョウサンキン</t>
    </rPh>
    <phoneticPr fontId="9"/>
  </si>
  <si>
    <t>（収入の部）</t>
    <rPh sb="1" eb="3">
      <t>シュウニュウ</t>
    </rPh>
    <rPh sb="4" eb="5">
      <t>ブ</t>
    </rPh>
    <phoneticPr fontId="9"/>
  </si>
  <si>
    <t>（単位：円）</t>
    <rPh sb="1" eb="3">
      <t>タンイ</t>
    </rPh>
    <rPh sb="4" eb="5">
      <t>エン</t>
    </rPh>
    <phoneticPr fontId="9"/>
  </si>
  <si>
    <t>消費税及び地方消費税に係る仕入控除税額</t>
    <rPh sb="0" eb="3">
      <t>ショウヒゼイ</t>
    </rPh>
    <rPh sb="3" eb="4">
      <t>オヨ</t>
    </rPh>
    <rPh sb="5" eb="7">
      <t>チホウ</t>
    </rPh>
    <rPh sb="7" eb="10">
      <t>ショウヒゼイ</t>
    </rPh>
    <rPh sb="11" eb="12">
      <t>カカワ</t>
    </rPh>
    <rPh sb="13" eb="15">
      <t>シイレ</t>
    </rPh>
    <rPh sb="15" eb="17">
      <t>コウジョ</t>
    </rPh>
    <rPh sb="17" eb="19">
      <t>ゼイガク</t>
    </rPh>
    <phoneticPr fontId="9"/>
  </si>
  <si>
    <t>申請者自己負担額</t>
    <rPh sb="0" eb="3">
      <t>シンセイシャ</t>
    </rPh>
    <rPh sb="3" eb="5">
      <t>ジコ</t>
    </rPh>
    <rPh sb="5" eb="8">
      <t>フタンガク</t>
    </rPh>
    <phoneticPr fontId="9"/>
  </si>
  <si>
    <t>共催者等負担額</t>
    <rPh sb="0" eb="3">
      <t>キョウサイシャ</t>
    </rPh>
    <rPh sb="3" eb="4">
      <t>トウ</t>
    </rPh>
    <rPh sb="4" eb="7">
      <t>フタンガク</t>
    </rPh>
    <phoneticPr fontId="9"/>
  </si>
  <si>
    <t>小   計（Ｃ）</t>
    <rPh sb="0" eb="1">
      <t>ショウ</t>
    </rPh>
    <rPh sb="4" eb="5">
      <t>ケイ</t>
    </rPh>
    <phoneticPr fontId="9"/>
  </si>
  <si>
    <t>補助金・助成金</t>
    <rPh sb="0" eb="3">
      <t>ホジョキン</t>
    </rPh>
    <rPh sb="4" eb="7">
      <t>ジョセイキン</t>
    </rPh>
    <phoneticPr fontId="9"/>
  </si>
  <si>
    <t>その他</t>
    <rPh sb="2" eb="3">
      <t>タ</t>
    </rPh>
    <phoneticPr fontId="9"/>
  </si>
  <si>
    <t>国庫補助額</t>
    <rPh sb="0" eb="2">
      <t>コッコ</t>
    </rPh>
    <rPh sb="2" eb="4">
      <t>ホジョ</t>
    </rPh>
    <rPh sb="4" eb="5">
      <t>ガク</t>
    </rPh>
    <phoneticPr fontId="9"/>
  </si>
  <si>
    <t>合   計（Ｂ）</t>
    <rPh sb="0" eb="1">
      <t>ゴウ</t>
    </rPh>
    <rPh sb="4" eb="5">
      <t>ケイ</t>
    </rPh>
    <phoneticPr fontId="9"/>
  </si>
  <si>
    <t>費目</t>
    <rPh sb="0" eb="2">
      <t>ヒモク</t>
    </rPh>
    <phoneticPr fontId="9"/>
  </si>
  <si>
    <t>補助対象経費</t>
    <rPh sb="0" eb="2">
      <t>ホジョ</t>
    </rPh>
    <rPh sb="2" eb="4">
      <t>タイショウ</t>
    </rPh>
    <rPh sb="4" eb="6">
      <t>ケイヒ</t>
    </rPh>
    <phoneticPr fontId="9"/>
  </si>
  <si>
    <t>運搬費</t>
    <rPh sb="0" eb="3">
      <t>ウンパンヒ</t>
    </rPh>
    <phoneticPr fontId="9"/>
  </si>
  <si>
    <t>出演費</t>
    <rPh sb="0" eb="2">
      <t>シュツエン</t>
    </rPh>
    <rPh sb="2" eb="3">
      <t>ヒ</t>
    </rPh>
    <phoneticPr fontId="9"/>
  </si>
  <si>
    <t>音楽費</t>
    <rPh sb="0" eb="2">
      <t>オンガク</t>
    </rPh>
    <rPh sb="2" eb="3">
      <t>ヒ</t>
    </rPh>
    <phoneticPr fontId="9"/>
  </si>
  <si>
    <t>作品借料</t>
    <rPh sb="0" eb="2">
      <t>サクヒン</t>
    </rPh>
    <rPh sb="2" eb="4">
      <t>シャクリョウ</t>
    </rPh>
    <phoneticPr fontId="9"/>
  </si>
  <si>
    <t>通信費</t>
    <rPh sb="0" eb="2">
      <t>ツウシン</t>
    </rPh>
    <phoneticPr fontId="9"/>
  </si>
  <si>
    <t>会場費</t>
    <rPh sb="0" eb="3">
      <t>カイジョウヒ</t>
    </rPh>
    <phoneticPr fontId="9"/>
  </si>
  <si>
    <t>雑役務費</t>
    <rPh sb="0" eb="1">
      <t>ザツ</t>
    </rPh>
    <rPh sb="1" eb="4">
      <t>エキムヒ</t>
    </rPh>
    <phoneticPr fontId="9"/>
  </si>
  <si>
    <t>旅費</t>
    <rPh sb="0" eb="2">
      <t>リョヒ</t>
    </rPh>
    <phoneticPr fontId="9"/>
  </si>
  <si>
    <t>会議費</t>
    <rPh sb="0" eb="3">
      <t>カイギヒ</t>
    </rPh>
    <phoneticPr fontId="9"/>
  </si>
  <si>
    <t>補助金</t>
    <rPh sb="0" eb="3">
      <t>ホジョキン</t>
    </rPh>
    <phoneticPr fontId="9"/>
  </si>
  <si>
    <t>補助対象経費計（Ｄ）</t>
    <rPh sb="0" eb="2">
      <t>ホジョ</t>
    </rPh>
    <rPh sb="2" eb="4">
      <t>タイショウ</t>
    </rPh>
    <rPh sb="4" eb="6">
      <t>ケイヒ</t>
    </rPh>
    <rPh sb="6" eb="7">
      <t>ケイ</t>
    </rPh>
    <phoneticPr fontId="9"/>
  </si>
  <si>
    <t>小   計（Ｅ）</t>
    <rPh sb="0" eb="1">
      <t>ショウ</t>
    </rPh>
    <rPh sb="4" eb="5">
      <t>ケイ</t>
    </rPh>
    <phoneticPr fontId="9"/>
  </si>
  <si>
    <t>補助対象外経費</t>
    <rPh sb="0" eb="2">
      <t>ホジョ</t>
    </rPh>
    <rPh sb="2" eb="5">
      <t>タイショウガイ</t>
    </rPh>
    <rPh sb="5" eb="7">
      <t>ケイヒ</t>
    </rPh>
    <phoneticPr fontId="9"/>
  </si>
  <si>
    <t>（数量）</t>
    <rPh sb="1" eb="3">
      <t>スウリョウ</t>
    </rPh>
    <phoneticPr fontId="9"/>
  </si>
  <si>
    <t>（単価）</t>
    <rPh sb="1" eb="3">
      <t>タンカ</t>
    </rPh>
    <phoneticPr fontId="9"/>
  </si>
  <si>
    <t>（単位）</t>
    <rPh sb="1" eb="3">
      <t>タンイ</t>
    </rPh>
    <phoneticPr fontId="9"/>
  </si>
  <si>
    <t>補助対象経費計</t>
    <rPh sb="0" eb="2">
      <t>ホジョ</t>
    </rPh>
    <rPh sb="2" eb="4">
      <t>タイショウ</t>
    </rPh>
    <rPh sb="4" eb="6">
      <t>ケイヒ</t>
    </rPh>
    <rPh sb="6" eb="7">
      <t>ケイ</t>
    </rPh>
    <phoneticPr fontId="9"/>
  </si>
  <si>
    <t>補助
対象外</t>
    <rPh sb="0" eb="2">
      <t>ホジョ</t>
    </rPh>
    <rPh sb="3" eb="5">
      <t>タイショウ</t>
    </rPh>
    <rPh sb="5" eb="6">
      <t>ガイ</t>
    </rPh>
    <phoneticPr fontId="9"/>
  </si>
  <si>
    <t>補助対象外経費計</t>
    <rPh sb="4" eb="5">
      <t>ガイ</t>
    </rPh>
    <phoneticPr fontId="9"/>
  </si>
  <si>
    <t>内　　訳</t>
    <rPh sb="0" eb="1">
      <t>ウチ</t>
    </rPh>
    <rPh sb="3" eb="4">
      <t>ヤク</t>
    </rPh>
    <phoneticPr fontId="9"/>
  </si>
  <si>
    <t>×</t>
  </si>
  <si>
    <t>補助対象外経費</t>
    <rPh sb="0" eb="2">
      <t>ホジョ</t>
    </rPh>
    <rPh sb="2" eb="4">
      <t>タイショウ</t>
    </rPh>
    <rPh sb="4" eb="5">
      <t>ソト</t>
    </rPh>
    <rPh sb="5" eb="7">
      <t>ケイヒ</t>
    </rPh>
    <phoneticPr fontId="9"/>
  </si>
  <si>
    <t>（数量）</t>
  </si>
  <si>
    <t>＋</t>
  </si>
  <si>
    <t>（調整額）</t>
    <rPh sb="1" eb="3">
      <t>チョウセイ</t>
    </rPh>
    <rPh sb="3" eb="4">
      <t>ガク</t>
    </rPh>
    <phoneticPr fontId="9"/>
  </si>
  <si>
    <t>＝</t>
  </si>
  <si>
    <t>支出合計</t>
    <rPh sb="0" eb="2">
      <t>シシュツ</t>
    </rPh>
    <rPh sb="2" eb="4">
      <t>ゴウケイ</t>
    </rPh>
    <phoneticPr fontId="9"/>
  </si>
  <si>
    <t>出演・音楽・文芸費</t>
    <rPh sb="0" eb="2">
      <t>シュツエン</t>
    </rPh>
    <rPh sb="3" eb="5">
      <t>オンガク</t>
    </rPh>
    <rPh sb="6" eb="9">
      <t>ブンゲイヒ</t>
    </rPh>
    <phoneticPr fontId="9"/>
  </si>
  <si>
    <t>舞台・会場・設営費</t>
    <rPh sb="0" eb="2">
      <t>ブタイ</t>
    </rPh>
    <rPh sb="3" eb="5">
      <t>カイジョウ</t>
    </rPh>
    <rPh sb="6" eb="8">
      <t>セツエイ</t>
    </rPh>
    <rPh sb="8" eb="9">
      <t>ヒ</t>
    </rPh>
    <phoneticPr fontId="9"/>
  </si>
  <si>
    <t>雑役務費・消耗品費等</t>
    <rPh sb="0" eb="1">
      <t>ザツ</t>
    </rPh>
    <rPh sb="1" eb="4">
      <t>エキムヒ</t>
    </rPh>
    <rPh sb="5" eb="8">
      <t>ショウモウヒン</t>
    </rPh>
    <rPh sb="8" eb="9">
      <t>ヒ</t>
    </rPh>
    <rPh sb="9" eb="10">
      <t>トウ</t>
    </rPh>
    <phoneticPr fontId="9"/>
  </si>
  <si>
    <t>舞台・会場・設営費</t>
  </si>
  <si>
    <t>（単位：円）</t>
  </si>
  <si>
    <t>出演・
音楽・
文芸費</t>
    <rPh sb="0" eb="2">
      <t>シュツエン</t>
    </rPh>
    <rPh sb="4" eb="6">
      <t>オンガク</t>
    </rPh>
    <rPh sb="8" eb="11">
      <t>ブンゲイヒ</t>
    </rPh>
    <phoneticPr fontId="9"/>
  </si>
  <si>
    <t>舞台・
会場・
設営費</t>
    <rPh sb="0" eb="2">
      <t>ブタイ</t>
    </rPh>
    <rPh sb="4" eb="6">
      <t>カイジョウ</t>
    </rPh>
    <rPh sb="8" eb="10">
      <t>セツエイ</t>
    </rPh>
    <rPh sb="10" eb="11">
      <t>ヒ</t>
    </rPh>
    <phoneticPr fontId="9"/>
  </si>
  <si>
    <t>雑役務費・
消耗品費等</t>
    <rPh sb="0" eb="1">
      <t>ザツ</t>
    </rPh>
    <rPh sb="1" eb="4">
      <t>エキムヒ</t>
    </rPh>
    <rPh sb="6" eb="9">
      <t>ショウモウヒン</t>
    </rPh>
    <rPh sb="9" eb="10">
      <t>ヒ</t>
    </rPh>
    <rPh sb="10" eb="11">
      <t>トウ</t>
    </rPh>
    <phoneticPr fontId="9"/>
  </si>
  <si>
    <t>出演・
音楽・
文芸費</t>
    <rPh sb="0" eb="2">
      <t>シュツエン</t>
    </rPh>
    <rPh sb="4" eb="6">
      <t>オンガク</t>
    </rPh>
    <rPh sb="8" eb="11">
      <t>ブンゲイヒ</t>
    </rPh>
    <phoneticPr fontId="5"/>
  </si>
  <si>
    <t>出演費</t>
    <rPh sb="0" eb="2">
      <t>シュツエン</t>
    </rPh>
    <rPh sb="2" eb="3">
      <t>ヒ</t>
    </rPh>
    <phoneticPr fontId="5"/>
  </si>
  <si>
    <t>音楽費</t>
    <rPh sb="0" eb="2">
      <t>オンガク</t>
    </rPh>
    <rPh sb="2" eb="3">
      <t>ヒ</t>
    </rPh>
    <phoneticPr fontId="5"/>
  </si>
  <si>
    <t>文芸費</t>
    <rPh sb="0" eb="3">
      <t>ブンゲイヒ</t>
    </rPh>
    <phoneticPr fontId="5"/>
  </si>
  <si>
    <t>舞台・
会場・
設営費</t>
    <rPh sb="0" eb="2">
      <t>ブタイ</t>
    </rPh>
    <rPh sb="4" eb="6">
      <t>カイジョウ</t>
    </rPh>
    <rPh sb="8" eb="10">
      <t>セツエイ</t>
    </rPh>
    <rPh sb="10" eb="11">
      <t>ヒ</t>
    </rPh>
    <phoneticPr fontId="5"/>
  </si>
  <si>
    <t>舞台費</t>
    <rPh sb="0" eb="2">
      <t>ブタイ</t>
    </rPh>
    <rPh sb="2" eb="3">
      <t>ヒ</t>
    </rPh>
    <phoneticPr fontId="5"/>
  </si>
  <si>
    <t>作品借料</t>
    <rPh sb="0" eb="2">
      <t>サクヒン</t>
    </rPh>
    <rPh sb="2" eb="4">
      <t>シャクリョウ</t>
    </rPh>
    <phoneticPr fontId="5"/>
  </si>
  <si>
    <t>上映費</t>
    <rPh sb="0" eb="2">
      <t>ジョウエイ</t>
    </rPh>
    <rPh sb="2" eb="3">
      <t>ヒ</t>
    </rPh>
    <phoneticPr fontId="5"/>
  </si>
  <si>
    <t>会場費</t>
    <rPh sb="0" eb="3">
      <t>カイジョウヒ</t>
    </rPh>
    <phoneticPr fontId="5"/>
  </si>
  <si>
    <t>運搬費</t>
    <rPh sb="0" eb="3">
      <t>ウンパンヒ</t>
    </rPh>
    <phoneticPr fontId="5"/>
  </si>
  <si>
    <t>旅費</t>
    <rPh sb="0" eb="2">
      <t>リョヒ</t>
    </rPh>
    <phoneticPr fontId="5"/>
  </si>
  <si>
    <t>報償費</t>
    <rPh sb="0" eb="3">
      <t>ホウショウヒ</t>
    </rPh>
    <phoneticPr fontId="5"/>
  </si>
  <si>
    <t>雑役務費・
消耗品費等</t>
    <rPh sb="0" eb="1">
      <t>ザツ</t>
    </rPh>
    <rPh sb="1" eb="4">
      <t>エキムヒ</t>
    </rPh>
    <rPh sb="6" eb="9">
      <t>ショウモウヒン</t>
    </rPh>
    <rPh sb="9" eb="10">
      <t>ヒ</t>
    </rPh>
    <rPh sb="10" eb="11">
      <t>トウ</t>
    </rPh>
    <phoneticPr fontId="5"/>
  </si>
  <si>
    <t>雑役務費</t>
    <rPh sb="0" eb="1">
      <t>ザツ</t>
    </rPh>
    <rPh sb="1" eb="4">
      <t>エキムヒ</t>
    </rPh>
    <phoneticPr fontId="5"/>
  </si>
  <si>
    <t>消耗品費</t>
    <rPh sb="0" eb="3">
      <t>ショウモウヒン</t>
    </rPh>
    <rPh sb="3" eb="4">
      <t>ヒ</t>
    </rPh>
    <phoneticPr fontId="5"/>
  </si>
  <si>
    <t>通信費</t>
    <rPh sb="0" eb="2">
      <t>ツウシン</t>
    </rPh>
    <phoneticPr fontId="5"/>
  </si>
  <si>
    <t>会議費</t>
    <rPh sb="0" eb="3">
      <t>カイギヒ</t>
    </rPh>
    <phoneticPr fontId="5"/>
  </si>
  <si>
    <t>その他</t>
    <rPh sb="2" eb="3">
      <t>タ</t>
    </rPh>
    <phoneticPr fontId="21"/>
  </si>
  <si>
    <t>【内訳書1】</t>
    <rPh sb="1" eb="4">
      <t>ウチワケショ</t>
    </rPh>
    <phoneticPr fontId="4"/>
  </si>
  <si>
    <t>（収入の部）</t>
    <rPh sb="1" eb="3">
      <t>シュウニュウ</t>
    </rPh>
    <rPh sb="4" eb="5">
      <t>ブ</t>
    </rPh>
    <phoneticPr fontId="4"/>
  </si>
  <si>
    <t>区   分</t>
    <rPh sb="0" eb="1">
      <t>ク</t>
    </rPh>
    <rPh sb="4" eb="5">
      <t>ブン</t>
    </rPh>
    <phoneticPr fontId="4"/>
  </si>
  <si>
    <t>申請者自己負担額</t>
    <rPh sb="0" eb="3">
      <t>シンセイシャ</t>
    </rPh>
    <rPh sb="3" eb="5">
      <t>ジコ</t>
    </rPh>
    <rPh sb="5" eb="8">
      <t>フタンガク</t>
    </rPh>
    <phoneticPr fontId="4"/>
  </si>
  <si>
    <t>共催者等負担額</t>
    <rPh sb="0" eb="3">
      <t>キョウサイシャ</t>
    </rPh>
    <rPh sb="3" eb="4">
      <t>トウ</t>
    </rPh>
    <rPh sb="4" eb="7">
      <t>フタンガク</t>
    </rPh>
    <phoneticPr fontId="4"/>
  </si>
  <si>
    <t>補助金・助成金</t>
    <rPh sb="0" eb="3">
      <t>ホジョキン</t>
    </rPh>
    <rPh sb="4" eb="7">
      <t>ジョセイキン</t>
    </rPh>
    <phoneticPr fontId="4"/>
  </si>
  <si>
    <t>寄附金・協賛金</t>
    <rPh sb="0" eb="3">
      <t>キフキン</t>
    </rPh>
    <rPh sb="4" eb="7">
      <t>キョウサンキン</t>
    </rPh>
    <phoneticPr fontId="4"/>
  </si>
  <si>
    <t>事業収入</t>
    <rPh sb="0" eb="2">
      <t>ジギョウ</t>
    </rPh>
    <rPh sb="2" eb="4">
      <t>シュウニュウ</t>
    </rPh>
    <phoneticPr fontId="4"/>
  </si>
  <si>
    <t>その他</t>
    <rPh sb="2" eb="3">
      <t>タ</t>
    </rPh>
    <phoneticPr fontId="4"/>
  </si>
  <si>
    <t>小   計（Ａ）</t>
    <rPh sb="0" eb="1">
      <t>ショウ</t>
    </rPh>
    <rPh sb="4" eb="5">
      <t>ケイ</t>
    </rPh>
    <phoneticPr fontId="4"/>
  </si>
  <si>
    <t>合   計（Ｂ）</t>
    <rPh sb="0" eb="1">
      <t>ゴウ</t>
    </rPh>
    <rPh sb="4" eb="5">
      <t>ケイ</t>
    </rPh>
    <phoneticPr fontId="4"/>
  </si>
  <si>
    <t>（支出の部）</t>
    <rPh sb="1" eb="3">
      <t>シシュツ</t>
    </rPh>
    <rPh sb="4" eb="5">
      <t>ブ</t>
    </rPh>
    <phoneticPr fontId="4"/>
  </si>
  <si>
    <t>区分</t>
    <rPh sb="0" eb="2">
      <t>クブン</t>
    </rPh>
    <phoneticPr fontId="4"/>
  </si>
  <si>
    <t>費目</t>
    <rPh sb="0" eb="2">
      <t>ヒモク</t>
    </rPh>
    <phoneticPr fontId="4"/>
  </si>
  <si>
    <t>補助対象経費</t>
    <rPh sb="0" eb="2">
      <t>ホジョ</t>
    </rPh>
    <rPh sb="2" eb="4">
      <t>タイショウ</t>
    </rPh>
    <rPh sb="4" eb="6">
      <t>ケイヒ</t>
    </rPh>
    <phoneticPr fontId="4"/>
  </si>
  <si>
    <t>出演・
音楽・
文芸費</t>
    <rPh sb="0" eb="2">
      <t>シュツエン</t>
    </rPh>
    <rPh sb="4" eb="6">
      <t>オンガク</t>
    </rPh>
    <rPh sb="8" eb="11">
      <t>ブンゲイヒ</t>
    </rPh>
    <phoneticPr fontId="4"/>
  </si>
  <si>
    <t>出演費</t>
    <rPh sb="0" eb="2">
      <t>シュツエン</t>
    </rPh>
    <rPh sb="2" eb="3">
      <t>ヒ</t>
    </rPh>
    <phoneticPr fontId="4"/>
  </si>
  <si>
    <t>音楽費</t>
    <rPh sb="0" eb="2">
      <t>オンガク</t>
    </rPh>
    <rPh sb="2" eb="3">
      <t>ヒ</t>
    </rPh>
    <phoneticPr fontId="4"/>
  </si>
  <si>
    <t>文芸費</t>
    <rPh sb="0" eb="3">
      <t>ブンゲイヒ</t>
    </rPh>
    <phoneticPr fontId="4"/>
  </si>
  <si>
    <t>舞台・
会場・
設営費</t>
    <rPh sb="0" eb="2">
      <t>ブタイ</t>
    </rPh>
    <rPh sb="4" eb="6">
      <t>カイジョウ</t>
    </rPh>
    <rPh sb="8" eb="10">
      <t>セツエイ</t>
    </rPh>
    <rPh sb="10" eb="11">
      <t>ヒ</t>
    </rPh>
    <phoneticPr fontId="4"/>
  </si>
  <si>
    <t>舞台費</t>
    <rPh sb="0" eb="2">
      <t>ブタイ</t>
    </rPh>
    <rPh sb="2" eb="3">
      <t>ヒ</t>
    </rPh>
    <phoneticPr fontId="4"/>
  </si>
  <si>
    <t>作品借料</t>
    <rPh sb="0" eb="2">
      <t>サクヒン</t>
    </rPh>
    <rPh sb="2" eb="4">
      <t>シャクリョウ</t>
    </rPh>
    <phoneticPr fontId="4"/>
  </si>
  <si>
    <t>上映費</t>
    <rPh sb="0" eb="2">
      <t>ジョウエイ</t>
    </rPh>
    <rPh sb="2" eb="3">
      <t>ヒ</t>
    </rPh>
    <phoneticPr fontId="4"/>
  </si>
  <si>
    <t>会場費</t>
    <rPh sb="0" eb="3">
      <t>カイジョウヒ</t>
    </rPh>
    <phoneticPr fontId="4"/>
  </si>
  <si>
    <t>運搬費</t>
    <rPh sb="0" eb="3">
      <t>ウンパンヒ</t>
    </rPh>
    <phoneticPr fontId="4"/>
  </si>
  <si>
    <t>旅費</t>
    <rPh sb="0" eb="2">
      <t>リョヒ</t>
    </rPh>
    <phoneticPr fontId="4"/>
  </si>
  <si>
    <t>報償費</t>
    <rPh sb="0" eb="3">
      <t>ホウショウヒ</t>
    </rPh>
    <phoneticPr fontId="4"/>
  </si>
  <si>
    <t>雑役務費・
消耗品費等</t>
    <rPh sb="0" eb="1">
      <t>ザツ</t>
    </rPh>
    <rPh sb="1" eb="4">
      <t>エキムヒ</t>
    </rPh>
    <rPh sb="6" eb="9">
      <t>ショウモウヒン</t>
    </rPh>
    <rPh sb="9" eb="10">
      <t>ヒ</t>
    </rPh>
    <rPh sb="10" eb="11">
      <t>トウ</t>
    </rPh>
    <phoneticPr fontId="4"/>
  </si>
  <si>
    <t>雑役務費</t>
    <rPh sb="0" eb="1">
      <t>ザツ</t>
    </rPh>
    <rPh sb="1" eb="4">
      <t>エキムヒ</t>
    </rPh>
    <phoneticPr fontId="4"/>
  </si>
  <si>
    <t>消耗品費</t>
    <rPh sb="0" eb="3">
      <t>ショウモウヒン</t>
    </rPh>
    <rPh sb="3" eb="4">
      <t>ヒ</t>
    </rPh>
    <phoneticPr fontId="4"/>
  </si>
  <si>
    <t>通信費</t>
    <rPh sb="0" eb="2">
      <t>ツウシン</t>
    </rPh>
    <phoneticPr fontId="4"/>
  </si>
  <si>
    <t>会議費</t>
    <rPh sb="0" eb="3">
      <t>カイギヒ</t>
    </rPh>
    <phoneticPr fontId="4"/>
  </si>
  <si>
    <t>小   計（Ｃ）</t>
    <rPh sb="0" eb="1">
      <t>ショウ</t>
    </rPh>
    <rPh sb="4" eb="5">
      <t>ケイ</t>
    </rPh>
    <phoneticPr fontId="4"/>
  </si>
  <si>
    <t>消費税及び地方消費税に
係る仕入控除税額</t>
    <rPh sb="0" eb="3">
      <t>ショウヒゼイ</t>
    </rPh>
    <rPh sb="3" eb="4">
      <t>オヨ</t>
    </rPh>
    <rPh sb="5" eb="7">
      <t>チホウ</t>
    </rPh>
    <rPh sb="7" eb="10">
      <t>ショウヒゼイ</t>
    </rPh>
    <rPh sb="12" eb="13">
      <t>カカワ</t>
    </rPh>
    <rPh sb="14" eb="16">
      <t>シイレ</t>
    </rPh>
    <rPh sb="16" eb="18">
      <t>コウジョ</t>
    </rPh>
    <rPh sb="18" eb="20">
      <t>ゼイガク</t>
    </rPh>
    <phoneticPr fontId="4"/>
  </si>
  <si>
    <t>補助対象経費計（Ｄ）</t>
    <rPh sb="0" eb="2">
      <t>ホジョ</t>
    </rPh>
    <rPh sb="2" eb="4">
      <t>タイショウ</t>
    </rPh>
    <rPh sb="4" eb="6">
      <t>ケイヒ</t>
    </rPh>
    <rPh sb="6" eb="7">
      <t>ケイ</t>
    </rPh>
    <phoneticPr fontId="4"/>
  </si>
  <si>
    <t>補助対象外経費</t>
    <rPh sb="0" eb="2">
      <t>ホジョ</t>
    </rPh>
    <rPh sb="2" eb="5">
      <t>タイショウガイ</t>
    </rPh>
    <rPh sb="5" eb="7">
      <t>ケイヒ</t>
    </rPh>
    <phoneticPr fontId="4"/>
  </si>
  <si>
    <t>小   計（Ｅ）</t>
    <rPh sb="0" eb="1">
      <t>ショウ</t>
    </rPh>
    <rPh sb="4" eb="5">
      <t>ケイ</t>
    </rPh>
    <phoneticPr fontId="4"/>
  </si>
  <si>
    <t>委託費</t>
    <rPh sb="0" eb="2">
      <t>イタク</t>
    </rPh>
    <rPh sb="2" eb="3">
      <t>ヒ</t>
    </rPh>
    <phoneticPr fontId="9"/>
  </si>
  <si>
    <t>出演・
音楽・
文芸費</t>
    <phoneticPr fontId="9"/>
  </si>
  <si>
    <t>舞台・
会場・
設営費</t>
    <phoneticPr fontId="9"/>
  </si>
  <si>
    <t>雑役務費・
消耗品費等</t>
    <phoneticPr fontId="9"/>
  </si>
  <si>
    <t>国庫補助額</t>
    <rPh sb="0" eb="2">
      <t>コッコ</t>
    </rPh>
    <rPh sb="2" eb="4">
      <t>ホジョ</t>
    </rPh>
    <rPh sb="4" eb="5">
      <t>ガク</t>
    </rPh>
    <phoneticPr fontId="4"/>
  </si>
  <si>
    <t>内訳書</t>
    <rPh sb="0" eb="3">
      <t>ウチワケショ</t>
    </rPh>
    <phoneticPr fontId="9"/>
  </si>
  <si>
    <t>2-2</t>
  </si>
  <si>
    <t>2-3</t>
  </si>
  <si>
    <t>2-4</t>
  </si>
  <si>
    <t>2-5</t>
  </si>
  <si>
    <t>2-6</t>
  </si>
  <si>
    <t>2-7</t>
  </si>
  <si>
    <t>2-8</t>
  </si>
  <si>
    <t>2-9</t>
  </si>
  <si>
    <t>2-10</t>
  </si>
  <si>
    <t>2-11</t>
  </si>
  <si>
    <t>2-12</t>
  </si>
  <si>
    <t>2-13</t>
  </si>
  <si>
    <t>2-14</t>
  </si>
  <si>
    <t>2-15</t>
  </si>
  <si>
    <t>2-16</t>
  </si>
  <si>
    <t>2-17</t>
  </si>
  <si>
    <t>2-18</t>
  </si>
  <si>
    <t>2-19</t>
  </si>
  <si>
    <t>2-20</t>
  </si>
  <si>
    <t>収入</t>
    <rPh sb="0" eb="2">
      <t>シュウニュウ</t>
    </rPh>
    <phoneticPr fontId="9"/>
  </si>
  <si>
    <t>2-1</t>
    <phoneticPr fontId="9"/>
  </si>
  <si>
    <t>内訳書</t>
    <rPh sb="0" eb="3">
      <t>ウチワケショ</t>
    </rPh>
    <phoneticPr fontId="9"/>
  </si>
  <si>
    <t>2-1</t>
    <phoneticPr fontId="21"/>
  </si>
  <si>
    <t>【 内訳書 集計表 】</t>
    <rPh sb="2" eb="4">
      <t>ウチワケ</t>
    </rPh>
    <rPh sb="4" eb="5">
      <t>ショ</t>
    </rPh>
    <rPh sb="6" eb="9">
      <t>シュウケイヒョウ</t>
    </rPh>
    <phoneticPr fontId="9"/>
  </si>
  <si>
    <t>事業形態</t>
    <rPh sb="0" eb="2">
      <t>ジギョウ</t>
    </rPh>
    <rPh sb="2" eb="4">
      <t>ケイタイ</t>
    </rPh>
    <phoneticPr fontId="9"/>
  </si>
  <si>
    <t>金額</t>
    <rPh sb="0" eb="2">
      <t>キンガク</t>
    </rPh>
    <phoneticPr fontId="9"/>
  </si>
  <si>
    <t>国庫補助額</t>
  </si>
  <si>
    <t>合　計（B）</t>
    <rPh sb="0" eb="1">
      <t>ゴウ</t>
    </rPh>
    <rPh sb="2" eb="3">
      <t>ケイ</t>
    </rPh>
    <phoneticPr fontId="9"/>
  </si>
  <si>
    <t>小　計（Ｅ）</t>
    <rPh sb="0" eb="1">
      <t>ショウ</t>
    </rPh>
    <rPh sb="2" eb="3">
      <t>ケイ</t>
    </rPh>
    <phoneticPr fontId="9"/>
  </si>
  <si>
    <t>合   計（F）</t>
    <rPh sb="0" eb="1">
      <t>ゴウ</t>
    </rPh>
    <rPh sb="4" eb="5">
      <t>ケイ</t>
    </rPh>
    <phoneticPr fontId="9"/>
  </si>
  <si>
    <t>合   計（F）</t>
    <rPh sb="0" eb="1">
      <t>ゴウ</t>
    </rPh>
    <rPh sb="4" eb="5">
      <t>ケイ</t>
    </rPh>
    <phoneticPr fontId="4"/>
  </si>
  <si>
    <t>2-6</t>
    <phoneticPr fontId="9"/>
  </si>
  <si>
    <t>2-12</t>
    <phoneticPr fontId="9"/>
  </si>
  <si>
    <t>委託費・補助金</t>
    <rPh sb="0" eb="2">
      <t>イタク</t>
    </rPh>
    <rPh sb="2" eb="3">
      <t>ヒ</t>
    </rPh>
    <rPh sb="4" eb="7">
      <t>ホジョキン</t>
    </rPh>
    <phoneticPr fontId="9"/>
  </si>
  <si>
    <t>自己収入計</t>
    <rPh sb="0" eb="2">
      <t>ジコ</t>
    </rPh>
    <rPh sb="2" eb="4">
      <t>シュウニュウ</t>
    </rPh>
    <rPh sb="4" eb="5">
      <t>ケイ</t>
    </rPh>
    <phoneticPr fontId="9"/>
  </si>
  <si>
    <t>自己収入</t>
    <rPh sb="0" eb="2">
      <t>ジコ</t>
    </rPh>
    <rPh sb="2" eb="4">
      <t>シュウニュウ</t>
    </rPh>
    <phoneticPr fontId="9"/>
  </si>
  <si>
    <t>自己収入</t>
    <rPh sb="0" eb="2">
      <t>ジコ</t>
    </rPh>
    <rPh sb="2" eb="4">
      <t>シュウニュウ</t>
    </rPh>
    <phoneticPr fontId="9"/>
  </si>
  <si>
    <t>自己収入計</t>
    <rPh sb="0" eb="2">
      <t>ジコ</t>
    </rPh>
    <rPh sb="2" eb="4">
      <t>シュウニュウ</t>
    </rPh>
    <rPh sb="4" eb="5">
      <t>ケイ</t>
    </rPh>
    <phoneticPr fontId="9"/>
  </si>
  <si>
    <t>事業識別</t>
    <rPh sb="0" eb="2">
      <t>ジギョウ</t>
    </rPh>
    <rPh sb="2" eb="4">
      <t>シキベツ</t>
    </rPh>
    <phoneticPr fontId="9"/>
  </si>
  <si>
    <t>執行
団体名</t>
    <rPh sb="0" eb="2">
      <t>シッコウ</t>
    </rPh>
    <rPh sb="3" eb="5">
      <t>ダンタイ</t>
    </rPh>
    <rPh sb="5" eb="6">
      <t>メイ</t>
    </rPh>
    <phoneticPr fontId="9"/>
  </si>
  <si>
    <t>合計</t>
    <rPh sb="0" eb="2">
      <t>ゴウケイ</t>
    </rPh>
    <phoneticPr fontId="9"/>
  </si>
  <si>
    <t>委託費・補助金</t>
    <phoneticPr fontId="9"/>
  </si>
  <si>
    <t>委託費・補助金</t>
    <phoneticPr fontId="9"/>
  </si>
  <si>
    <t>委託費・補助金</t>
    <phoneticPr fontId="9"/>
  </si>
  <si>
    <t>委託費・補助金総額</t>
    <rPh sb="0" eb="2">
      <t>イタク</t>
    </rPh>
    <rPh sb="2" eb="3">
      <t>ヒ</t>
    </rPh>
    <rPh sb="4" eb="7">
      <t>ホジョキン</t>
    </rPh>
    <rPh sb="7" eb="9">
      <t>ソウガク</t>
    </rPh>
    <phoneticPr fontId="9"/>
  </si>
  <si>
    <t>振り分け</t>
    <rPh sb="0" eb="1">
      <t>フ</t>
    </rPh>
    <rPh sb="2" eb="3">
      <t>ワ</t>
    </rPh>
    <phoneticPr fontId="9"/>
  </si>
  <si>
    <t>補助事業者</t>
    <rPh sb="0" eb="2">
      <t>ホジョ</t>
    </rPh>
    <rPh sb="2" eb="5">
      <t>ジギョウシャ</t>
    </rPh>
    <phoneticPr fontId="9"/>
  </si>
  <si>
    <t>補助事業者以外</t>
    <rPh sb="0" eb="2">
      <t>ホジョ</t>
    </rPh>
    <rPh sb="2" eb="5">
      <t>ジギョウシャ</t>
    </rPh>
    <rPh sb="5" eb="7">
      <t>イガイ</t>
    </rPh>
    <phoneticPr fontId="9"/>
  </si>
  <si>
    <t>備考</t>
    <rPh sb="0" eb="2">
      <t>ビコウ</t>
    </rPh>
    <phoneticPr fontId="9"/>
  </si>
  <si>
    <t>執行団体名</t>
    <rPh sb="4" eb="5">
      <t>メイ</t>
    </rPh>
    <phoneticPr fontId="21"/>
  </si>
  <si>
    <t>補助金</t>
    <rPh sb="0" eb="3">
      <t>ホジョキン</t>
    </rPh>
    <phoneticPr fontId="9"/>
  </si>
  <si>
    <t>委託費・補助金</t>
    <rPh sb="0" eb="3">
      <t>イタクヒ</t>
    </rPh>
    <rPh sb="4" eb="7">
      <t>ホジョキン</t>
    </rPh>
    <phoneticPr fontId="9"/>
  </si>
  <si>
    <t>補助金</t>
    <rPh sb="0" eb="3">
      <t>ホジョキン</t>
    </rPh>
    <phoneticPr fontId="9"/>
  </si>
  <si>
    <t>委託費・補助金</t>
    <rPh sb="4" eb="7">
      <t>ホジョキン</t>
    </rPh>
    <phoneticPr fontId="9"/>
  </si>
  <si>
    <t>委託費</t>
    <rPh sb="0" eb="3">
      <t>イタクヒ</t>
    </rPh>
    <phoneticPr fontId="4"/>
  </si>
  <si>
    <t>補助金</t>
    <rPh sb="0" eb="3">
      <t>ホジョキン</t>
    </rPh>
    <phoneticPr fontId="4"/>
  </si>
  <si>
    <t xml:space="preserve"> </t>
    <phoneticPr fontId="9"/>
  </si>
  <si>
    <t xml:space="preserve">  </t>
    <phoneticPr fontId="9"/>
  </si>
  <si>
    <t>2-2</t>
    <phoneticPr fontId="9"/>
  </si>
  <si>
    <t>2-3</t>
    <phoneticPr fontId="9"/>
  </si>
  <si>
    <t>2-4</t>
    <phoneticPr fontId="9"/>
  </si>
  <si>
    <t>2-20</t>
    <phoneticPr fontId="9"/>
  </si>
  <si>
    <t>2-19</t>
    <phoneticPr fontId="9"/>
  </si>
  <si>
    <t>2-18</t>
    <phoneticPr fontId="9"/>
  </si>
  <si>
    <t>2-17</t>
    <phoneticPr fontId="9"/>
  </si>
  <si>
    <t>2-16</t>
    <phoneticPr fontId="9"/>
  </si>
  <si>
    <t>2-15</t>
    <phoneticPr fontId="9"/>
  </si>
  <si>
    <t>2-14</t>
    <phoneticPr fontId="9"/>
  </si>
  <si>
    <t>2-13</t>
    <phoneticPr fontId="9"/>
  </si>
  <si>
    <t>2-11</t>
    <phoneticPr fontId="9"/>
  </si>
  <si>
    <t>2-10</t>
    <phoneticPr fontId="9"/>
  </si>
  <si>
    <t>2-9</t>
    <phoneticPr fontId="9"/>
  </si>
  <si>
    <t>2-8</t>
    <phoneticPr fontId="9"/>
  </si>
  <si>
    <t>2-7</t>
    <phoneticPr fontId="9"/>
  </si>
  <si>
    <t>2-5</t>
    <phoneticPr fontId="9"/>
  </si>
  <si>
    <t>2-10</t>
    <phoneticPr fontId="4"/>
  </si>
  <si>
    <t>2-20</t>
    <phoneticPr fontId="4"/>
  </si>
  <si>
    <t>2-19</t>
    <phoneticPr fontId="4"/>
  </si>
  <si>
    <t>2-18</t>
    <phoneticPr fontId="4"/>
  </si>
  <si>
    <t>2-17</t>
    <phoneticPr fontId="4"/>
  </si>
  <si>
    <t>2-16</t>
    <phoneticPr fontId="4"/>
  </si>
  <si>
    <t>2-15</t>
    <phoneticPr fontId="4"/>
  </si>
  <si>
    <t>2-14</t>
    <phoneticPr fontId="4"/>
  </si>
  <si>
    <t>2-13</t>
    <phoneticPr fontId="4"/>
  </si>
  <si>
    <t>2-12</t>
    <phoneticPr fontId="4"/>
  </si>
  <si>
    <t>2-11</t>
    <phoneticPr fontId="4"/>
  </si>
  <si>
    <t>予算額
合計</t>
    <rPh sb="0" eb="2">
      <t>ヨサン</t>
    </rPh>
    <phoneticPr fontId="4"/>
  </si>
  <si>
    <t>予算額
合計</t>
    <rPh sb="0" eb="2">
      <t>ヨサン</t>
    </rPh>
    <rPh sb="2" eb="3">
      <t>ガク</t>
    </rPh>
    <rPh sb="4" eb="6">
      <t>ゴウケイ</t>
    </rPh>
    <phoneticPr fontId="9"/>
  </si>
  <si>
    <t>【収支予算書】</t>
    <rPh sb="1" eb="3">
      <t>シュウシ</t>
    </rPh>
    <rPh sb="3" eb="6">
      <t>ヨサンショ</t>
    </rPh>
    <phoneticPr fontId="9"/>
  </si>
  <si>
    <t>予定額</t>
    <rPh sb="0" eb="2">
      <t>ヨテイ</t>
    </rPh>
    <rPh sb="2" eb="3">
      <t>ガク</t>
    </rPh>
    <phoneticPr fontId="9"/>
  </si>
  <si>
    <t>（単位：円）</t>
    <phoneticPr fontId="9"/>
  </si>
  <si>
    <t>No.</t>
    <phoneticPr fontId="9"/>
  </si>
  <si>
    <t>No.</t>
    <phoneticPr fontId="9"/>
  </si>
  <si>
    <t>No.</t>
    <phoneticPr fontId="9"/>
  </si>
  <si>
    <t>入力</t>
    <rPh sb="0" eb="2">
      <t>ニュウリョク</t>
    </rPh>
    <phoneticPr fontId="9"/>
  </si>
  <si>
    <t>委託・補助
団体名</t>
    <rPh sb="0" eb="2">
      <t>イタク</t>
    </rPh>
    <rPh sb="3" eb="5">
      <t>ホジョ</t>
    </rPh>
    <rPh sb="6" eb="9">
      <t>ダンタイメイ</t>
    </rPh>
    <phoneticPr fontId="9"/>
  </si>
  <si>
    <t>人件費・旅費・報償費</t>
    <rPh sb="4" eb="6">
      <t>リョヒ</t>
    </rPh>
    <rPh sb="7" eb="9">
      <t>ホウショウ</t>
    </rPh>
    <rPh sb="9" eb="10">
      <t>ヒ</t>
    </rPh>
    <phoneticPr fontId="9"/>
  </si>
  <si>
    <t>人件費・旅費・報償費</t>
    <rPh sb="0" eb="3">
      <t>ジンケンヒ</t>
    </rPh>
    <rPh sb="4" eb="6">
      <t>リョヒ</t>
    </rPh>
    <rPh sb="7" eb="9">
      <t>ホウショウ</t>
    </rPh>
    <rPh sb="9" eb="10">
      <t>ヒ</t>
    </rPh>
    <phoneticPr fontId="9"/>
  </si>
  <si>
    <t>人件費</t>
    <rPh sb="0" eb="3">
      <t>ジンケンヒ</t>
    </rPh>
    <phoneticPr fontId="9"/>
  </si>
  <si>
    <t>人件費</t>
    <phoneticPr fontId="9"/>
  </si>
  <si>
    <t>人件費・
旅費・
報償費</t>
    <rPh sb="5" eb="7">
      <t>リョヒ</t>
    </rPh>
    <rPh sb="9" eb="11">
      <t>ホウショウ</t>
    </rPh>
    <rPh sb="11" eb="12">
      <t>ヒ</t>
    </rPh>
    <phoneticPr fontId="4"/>
  </si>
  <si>
    <t>人件費</t>
    <rPh sb="0" eb="3">
      <t>ジンケンヒ</t>
    </rPh>
    <phoneticPr fontId="4"/>
  </si>
  <si>
    <t>人件費</t>
    <phoneticPr fontId="4"/>
  </si>
  <si>
    <t>人件費・
旅費・
報償費</t>
    <rPh sb="0" eb="3">
      <t>ジンケンヒ</t>
    </rPh>
    <rPh sb="5" eb="7">
      <t>リョヒ</t>
    </rPh>
    <rPh sb="9" eb="11">
      <t>ホウショウ</t>
    </rPh>
    <rPh sb="11" eb="12">
      <t>ヒ</t>
    </rPh>
    <phoneticPr fontId="4"/>
  </si>
  <si>
    <t>人件費・
旅費・
報償費</t>
    <phoneticPr fontId="9"/>
  </si>
  <si>
    <t>人件費・
旅費・
報償費</t>
    <rPh sb="0" eb="3">
      <t>ジンケンヒ</t>
    </rPh>
    <rPh sb="5" eb="7">
      <t>リョヒ</t>
    </rPh>
    <rPh sb="9" eb="11">
      <t>ホウショウ</t>
    </rPh>
    <rPh sb="11" eb="12">
      <t>ヒ</t>
    </rPh>
    <phoneticPr fontId="9"/>
  </si>
  <si>
    <t>人件費・
旅費・
報償費</t>
    <rPh sb="5" eb="7">
      <t>リョヒ</t>
    </rPh>
    <rPh sb="9" eb="11">
      <t>ホウショウ</t>
    </rPh>
    <rPh sb="11" eb="12">
      <t>ヒ</t>
    </rPh>
    <phoneticPr fontId="5"/>
  </si>
  <si>
    <t>人件費</t>
    <rPh sb="0" eb="3">
      <t>ジンケンヒ</t>
    </rPh>
    <phoneticPr fontId="5"/>
  </si>
  <si>
    <t>取組名</t>
    <phoneticPr fontId="21"/>
  </si>
  <si>
    <t>取組名</t>
    <rPh sb="0" eb="2">
      <t>トリクミ</t>
    </rPh>
    <rPh sb="2" eb="3">
      <t>メイ</t>
    </rPh>
    <phoneticPr fontId="9"/>
  </si>
  <si>
    <t>取組名</t>
    <rPh sb="0" eb="3">
      <t>トリクミメイ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</si>
</sst>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_ "/>
    <numFmt numFmtId="178" formatCode="#,##0;&quot;△ &quot;#,##0"/>
    <numFmt numFmtId="179" formatCode="General;;"/>
    <numFmt numFmtId="180" formatCode="[=1]&quot;修正入力が必要&quot;;General"/>
    <numFmt numFmtId="181" formatCode="[=1]&quot;国庫補助額修正入力が交付決定額を超過しています&quot;;General"/>
    <numFmt numFmtId="182" formatCode="#,##0.00;&quot;△ &quot;#,##0.00"/>
  </numFmts>
  <fonts count="38"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theme="1"/>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sz val="10"/>
      <color theme="1"/>
      <name val="ＭＳ Ｐゴシック"/>
      <family val="3"/>
      <charset val="128"/>
    </font>
    <font>
      <b/>
      <sz val="11"/>
      <color theme="1"/>
      <name val="ＭＳ Ｐゴシック"/>
      <family val="3"/>
      <charset val="128"/>
    </font>
    <font>
      <b/>
      <sz val="12"/>
      <name val="ＭＳ Ｐゴシック"/>
      <family val="3"/>
      <charset val="128"/>
    </font>
    <font>
      <b/>
      <sz val="11"/>
      <name val="ＭＳ Ｐゴシック"/>
      <family val="3"/>
      <charset val="128"/>
    </font>
    <font>
      <sz val="8"/>
      <name val="ＭＳ Ｐゴシック"/>
      <family val="3"/>
      <charset val="128"/>
    </font>
    <font>
      <b/>
      <sz val="9"/>
      <name val="ＭＳ Ｐゴシック"/>
      <family val="3"/>
      <charset val="128"/>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8"/>
      <color theme="1"/>
      <name val="ＭＳ Ｐゴシック"/>
      <family val="3"/>
      <charset val="128"/>
    </font>
    <font>
      <sz val="22"/>
      <color theme="1"/>
      <name val="ＭＳ Ｐゴシック"/>
      <family val="3"/>
      <charset val="128"/>
    </font>
    <font>
      <sz val="24"/>
      <color theme="1"/>
      <name val="ＭＳ Ｐゴシック"/>
      <family val="3"/>
      <charset val="128"/>
    </font>
    <font>
      <sz val="10"/>
      <color indexed="81"/>
      <name val="Meiryo UI"/>
      <family val="3"/>
      <charset val="128"/>
    </font>
    <font>
      <sz val="11"/>
      <color rgb="FFFF0000"/>
      <name val="ＭＳ Ｐゴシック"/>
      <family val="3"/>
      <charset val="128"/>
      <scheme val="minor"/>
    </font>
    <font>
      <b/>
      <sz val="11"/>
      <color theme="1"/>
      <name val="ＭＳ Ｐゴシック"/>
      <family val="3"/>
      <charset val="128"/>
      <scheme val="minor"/>
    </font>
    <font>
      <b/>
      <sz val="10"/>
      <name val="ＭＳ Ｐゴシック"/>
      <family val="3"/>
      <charset val="128"/>
      <scheme val="minor"/>
    </font>
    <font>
      <sz val="11"/>
      <color theme="1"/>
      <name val="ＭＳ Ｐゴシック"/>
      <family val="2"/>
      <scheme val="minor"/>
    </font>
    <font>
      <b/>
      <sz val="9"/>
      <color theme="1"/>
      <name val="ＭＳ Ｐゴシック"/>
      <family val="3"/>
      <charset val="128"/>
    </font>
    <font>
      <sz val="10"/>
      <color indexed="81"/>
      <name val="ＭＳ Ｐゴシック"/>
      <family val="3"/>
      <charset val="128"/>
    </font>
    <font>
      <sz val="9"/>
      <color indexed="81"/>
      <name val="ＭＳ Ｐゴシック"/>
      <family val="3"/>
      <charset val="128"/>
    </font>
    <font>
      <b/>
      <sz val="10"/>
      <color indexed="10"/>
      <name val="Meiryo UI"/>
      <family val="3"/>
      <charset val="128"/>
    </font>
    <font>
      <sz val="11"/>
      <name val="ＭＳ 明朝"/>
      <family val="1"/>
      <charset val="128"/>
    </font>
    <font>
      <b/>
      <u/>
      <sz val="10"/>
      <color indexed="10"/>
      <name val="Meiryo UI"/>
      <family val="3"/>
      <charset val="128"/>
    </font>
  </fonts>
  <fills count="12">
    <fill>
      <patternFill patternType="none"/>
    </fill>
    <fill>
      <patternFill patternType="gray125"/>
    </fill>
    <fill>
      <patternFill patternType="solid">
        <fgColor theme="9" tint="0.59999389629810485"/>
        <bgColor indexed="64"/>
      </patternFill>
    </fill>
    <fill>
      <patternFill patternType="solid">
        <fgColor rgb="FF99FFCC"/>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FF"/>
        <bgColor indexed="64"/>
      </patternFill>
    </fill>
    <fill>
      <patternFill patternType="solid">
        <fgColor theme="5" tint="0.59996337778862885"/>
        <bgColor indexed="64"/>
      </patternFill>
    </fill>
    <fill>
      <patternFill patternType="solid">
        <fgColor theme="0" tint="-0.14996795556505021"/>
        <bgColor indexed="64"/>
      </patternFill>
    </fill>
    <fill>
      <patternFill patternType="solid">
        <fgColor rgb="FFFFFF00"/>
        <bgColor indexed="64"/>
      </patternFill>
    </fill>
  </fills>
  <borders count="7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top style="thin">
        <color indexed="64"/>
      </top>
      <bottom style="dotted">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dotted">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rgb="FFFF0000"/>
      </left>
      <right style="thin">
        <color rgb="FFFF0000"/>
      </right>
      <top style="thin">
        <color rgb="FFFF0000"/>
      </top>
      <bottom style="thin">
        <color rgb="FFFF0000"/>
      </bottom>
      <diagonal/>
    </border>
    <border>
      <left/>
      <right style="medium">
        <color indexed="64"/>
      </right>
      <top style="medium">
        <color indexed="64"/>
      </top>
      <bottom style="medium">
        <color indexed="64"/>
      </bottom>
      <diagonal/>
    </border>
  </borders>
  <cellStyleXfs count="30">
    <xf numFmtId="0" fontId="0" fillId="0" borderId="0">
      <alignment vertical="center"/>
    </xf>
    <xf numFmtId="38" fontId="6" fillId="0" borderId="0" applyFill="0" applyBorder="0" applyAlignment="0" applyProtection="0">
      <alignment vertical="center"/>
    </xf>
    <xf numFmtId="38" fontId="7" fillId="0" borderId="0" applyFill="0" applyBorder="0" applyAlignment="0" applyProtection="0">
      <alignment vertical="center"/>
    </xf>
    <xf numFmtId="38" fontId="7" fillId="0" borderId="0" applyFill="0" applyBorder="0" applyAlignment="0" applyProtection="0">
      <alignment vertical="center"/>
    </xf>
    <xf numFmtId="0" fontId="8" fillId="0" borderId="0">
      <alignment vertical="center"/>
    </xf>
    <xf numFmtId="0" fontId="8" fillId="0" borderId="0">
      <alignment vertical="center"/>
    </xf>
    <xf numFmtId="0" fontId="6"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38" fontId="8" fillId="0" borderId="0" applyFill="0" applyBorder="0" applyAlignment="0" applyProtection="0">
      <alignment vertical="center"/>
    </xf>
    <xf numFmtId="0" fontId="18" fillId="0" borderId="0">
      <alignment vertical="center"/>
    </xf>
    <xf numFmtId="38" fontId="18" fillId="0" borderId="0" applyFont="0" applyFill="0" applyBorder="0" applyAlignment="0" applyProtection="0">
      <alignment vertical="center"/>
    </xf>
    <xf numFmtId="38" fontId="8"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18" fillId="0" borderId="0">
      <alignment vertical="center"/>
    </xf>
    <xf numFmtId="0" fontId="31" fillId="0" borderId="0"/>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1" fillId="0" borderId="0">
      <alignment vertical="center"/>
    </xf>
  </cellStyleXfs>
  <cellXfs count="419">
    <xf numFmtId="0" fontId="0" fillId="0" borderId="0" xfId="0">
      <alignment vertical="center"/>
    </xf>
    <xf numFmtId="38" fontId="6" fillId="0" borderId="0" xfId="18" applyFont="1" applyFill="1">
      <alignment vertical="center"/>
    </xf>
    <xf numFmtId="0" fontId="12" fillId="0" borderId="0" xfId="0" applyFont="1" applyAlignment="1">
      <alignment horizontal="center" vertical="center"/>
    </xf>
    <xf numFmtId="0" fontId="0" fillId="0" borderId="0" xfId="15" applyFont="1" applyProtection="1">
      <alignment vertical="center"/>
      <protection locked="0"/>
    </xf>
    <xf numFmtId="38" fontId="15" fillId="0" borderId="0" xfId="3" applyFont="1" applyFill="1" applyBorder="1" applyAlignment="1">
      <alignment horizontal="center" vertical="center" wrapText="1"/>
    </xf>
    <xf numFmtId="38" fontId="15" fillId="0" borderId="0" xfId="3" applyFont="1" applyFill="1">
      <alignment vertical="center"/>
    </xf>
    <xf numFmtId="0" fontId="0" fillId="0" borderId="0" xfId="17" applyFont="1" applyAlignment="1">
      <alignment vertical="center" wrapText="1"/>
    </xf>
    <xf numFmtId="0" fontId="16" fillId="0" borderId="6" xfId="0" applyFont="1" applyBorder="1" applyAlignment="1">
      <alignment horizontal="right" vertical="center" shrinkToFit="1"/>
    </xf>
    <xf numFmtId="38" fontId="10" fillId="0" borderId="25" xfId="3" applyFont="1" applyFill="1" applyBorder="1" applyAlignment="1" applyProtection="1">
      <alignment horizontal="center" vertical="center" shrinkToFit="1"/>
      <protection locked="0"/>
    </xf>
    <xf numFmtId="38" fontId="10" fillId="0" borderId="0" xfId="3" applyFont="1" applyFill="1" applyBorder="1" applyAlignment="1" applyProtection="1">
      <alignment horizontal="center" vertical="center" wrapText="1"/>
      <protection locked="0"/>
    </xf>
    <xf numFmtId="38" fontId="6" fillId="0" borderId="0" xfId="3" applyFont="1" applyFill="1" applyBorder="1" applyAlignment="1" applyProtection="1">
      <alignment horizontal="left" vertical="center" wrapText="1"/>
    </xf>
    <xf numFmtId="38" fontId="10" fillId="0" borderId="0" xfId="3" applyFont="1" applyFill="1" applyAlignment="1">
      <alignment horizontal="center" vertical="center"/>
    </xf>
    <xf numFmtId="38" fontId="10" fillId="0" borderId="28" xfId="3" applyFont="1" applyFill="1" applyBorder="1" applyAlignment="1" applyProtection="1">
      <alignment horizontal="center" vertical="center" shrinkToFit="1"/>
      <protection locked="0"/>
    </xf>
    <xf numFmtId="0" fontId="8" fillId="0" borderId="0" xfId="17" applyAlignment="1">
      <alignment vertical="center" wrapText="1"/>
    </xf>
    <xf numFmtId="0" fontId="10" fillId="0" borderId="0" xfId="17" applyFont="1" applyProtection="1">
      <alignment vertical="center"/>
      <protection locked="0"/>
    </xf>
    <xf numFmtId="0" fontId="10" fillId="0" borderId="0" xfId="17" applyFont="1" applyAlignment="1" applyProtection="1">
      <alignment horizontal="center" vertical="center" shrinkToFit="1"/>
      <protection locked="0"/>
    </xf>
    <xf numFmtId="38" fontId="6" fillId="0" borderId="6" xfId="18" applyFont="1" applyFill="1" applyBorder="1" applyAlignment="1">
      <alignment horizontal="right" vertical="center"/>
    </xf>
    <xf numFmtId="4" fontId="10" fillId="0" borderId="0" xfId="3" applyNumberFormat="1" applyFont="1" applyFill="1" applyBorder="1" applyAlignment="1" applyProtection="1">
      <alignment vertical="center" shrinkToFit="1"/>
      <protection locked="0"/>
    </xf>
    <xf numFmtId="0" fontId="10" fillId="0" borderId="0" xfId="17" applyFont="1" applyAlignment="1" applyProtection="1">
      <alignment vertical="center" shrinkToFit="1"/>
      <protection locked="0"/>
    </xf>
    <xf numFmtId="0" fontId="10" fillId="6" borderId="30" xfId="17" applyFont="1" applyFill="1" applyBorder="1" applyAlignment="1" applyProtection="1">
      <alignment horizontal="center" vertical="center" shrinkToFit="1"/>
      <protection locked="0"/>
    </xf>
    <xf numFmtId="0" fontId="12" fillId="0" borderId="0" xfId="10" applyFont="1">
      <alignment vertical="center"/>
    </xf>
    <xf numFmtId="38" fontId="10" fillId="0" borderId="0" xfId="18" applyFont="1" applyFill="1" applyBorder="1" applyAlignment="1">
      <alignment horizontal="center" vertical="center"/>
    </xf>
    <xf numFmtId="0" fontId="18" fillId="0" borderId="0" xfId="19">
      <alignment vertical="center"/>
    </xf>
    <xf numFmtId="0" fontId="12" fillId="0" borderId="0" xfId="10" applyFont="1" applyAlignment="1">
      <alignment vertical="center" shrinkToFit="1"/>
    </xf>
    <xf numFmtId="38" fontId="10" fillId="0" borderId="13" xfId="2" applyFont="1" applyFill="1" applyBorder="1" applyAlignment="1">
      <alignment horizontal="left" vertical="center" shrinkToFit="1"/>
    </xf>
    <xf numFmtId="38" fontId="10" fillId="0" borderId="14" xfId="2" applyFont="1" applyFill="1" applyBorder="1" applyAlignment="1">
      <alignment horizontal="left" vertical="center" shrinkToFit="1"/>
    </xf>
    <xf numFmtId="38" fontId="10" fillId="0" borderId="17" xfId="2" applyFont="1" applyFill="1" applyBorder="1" applyAlignment="1">
      <alignment horizontal="left" vertical="center" shrinkToFit="1"/>
    </xf>
    <xf numFmtId="38" fontId="10" fillId="0" borderId="2" xfId="2" applyFont="1" applyFill="1" applyBorder="1" applyAlignment="1">
      <alignment horizontal="left" vertical="center" shrinkToFit="1"/>
    </xf>
    <xf numFmtId="38" fontId="10" fillId="0" borderId="10" xfId="2" applyFont="1" applyFill="1" applyBorder="1" applyAlignment="1">
      <alignment horizontal="left" vertical="center" shrinkToFit="1"/>
    </xf>
    <xf numFmtId="38" fontId="10" fillId="0" borderId="3" xfId="2" applyFont="1" applyFill="1" applyBorder="1" applyAlignment="1">
      <alignment horizontal="left" vertical="center" shrinkToFit="1"/>
    </xf>
    <xf numFmtId="38" fontId="10" fillId="0" borderId="13" xfId="2" applyFont="1" applyFill="1" applyBorder="1" applyAlignment="1">
      <alignment vertical="center" shrinkToFit="1"/>
    </xf>
    <xf numFmtId="38" fontId="10" fillId="0" borderId="14" xfId="2" applyFont="1" applyFill="1" applyBorder="1" applyAlignment="1">
      <alignment vertical="center" shrinkToFit="1"/>
    </xf>
    <xf numFmtId="0" fontId="12" fillId="0" borderId="14" xfId="10" applyFont="1" applyBorder="1" applyAlignment="1">
      <alignment vertical="center" shrinkToFit="1"/>
    </xf>
    <xf numFmtId="0" fontId="12" fillId="0" borderId="17" xfId="10" applyFont="1" applyBorder="1">
      <alignment vertical="center"/>
    </xf>
    <xf numFmtId="38" fontId="14" fillId="0" borderId="0" xfId="2" applyFont="1" applyFill="1" applyAlignment="1">
      <alignment vertical="center"/>
    </xf>
    <xf numFmtId="176" fontId="10" fillId="6" borderId="30" xfId="17" applyNumberFormat="1" applyFont="1" applyFill="1" applyBorder="1" applyAlignment="1" applyProtection="1">
      <alignment horizontal="center" vertical="center" shrinkToFit="1"/>
      <protection locked="0"/>
    </xf>
    <xf numFmtId="0" fontId="10" fillId="6" borderId="32" xfId="0" applyFont="1" applyFill="1" applyBorder="1" applyAlignment="1" applyProtection="1">
      <alignment horizontal="center" vertical="center" shrinkToFit="1"/>
      <protection locked="0"/>
    </xf>
    <xf numFmtId="0" fontId="10" fillId="6" borderId="31" xfId="17" applyFont="1" applyFill="1" applyBorder="1" applyAlignment="1" applyProtection="1">
      <alignment horizontal="center" vertical="center" shrinkToFit="1"/>
      <protection locked="0"/>
    </xf>
    <xf numFmtId="49" fontId="24" fillId="0" borderId="0" xfId="0" applyNumberFormat="1" applyFont="1" applyAlignment="1">
      <alignment horizontal="center" vertical="center" shrinkToFit="1"/>
    </xf>
    <xf numFmtId="0" fontId="12" fillId="0" borderId="13" xfId="10" applyFont="1" applyBorder="1">
      <alignment vertical="center"/>
    </xf>
    <xf numFmtId="178" fontId="10" fillId="7" borderId="30" xfId="3" applyNumberFormat="1" applyFont="1" applyFill="1" applyBorder="1" applyAlignment="1" applyProtection="1">
      <alignment vertical="center" shrinkToFit="1"/>
      <protection locked="0"/>
    </xf>
    <xf numFmtId="178" fontId="10" fillId="7" borderId="31" xfId="3" applyNumberFormat="1" applyFont="1" applyFill="1" applyBorder="1" applyAlignment="1" applyProtection="1">
      <alignment vertical="center" shrinkToFit="1"/>
      <protection locked="0"/>
    </xf>
    <xf numFmtId="178" fontId="10" fillId="7" borderId="32" xfId="3" applyNumberFormat="1" applyFont="1" applyFill="1" applyBorder="1" applyAlignment="1" applyProtection="1">
      <alignment vertical="center" shrinkToFit="1"/>
      <protection locked="0"/>
    </xf>
    <xf numFmtId="38" fontId="10" fillId="4" borderId="12" xfId="2" applyFont="1" applyFill="1" applyBorder="1" applyAlignment="1">
      <alignment horizontal="center" vertical="center" shrinkToFit="1"/>
    </xf>
    <xf numFmtId="0" fontId="12" fillId="4" borderId="12" xfId="10" applyFont="1" applyFill="1" applyBorder="1" applyAlignment="1">
      <alignment horizontal="center" vertical="center"/>
    </xf>
    <xf numFmtId="0" fontId="12" fillId="4" borderId="12" xfId="10" applyFont="1" applyFill="1" applyBorder="1">
      <alignment vertical="center"/>
    </xf>
    <xf numFmtId="38" fontId="10" fillId="0" borderId="27" xfId="3" applyFont="1" applyFill="1" applyBorder="1" applyAlignment="1" applyProtection="1">
      <alignment horizontal="center" vertical="center" shrinkToFit="1"/>
      <protection locked="0"/>
    </xf>
    <xf numFmtId="38" fontId="10" fillId="0" borderId="48" xfId="3" applyFont="1" applyFill="1" applyBorder="1" applyAlignment="1" applyProtection="1">
      <alignment horizontal="center" vertical="center" shrinkToFit="1"/>
      <protection locked="0"/>
    </xf>
    <xf numFmtId="0" fontId="10" fillId="6" borderId="32" xfId="17" applyFont="1" applyFill="1" applyBorder="1" applyAlignment="1" applyProtection="1">
      <alignment horizontal="center" vertical="center" shrinkToFit="1"/>
      <protection locked="0"/>
    </xf>
    <xf numFmtId="38" fontId="11" fillId="0" borderId="49" xfId="3" applyFont="1" applyFill="1" applyBorder="1" applyAlignment="1">
      <alignment horizontal="center" vertical="center"/>
    </xf>
    <xf numFmtId="0" fontId="11" fillId="7" borderId="50" xfId="17" applyFont="1" applyFill="1" applyBorder="1" applyAlignment="1">
      <alignment horizontal="center" vertical="center"/>
    </xf>
    <xf numFmtId="0" fontId="17" fillId="7" borderId="4" xfId="17" applyFont="1" applyFill="1" applyBorder="1" applyAlignment="1">
      <alignment horizontal="center" vertical="center"/>
    </xf>
    <xf numFmtId="0" fontId="17" fillId="5" borderId="4" xfId="17" applyFont="1" applyFill="1" applyBorder="1" applyAlignment="1">
      <alignment horizontal="center" vertical="center"/>
    </xf>
    <xf numFmtId="0" fontId="17" fillId="6" borderId="4" xfId="17" applyFont="1" applyFill="1" applyBorder="1" applyAlignment="1">
      <alignment horizontal="center" vertical="center"/>
    </xf>
    <xf numFmtId="38" fontId="11" fillId="4" borderId="37" xfId="3" applyFont="1" applyFill="1" applyBorder="1" applyAlignment="1">
      <alignment horizontal="center" vertical="center" wrapText="1"/>
    </xf>
    <xf numFmtId="38" fontId="11" fillId="4" borderId="44" xfId="3" applyFont="1" applyFill="1" applyBorder="1" applyAlignment="1">
      <alignment horizontal="center" vertical="center" wrapText="1"/>
    </xf>
    <xf numFmtId="178" fontId="10" fillId="4" borderId="34" xfId="17" applyNumberFormat="1" applyFont="1" applyFill="1" applyBorder="1" applyAlignment="1">
      <alignment vertical="center" shrinkToFit="1"/>
    </xf>
    <xf numFmtId="178" fontId="10" fillId="4" borderId="33" xfId="17" applyNumberFormat="1" applyFont="1" applyFill="1" applyBorder="1" applyAlignment="1">
      <alignment vertical="center" shrinkToFit="1"/>
    </xf>
    <xf numFmtId="0" fontId="12" fillId="0" borderId="17" xfId="10" applyFont="1" applyBorder="1" applyAlignment="1">
      <alignment vertical="center" shrinkToFit="1"/>
    </xf>
    <xf numFmtId="0" fontId="13" fillId="4" borderId="12" xfId="17" applyFont="1" applyFill="1" applyBorder="1" applyAlignment="1">
      <alignment horizontal="center" vertical="center" wrapText="1"/>
    </xf>
    <xf numFmtId="177" fontId="6" fillId="0" borderId="12" xfId="17" applyNumberFormat="1" applyFont="1" applyBorder="1" applyAlignment="1">
      <alignment vertical="center" shrinkToFit="1"/>
    </xf>
    <xf numFmtId="0" fontId="15" fillId="5" borderId="4" xfId="17" applyFont="1" applyFill="1" applyBorder="1" applyAlignment="1">
      <alignment horizontal="center" vertical="center"/>
    </xf>
    <xf numFmtId="49" fontId="25" fillId="0" borderId="0" xfId="0" applyNumberFormat="1" applyFont="1" applyAlignment="1">
      <alignment horizontal="center" vertical="center" shrinkToFit="1"/>
    </xf>
    <xf numFmtId="38" fontId="14" fillId="0" borderId="0" xfId="2" applyFont="1" applyFill="1" applyAlignment="1" applyProtection="1">
      <alignment horizontal="center" vertical="center" shrinkToFit="1"/>
    </xf>
    <xf numFmtId="38" fontId="6" fillId="0" borderId="0" xfId="18" applyFont="1" applyFill="1" applyProtection="1">
      <alignment vertical="center"/>
    </xf>
    <xf numFmtId="38" fontId="6" fillId="0" borderId="0" xfId="18" applyFont="1" applyFill="1" applyAlignment="1" applyProtection="1">
      <alignment vertical="center" wrapText="1"/>
    </xf>
    <xf numFmtId="38" fontId="11" fillId="0" borderId="0" xfId="3" applyFont="1" applyFill="1" applyBorder="1" applyAlignment="1" applyProtection="1">
      <alignment horizontal="center" vertical="center"/>
    </xf>
    <xf numFmtId="38" fontId="15" fillId="0" borderId="0" xfId="3" applyFont="1" applyFill="1" applyProtection="1">
      <alignment vertical="center"/>
    </xf>
    <xf numFmtId="38" fontId="6" fillId="0" borderId="6" xfId="18" applyFont="1" applyFill="1" applyBorder="1" applyAlignment="1" applyProtection="1">
      <alignment horizontal="right" vertical="center"/>
    </xf>
    <xf numFmtId="0" fontId="8" fillId="0" borderId="4" xfId="15" applyBorder="1">
      <alignment vertical="center"/>
    </xf>
    <xf numFmtId="0" fontId="17" fillId="7" borderId="4" xfId="0" applyFont="1" applyFill="1" applyBorder="1" applyAlignment="1">
      <alignment horizontal="center" vertical="center"/>
    </xf>
    <xf numFmtId="38" fontId="11" fillId="4" borderId="7" xfId="3" applyFont="1" applyFill="1" applyBorder="1" applyAlignment="1" applyProtection="1">
      <alignment horizontal="center" vertical="center"/>
    </xf>
    <xf numFmtId="38" fontId="10" fillId="0" borderId="0" xfId="18" applyFont="1" applyFill="1" applyBorder="1" applyAlignment="1" applyProtection="1">
      <alignment horizontal="center" vertical="center"/>
    </xf>
    <xf numFmtId="178" fontId="10" fillId="0" borderId="0" xfId="18" applyNumberFormat="1" applyFont="1" applyFill="1" applyBorder="1" applyAlignment="1" applyProtection="1">
      <alignment vertical="center" shrinkToFit="1"/>
    </xf>
    <xf numFmtId="178" fontId="0" fillId="0" borderId="0" xfId="0" applyNumberFormat="1" applyAlignment="1">
      <alignment vertical="center" shrinkToFit="1"/>
    </xf>
    <xf numFmtId="38" fontId="6" fillId="0" borderId="0" xfId="18" applyFont="1" applyFill="1" applyAlignment="1" applyProtection="1">
      <alignment horizontal="right" vertical="center"/>
    </xf>
    <xf numFmtId="38" fontId="10" fillId="0" borderId="12" xfId="18" applyFont="1" applyFill="1" applyBorder="1" applyAlignment="1" applyProtection="1">
      <alignment horizontal="center" vertical="center"/>
    </xf>
    <xf numFmtId="38" fontId="10" fillId="0" borderId="12" xfId="18" applyFont="1" applyFill="1" applyBorder="1" applyAlignment="1" applyProtection="1">
      <alignment horizontal="center" vertical="center" wrapText="1"/>
    </xf>
    <xf numFmtId="0" fontId="22" fillId="0" borderId="0" xfId="19" applyFont="1" applyAlignment="1">
      <alignment horizontal="center" vertical="center" shrinkToFit="1"/>
    </xf>
    <xf numFmtId="0" fontId="18" fillId="0" borderId="0" xfId="19" applyAlignment="1">
      <alignment horizontal="center" vertical="center"/>
    </xf>
    <xf numFmtId="38" fontId="19" fillId="0" borderId="0" xfId="20" applyFont="1" applyFill="1" applyAlignment="1" applyProtection="1">
      <alignment horizontal="right" vertical="center"/>
    </xf>
    <xf numFmtId="0" fontId="20" fillId="4" borderId="12" xfId="19" applyFont="1" applyFill="1" applyBorder="1" applyAlignment="1">
      <alignment horizontal="center" vertical="center"/>
    </xf>
    <xf numFmtId="49" fontId="19" fillId="4" borderId="12" xfId="20" applyNumberFormat="1" applyFont="1" applyFill="1" applyBorder="1" applyAlignment="1" applyProtection="1">
      <alignment horizontal="center" vertical="center"/>
    </xf>
    <xf numFmtId="179" fontId="6" fillId="4" borderId="12" xfId="0" applyNumberFormat="1" applyFont="1" applyFill="1" applyBorder="1" applyAlignment="1">
      <alignment horizontal="center" vertical="center" shrinkToFit="1"/>
    </xf>
    <xf numFmtId="179" fontId="12" fillId="0" borderId="12" xfId="0" applyNumberFormat="1" applyFont="1" applyBorder="1" applyAlignment="1">
      <alignment horizontal="justify" vertical="center" wrapText="1"/>
    </xf>
    <xf numFmtId="3" fontId="22" fillId="0" borderId="12" xfId="19" applyNumberFormat="1" applyFont="1" applyBorder="1">
      <alignment vertical="center"/>
    </xf>
    <xf numFmtId="3" fontId="22" fillId="0" borderId="15" xfId="19" applyNumberFormat="1" applyFont="1" applyBorder="1">
      <alignment vertical="center"/>
    </xf>
    <xf numFmtId="3" fontId="22" fillId="0" borderId="40" xfId="19" applyNumberFormat="1" applyFont="1" applyBorder="1">
      <alignment vertical="center"/>
    </xf>
    <xf numFmtId="3" fontId="22" fillId="0" borderId="44" xfId="19" applyNumberFormat="1" applyFont="1" applyBorder="1">
      <alignment vertical="center"/>
    </xf>
    <xf numFmtId="3" fontId="22" fillId="0" borderId="17" xfId="19" applyNumberFormat="1" applyFont="1" applyBorder="1">
      <alignment vertical="center"/>
    </xf>
    <xf numFmtId="3" fontId="22" fillId="0" borderId="21" xfId="19" applyNumberFormat="1" applyFont="1" applyBorder="1">
      <alignment vertical="center"/>
    </xf>
    <xf numFmtId="179" fontId="22" fillId="0" borderId="12" xfId="19" applyNumberFormat="1" applyFont="1" applyBorder="1" applyAlignment="1">
      <alignment horizontal="justify" vertical="center" wrapText="1"/>
    </xf>
    <xf numFmtId="0" fontId="22" fillId="0" borderId="37" xfId="19" applyFont="1" applyBorder="1" applyAlignment="1">
      <alignment horizontal="center" vertical="center" shrinkToFit="1"/>
    </xf>
    <xf numFmtId="178" fontId="22" fillId="8" borderId="37" xfId="19" applyNumberFormat="1" applyFont="1" applyFill="1" applyBorder="1" applyAlignment="1">
      <alignment vertical="center" shrinkToFit="1"/>
    </xf>
    <xf numFmtId="3" fontId="22" fillId="0" borderId="37" xfId="19" applyNumberFormat="1" applyFont="1" applyBorder="1">
      <alignment vertical="center"/>
    </xf>
    <xf numFmtId="0" fontId="22" fillId="0" borderId="40" xfId="19" applyFont="1" applyBorder="1" applyAlignment="1">
      <alignment horizontal="center" vertical="center" shrinkToFit="1"/>
    </xf>
    <xf numFmtId="178" fontId="22" fillId="8" borderId="40" xfId="19" applyNumberFormat="1" applyFont="1" applyFill="1" applyBorder="1" applyAlignment="1">
      <alignment vertical="center" shrinkToFit="1"/>
    </xf>
    <xf numFmtId="0" fontId="22" fillId="0" borderId="44" xfId="19" applyFont="1" applyBorder="1" applyAlignment="1">
      <alignment horizontal="center" vertical="center" shrinkToFit="1"/>
    </xf>
    <xf numFmtId="178" fontId="22" fillId="8" borderId="44" xfId="19" applyNumberFormat="1" applyFont="1" applyFill="1" applyBorder="1" applyAlignment="1">
      <alignment vertical="center" shrinkToFit="1"/>
    </xf>
    <xf numFmtId="178" fontId="22" fillId="8" borderId="12" xfId="19" applyNumberFormat="1" applyFont="1" applyFill="1" applyBorder="1" applyAlignment="1">
      <alignment vertical="center" shrinkToFit="1"/>
    </xf>
    <xf numFmtId="178" fontId="22" fillId="8" borderId="13" xfId="19" applyNumberFormat="1" applyFont="1" applyFill="1" applyBorder="1" applyAlignment="1">
      <alignment vertical="center" shrinkToFit="1"/>
    </xf>
    <xf numFmtId="178" fontId="22" fillId="8" borderId="21" xfId="19" applyNumberFormat="1" applyFont="1" applyFill="1" applyBorder="1" applyAlignment="1">
      <alignment vertical="center" shrinkToFit="1"/>
    </xf>
    <xf numFmtId="178" fontId="22" fillId="0" borderId="12" xfId="19" applyNumberFormat="1" applyFont="1" applyBorder="1" applyAlignment="1">
      <alignment vertical="center" shrinkToFit="1"/>
    </xf>
    <xf numFmtId="178" fontId="22" fillId="0" borderId="15" xfId="19" applyNumberFormat="1" applyFont="1" applyBorder="1" applyAlignment="1">
      <alignment vertical="center" shrinkToFit="1"/>
    </xf>
    <xf numFmtId="178" fontId="22" fillId="0" borderId="40" xfId="19" applyNumberFormat="1" applyFont="1" applyBorder="1" applyAlignment="1">
      <alignment vertical="center" shrinkToFit="1"/>
    </xf>
    <xf numFmtId="178" fontId="22" fillId="0" borderId="44" xfId="19" applyNumberFormat="1" applyFont="1" applyBorder="1" applyAlignment="1">
      <alignment vertical="center" shrinkToFit="1"/>
    </xf>
    <xf numFmtId="178" fontId="22" fillId="0" borderId="17" xfId="19" applyNumberFormat="1" applyFont="1" applyBorder="1" applyAlignment="1">
      <alignment vertical="center" shrinkToFit="1"/>
    </xf>
    <xf numFmtId="178" fontId="22" fillId="0" borderId="21" xfId="19" applyNumberFormat="1" applyFont="1" applyBorder="1" applyAlignment="1">
      <alignment vertical="center" shrinkToFit="1"/>
    </xf>
    <xf numFmtId="3" fontId="22" fillId="8" borderId="13" xfId="19" applyNumberFormat="1" applyFont="1" applyFill="1" applyBorder="1">
      <alignment vertical="center"/>
    </xf>
    <xf numFmtId="3" fontId="22" fillId="8" borderId="21" xfId="19" applyNumberFormat="1" applyFont="1" applyFill="1" applyBorder="1">
      <alignment vertical="center"/>
    </xf>
    <xf numFmtId="38" fontId="19" fillId="0" borderId="0" xfId="20" applyFont="1" applyFill="1" applyProtection="1">
      <alignment vertical="center"/>
    </xf>
    <xf numFmtId="38" fontId="19" fillId="0" borderId="0" xfId="20" applyFont="1" applyFill="1" applyAlignment="1" applyProtection="1">
      <alignment horizontal="left" vertical="center"/>
    </xf>
    <xf numFmtId="38" fontId="20" fillId="0" borderId="0" xfId="20" applyFont="1" applyFill="1" applyProtection="1">
      <alignment vertical="center"/>
    </xf>
    <xf numFmtId="38" fontId="20" fillId="0" borderId="37" xfId="20" applyFont="1" applyFill="1" applyBorder="1" applyAlignment="1" applyProtection="1">
      <alignment horizontal="center" vertical="center" shrinkToFit="1"/>
    </xf>
    <xf numFmtId="38" fontId="20" fillId="0" borderId="40" xfId="20" applyFont="1" applyFill="1" applyBorder="1" applyAlignment="1" applyProtection="1">
      <alignment horizontal="center" vertical="center" shrinkToFit="1"/>
    </xf>
    <xf numFmtId="38" fontId="20" fillId="0" borderId="44" xfId="20" applyFont="1" applyFill="1" applyBorder="1" applyAlignment="1" applyProtection="1">
      <alignment horizontal="center" vertical="center" shrinkToFit="1"/>
    </xf>
    <xf numFmtId="0" fontId="22" fillId="4" borderId="12" xfId="19" applyFont="1" applyFill="1" applyBorder="1" applyAlignment="1">
      <alignment horizontal="center" vertical="center"/>
    </xf>
    <xf numFmtId="38" fontId="14" fillId="0" borderId="0" xfId="2" applyFont="1" applyFill="1" applyAlignment="1" applyProtection="1">
      <alignment vertical="center"/>
    </xf>
    <xf numFmtId="38" fontId="11" fillId="4" borderId="4" xfId="3" applyFont="1" applyFill="1" applyBorder="1" applyAlignment="1">
      <alignment horizontal="center" vertical="center"/>
    </xf>
    <xf numFmtId="178" fontId="10" fillId="4" borderId="32" xfId="17" applyNumberFormat="1" applyFont="1" applyFill="1" applyBorder="1" applyAlignment="1">
      <alignment vertical="center" shrinkToFit="1"/>
    </xf>
    <xf numFmtId="178" fontId="10" fillId="4" borderId="30" xfId="17" applyNumberFormat="1" applyFont="1" applyFill="1" applyBorder="1" applyAlignment="1">
      <alignment vertical="center" shrinkToFit="1"/>
    </xf>
    <xf numFmtId="38" fontId="10" fillId="0" borderId="54" xfId="3" applyFont="1" applyFill="1" applyBorder="1" applyAlignment="1" applyProtection="1">
      <alignment horizontal="center" vertical="center" textRotation="255"/>
      <protection locked="0"/>
    </xf>
    <xf numFmtId="38" fontId="10" fillId="0" borderId="55" xfId="3" applyFont="1" applyFill="1" applyBorder="1" applyAlignment="1" applyProtection="1">
      <alignment horizontal="center" vertical="center" textRotation="255"/>
      <protection locked="0"/>
    </xf>
    <xf numFmtId="0" fontId="8" fillId="0" borderId="0" xfId="0" applyFont="1">
      <alignment vertical="center"/>
    </xf>
    <xf numFmtId="0" fontId="18" fillId="4" borderId="12" xfId="19" applyFill="1" applyBorder="1">
      <alignment vertical="center"/>
    </xf>
    <xf numFmtId="38" fontId="20" fillId="4" borderId="1" xfId="20" applyFont="1" applyFill="1" applyBorder="1" applyAlignment="1" applyProtection="1">
      <alignment horizontal="center" vertical="center"/>
    </xf>
    <xf numFmtId="0" fontId="22" fillId="0" borderId="16" xfId="19" applyFont="1" applyBorder="1" applyAlignment="1">
      <alignment horizontal="center" vertical="center" shrinkToFit="1"/>
    </xf>
    <xf numFmtId="178" fontId="22" fillId="8" borderId="16" xfId="19" applyNumberFormat="1" applyFont="1" applyFill="1" applyBorder="1" applyAlignment="1">
      <alignment vertical="center" shrinkToFit="1"/>
    </xf>
    <xf numFmtId="3" fontId="22" fillId="0" borderId="16" xfId="19" applyNumberFormat="1" applyFont="1" applyBorder="1">
      <alignment vertical="center"/>
    </xf>
    <xf numFmtId="0" fontId="18" fillId="0" borderId="0" xfId="19" applyAlignment="1">
      <alignment vertical="center" shrinkToFit="1"/>
    </xf>
    <xf numFmtId="0" fontId="22" fillId="10" borderId="44" xfId="19" applyFont="1" applyFill="1" applyBorder="1" applyAlignment="1">
      <alignment horizontal="center" vertical="center" shrinkToFit="1"/>
    </xf>
    <xf numFmtId="178" fontId="22" fillId="10" borderId="44" xfId="19" applyNumberFormat="1" applyFont="1" applyFill="1" applyBorder="1" applyAlignment="1">
      <alignment vertical="center" shrinkToFit="1"/>
    </xf>
    <xf numFmtId="3" fontId="22" fillId="10" borderId="44" xfId="19" applyNumberFormat="1" applyFont="1" applyFill="1" applyBorder="1">
      <alignment vertical="center"/>
    </xf>
    <xf numFmtId="178" fontId="19" fillId="0" borderId="38" xfId="20" applyNumberFormat="1" applyFont="1" applyFill="1" applyBorder="1" applyAlignment="1" applyProtection="1">
      <alignment vertical="center" shrinkToFit="1"/>
    </xf>
    <xf numFmtId="178" fontId="19" fillId="0" borderId="41" xfId="20" applyNumberFormat="1" applyFont="1" applyFill="1" applyBorder="1" applyAlignment="1" applyProtection="1">
      <alignment vertical="center" shrinkToFit="1"/>
    </xf>
    <xf numFmtId="178" fontId="19" fillId="0" borderId="45" xfId="20" applyNumberFormat="1" applyFont="1" applyFill="1" applyBorder="1" applyAlignment="1" applyProtection="1">
      <alignment vertical="center" shrinkToFit="1"/>
    </xf>
    <xf numFmtId="178" fontId="19" fillId="0" borderId="1" xfId="20" applyNumberFormat="1" applyFont="1" applyFill="1" applyBorder="1" applyAlignment="1" applyProtection="1">
      <alignment vertical="center" shrinkToFit="1"/>
    </xf>
    <xf numFmtId="178" fontId="19" fillId="0" borderId="2" xfId="20" applyNumberFormat="1" applyFont="1" applyFill="1" applyBorder="1" applyAlignment="1" applyProtection="1">
      <alignment vertical="center" shrinkToFit="1"/>
    </xf>
    <xf numFmtId="178" fontId="19" fillId="0" borderId="3" xfId="20" applyNumberFormat="1" applyFont="1" applyFill="1" applyBorder="1" applyAlignment="1" applyProtection="1">
      <alignment vertical="center" shrinkToFit="1"/>
    </xf>
    <xf numFmtId="182" fontId="10" fillId="7" borderId="32" xfId="3" applyNumberFormat="1" applyFont="1" applyFill="1" applyBorder="1" applyAlignment="1" applyProtection="1">
      <alignment horizontal="right" vertical="center" shrinkToFit="1"/>
      <protection locked="0"/>
    </xf>
    <xf numFmtId="182" fontId="10" fillId="7" borderId="30" xfId="3" applyNumberFormat="1" applyFont="1" applyFill="1" applyBorder="1" applyAlignment="1" applyProtection="1">
      <alignment horizontal="right" vertical="center" shrinkToFit="1"/>
      <protection locked="0"/>
    </xf>
    <xf numFmtId="182" fontId="10" fillId="7" borderId="30" xfId="3" applyNumberFormat="1" applyFont="1" applyFill="1" applyBorder="1" applyAlignment="1" applyProtection="1">
      <alignment vertical="center" shrinkToFit="1"/>
      <protection locked="0"/>
    </xf>
    <xf numFmtId="182" fontId="10" fillId="7" borderId="32" xfId="3" applyNumberFormat="1" applyFont="1" applyFill="1" applyBorder="1" applyAlignment="1" applyProtection="1">
      <alignment vertical="center" shrinkToFit="1"/>
      <protection locked="0"/>
    </xf>
    <xf numFmtId="182" fontId="10" fillId="7" borderId="31" xfId="3" applyNumberFormat="1" applyFont="1" applyFill="1" applyBorder="1" applyAlignment="1" applyProtection="1">
      <alignment vertical="center" shrinkToFit="1"/>
      <protection locked="0"/>
    </xf>
    <xf numFmtId="0" fontId="10" fillId="5" borderId="32" xfId="17" applyFont="1" applyFill="1" applyBorder="1" applyAlignment="1" applyProtection="1">
      <alignment horizontal="center" vertical="center" shrinkToFit="1"/>
      <protection locked="0"/>
    </xf>
    <xf numFmtId="0" fontId="10" fillId="5" borderId="30" xfId="17" applyFont="1" applyFill="1" applyBorder="1" applyAlignment="1" applyProtection="1">
      <alignment horizontal="center" vertical="center" shrinkToFit="1"/>
      <protection locked="0"/>
    </xf>
    <xf numFmtId="0" fontId="10" fillId="5" borderId="30" xfId="17" applyFont="1" applyFill="1" applyBorder="1" applyAlignment="1" applyProtection="1">
      <alignment vertical="center" shrinkToFit="1"/>
      <protection locked="0"/>
    </xf>
    <xf numFmtId="0" fontId="10" fillId="5" borderId="32" xfId="17" applyFont="1" applyFill="1" applyBorder="1" applyAlignment="1" applyProtection="1">
      <alignment vertical="center" shrinkToFit="1"/>
      <protection locked="0"/>
    </xf>
    <xf numFmtId="0" fontId="10" fillId="0" borderId="32" xfId="17" applyFont="1" applyBorder="1" applyAlignment="1" applyProtection="1">
      <alignment horizontal="center" vertical="center" shrinkToFit="1"/>
      <protection locked="0"/>
    </xf>
    <xf numFmtId="0" fontId="10" fillId="0" borderId="30" xfId="17" applyFont="1" applyBorder="1" applyAlignment="1" applyProtection="1">
      <alignment horizontal="center" vertical="center" shrinkToFit="1"/>
      <protection locked="0"/>
    </xf>
    <xf numFmtId="0" fontId="8" fillId="0" borderId="32" xfId="15" applyBorder="1" applyProtection="1">
      <alignment vertical="center"/>
      <protection locked="0"/>
    </xf>
    <xf numFmtId="0" fontId="8" fillId="0" borderId="30" xfId="15" applyBorder="1" applyProtection="1">
      <alignment vertical="center"/>
      <protection locked="0"/>
    </xf>
    <xf numFmtId="0" fontId="8" fillId="0" borderId="31" xfId="15" applyBorder="1" applyProtection="1">
      <alignment vertical="center"/>
      <protection locked="0"/>
    </xf>
    <xf numFmtId="0" fontId="10" fillId="5" borderId="32" xfId="0" applyFont="1" applyFill="1" applyBorder="1" applyAlignment="1" applyProtection="1">
      <alignment vertical="center" shrinkToFit="1"/>
      <protection locked="0"/>
    </xf>
    <xf numFmtId="0" fontId="10" fillId="5" borderId="31" xfId="17" applyFont="1" applyFill="1" applyBorder="1" applyAlignment="1" applyProtection="1">
      <alignment vertical="center" shrinkToFit="1"/>
      <protection locked="0"/>
    </xf>
    <xf numFmtId="0" fontId="10" fillId="0" borderId="32" xfId="0" applyFont="1" applyBorder="1" applyAlignment="1" applyProtection="1">
      <alignment vertical="center" shrinkToFit="1"/>
      <protection locked="0"/>
    </xf>
    <xf numFmtId="0" fontId="10" fillId="0" borderId="31" xfId="17" applyFont="1" applyBorder="1" applyAlignment="1" applyProtection="1">
      <alignment horizontal="center" vertical="center" shrinkToFit="1"/>
      <protection locked="0"/>
    </xf>
    <xf numFmtId="181" fontId="28" fillId="0" borderId="0" xfId="19" applyNumberFormat="1" applyFont="1" applyAlignment="1">
      <alignment horizontal="left" vertical="center" wrapText="1" shrinkToFit="1"/>
    </xf>
    <xf numFmtId="0" fontId="10" fillId="0" borderId="10" xfId="17" applyFont="1" applyBorder="1" applyAlignment="1">
      <alignment vertical="center" shrinkToFit="1"/>
    </xf>
    <xf numFmtId="0" fontId="10" fillId="0" borderId="0" xfId="17" applyFont="1" applyAlignment="1">
      <alignment vertical="center" shrinkToFit="1"/>
    </xf>
    <xf numFmtId="0" fontId="29" fillId="0" borderId="0" xfId="19" applyFont="1" applyAlignment="1">
      <alignment horizontal="center" vertical="center"/>
    </xf>
    <xf numFmtId="0" fontId="12" fillId="0" borderId="2" xfId="0" applyFont="1" applyBorder="1" applyAlignment="1">
      <alignment horizontal="center" vertical="center" textRotation="255"/>
    </xf>
    <xf numFmtId="0" fontId="12" fillId="0" borderId="10" xfId="0" applyFont="1" applyBorder="1" applyAlignment="1">
      <alignment horizontal="center" vertical="center" textRotation="255"/>
    </xf>
    <xf numFmtId="0" fontId="12" fillId="0" borderId="6" xfId="0" applyFont="1" applyBorder="1" applyAlignment="1">
      <alignment horizontal="center" vertical="center" textRotation="255"/>
    </xf>
    <xf numFmtId="38" fontId="17" fillId="0" borderId="36" xfId="3" applyFont="1" applyFill="1" applyBorder="1" applyAlignment="1">
      <alignment horizontal="center" vertical="center" wrapText="1"/>
    </xf>
    <xf numFmtId="0" fontId="10" fillId="7" borderId="48" xfId="17" applyFont="1" applyFill="1" applyBorder="1" applyAlignment="1" applyProtection="1">
      <alignment vertical="center" wrapText="1"/>
      <protection locked="0"/>
    </xf>
    <xf numFmtId="0" fontId="10" fillId="7" borderId="28" xfId="17" applyFont="1" applyFill="1" applyBorder="1" applyAlignment="1" applyProtection="1">
      <alignment vertical="center" wrapText="1"/>
      <protection locked="0"/>
    </xf>
    <xf numFmtId="0" fontId="12" fillId="7" borderId="28" xfId="15" applyFont="1" applyFill="1" applyBorder="1" applyAlignment="1" applyProtection="1">
      <alignment vertical="center" wrapText="1"/>
      <protection locked="0"/>
    </xf>
    <xf numFmtId="0" fontId="12" fillId="7" borderId="29" xfId="15" applyFont="1" applyFill="1" applyBorder="1" applyAlignment="1" applyProtection="1">
      <alignment vertical="center" wrapText="1"/>
      <protection locked="0"/>
    </xf>
    <xf numFmtId="0" fontId="0" fillId="0" borderId="12" xfId="0" applyBorder="1" applyAlignment="1">
      <alignment horizontal="center" vertical="center" shrinkToFit="1"/>
    </xf>
    <xf numFmtId="0" fontId="12" fillId="0" borderId="13" xfId="10" applyFont="1" applyBorder="1" applyAlignment="1">
      <alignment vertical="center" shrinkToFit="1"/>
    </xf>
    <xf numFmtId="0" fontId="12" fillId="0" borderId="12" xfId="10" applyFont="1" applyBorder="1" applyAlignment="1">
      <alignment vertical="center" shrinkToFit="1"/>
    </xf>
    <xf numFmtId="38" fontId="20" fillId="0" borderId="13" xfId="20" applyFont="1" applyFill="1" applyBorder="1" applyAlignment="1" applyProtection="1">
      <alignment horizontal="center" vertical="center" wrapText="1" shrinkToFit="1"/>
    </xf>
    <xf numFmtId="38" fontId="20" fillId="4" borderId="12" xfId="20" applyFont="1" applyFill="1" applyBorder="1" applyAlignment="1" applyProtection="1">
      <alignment horizontal="center" vertical="center"/>
    </xf>
    <xf numFmtId="178" fontId="19" fillId="0" borderId="67" xfId="20" applyNumberFormat="1" applyFont="1" applyFill="1" applyBorder="1" applyAlignment="1" applyProtection="1">
      <alignment vertical="center" shrinkToFit="1"/>
    </xf>
    <xf numFmtId="178" fontId="19" fillId="0" borderId="12" xfId="20" applyNumberFormat="1" applyFont="1" applyFill="1" applyBorder="1" applyAlignment="1" applyProtection="1">
      <alignment vertical="center" shrinkToFit="1"/>
    </xf>
    <xf numFmtId="178" fontId="19" fillId="0" borderId="13" xfId="20" applyNumberFormat="1" applyFont="1" applyFill="1" applyBorder="1" applyAlignment="1" applyProtection="1">
      <alignment vertical="center" shrinkToFit="1"/>
    </xf>
    <xf numFmtId="0" fontId="22" fillId="0" borderId="15" xfId="19" applyFont="1" applyBorder="1" applyAlignment="1">
      <alignment horizontal="center" vertical="center" shrinkToFit="1"/>
    </xf>
    <xf numFmtId="178" fontId="19" fillId="0" borderId="68" xfId="20" applyNumberFormat="1" applyFont="1" applyFill="1" applyBorder="1" applyAlignment="1" applyProtection="1">
      <alignment vertical="center" shrinkToFit="1"/>
    </xf>
    <xf numFmtId="178" fontId="19" fillId="0" borderId="71" xfId="20" applyNumberFormat="1" applyFont="1" applyFill="1" applyBorder="1" applyAlignment="1" applyProtection="1">
      <alignment vertical="center" shrinkToFit="1"/>
    </xf>
    <xf numFmtId="178" fontId="19" fillId="0" borderId="69" xfId="20" applyNumberFormat="1" applyFont="1" applyFill="1" applyBorder="1" applyAlignment="1" applyProtection="1">
      <alignment vertical="center" shrinkToFit="1"/>
    </xf>
    <xf numFmtId="178" fontId="19" fillId="0" borderId="21" xfId="20" applyNumberFormat="1" applyFont="1" applyFill="1" applyBorder="1" applyAlignment="1" applyProtection="1">
      <alignment horizontal="right" vertical="center" shrinkToFit="1"/>
    </xf>
    <xf numFmtId="3" fontId="0" fillId="0" borderId="12" xfId="0" applyNumberFormat="1" applyBorder="1" applyAlignment="1">
      <alignment vertical="center" shrinkToFit="1"/>
    </xf>
    <xf numFmtId="178" fontId="22" fillId="8" borderId="71" xfId="19" applyNumberFormat="1" applyFont="1" applyFill="1" applyBorder="1" applyAlignment="1">
      <alignment vertical="center" shrinkToFit="1"/>
    </xf>
    <xf numFmtId="178" fontId="22" fillId="8" borderId="70" xfId="19" applyNumberFormat="1" applyFont="1" applyFill="1" applyBorder="1" applyAlignment="1">
      <alignment vertical="center" shrinkToFit="1"/>
    </xf>
    <xf numFmtId="178" fontId="22" fillId="8" borderId="13" xfId="19" applyNumberFormat="1" applyFont="1" applyFill="1" applyBorder="1" applyAlignment="1" applyProtection="1">
      <alignment vertical="center" shrinkToFit="1"/>
      <protection locked="0"/>
    </xf>
    <xf numFmtId="3" fontId="22" fillId="0" borderId="13" xfId="19" applyNumberFormat="1" applyFont="1" applyBorder="1">
      <alignment vertical="center"/>
    </xf>
    <xf numFmtId="178" fontId="22" fillId="8" borderId="15" xfId="19" applyNumberFormat="1" applyFont="1" applyFill="1" applyBorder="1" applyAlignment="1">
      <alignment vertical="center" shrinkToFit="1"/>
    </xf>
    <xf numFmtId="3" fontId="22" fillId="8" borderId="70" xfId="19" applyNumberFormat="1" applyFont="1" applyFill="1" applyBorder="1">
      <alignment vertical="center"/>
    </xf>
    <xf numFmtId="3" fontId="22" fillId="0" borderId="70" xfId="19" applyNumberFormat="1" applyFont="1" applyBorder="1">
      <alignment vertical="center"/>
    </xf>
    <xf numFmtId="0" fontId="0" fillId="0" borderId="1" xfId="0" applyBorder="1" applyAlignment="1">
      <alignment horizontal="center" vertical="center" shrinkToFit="1"/>
    </xf>
    <xf numFmtId="3" fontId="0" fillId="0" borderId="13" xfId="0" applyNumberFormat="1" applyBorder="1" applyAlignment="1">
      <alignment vertical="center" shrinkToFit="1"/>
    </xf>
    <xf numFmtId="3" fontId="0" fillId="9" borderId="73" xfId="0" applyNumberFormat="1" applyFill="1" applyBorder="1" applyAlignment="1" applyProtection="1">
      <alignment vertical="center" shrinkToFit="1"/>
      <protection locked="0"/>
    </xf>
    <xf numFmtId="0" fontId="36" fillId="0" borderId="37" xfId="20" applyNumberFormat="1" applyFont="1" applyFill="1" applyBorder="1" applyAlignment="1" applyProtection="1">
      <alignment vertical="center" wrapText="1" shrinkToFit="1"/>
      <protection locked="0"/>
    </xf>
    <xf numFmtId="0" fontId="36" fillId="0" borderId="40" xfId="20" applyNumberFormat="1" applyFont="1" applyFill="1" applyBorder="1" applyAlignment="1" applyProtection="1">
      <alignment vertical="center" wrapText="1" shrinkToFit="1"/>
      <protection locked="0"/>
    </xf>
    <xf numFmtId="0" fontId="36" fillId="0" borderId="44" xfId="20" applyNumberFormat="1" applyFont="1" applyFill="1" applyBorder="1" applyAlignment="1" applyProtection="1">
      <alignment vertical="center" wrapText="1" shrinkToFit="1"/>
      <protection locked="0"/>
    </xf>
    <xf numFmtId="38" fontId="36" fillId="0" borderId="37" xfId="20" applyFont="1" applyFill="1" applyBorder="1" applyAlignment="1" applyProtection="1">
      <alignment vertical="center" wrapText="1" shrinkToFit="1"/>
      <protection locked="0"/>
    </xf>
    <xf numFmtId="38" fontId="36" fillId="0" borderId="44" xfId="20" applyFont="1" applyFill="1" applyBorder="1" applyAlignment="1" applyProtection="1">
      <alignment vertical="center" wrapText="1" shrinkToFit="1"/>
      <protection locked="0"/>
    </xf>
    <xf numFmtId="38" fontId="36" fillId="0" borderId="12" xfId="20" applyFont="1" applyFill="1" applyBorder="1" applyAlignment="1" applyProtection="1">
      <alignment vertical="center"/>
      <protection locked="0"/>
    </xf>
    <xf numFmtId="38" fontId="36" fillId="0" borderId="13" xfId="20" applyFont="1" applyFill="1" applyBorder="1" applyAlignment="1" applyProtection="1">
      <alignment vertical="center"/>
      <protection locked="0"/>
    </xf>
    <xf numFmtId="38" fontId="36" fillId="0" borderId="70" xfId="20" applyFont="1" applyFill="1" applyBorder="1" applyAlignment="1" applyProtection="1">
      <alignment vertical="center"/>
      <protection locked="0"/>
    </xf>
    <xf numFmtId="0" fontId="36" fillId="0" borderId="15" xfId="20" applyNumberFormat="1" applyFont="1" applyFill="1" applyBorder="1" applyAlignment="1" applyProtection="1">
      <alignment vertical="center" wrapText="1" shrinkToFit="1"/>
      <protection locked="0"/>
    </xf>
    <xf numFmtId="38" fontId="36" fillId="0" borderId="14" xfId="20" applyFont="1" applyFill="1" applyBorder="1" applyAlignment="1" applyProtection="1">
      <alignment vertical="center" wrapText="1" shrinkToFit="1"/>
      <protection locked="0"/>
    </xf>
    <xf numFmtId="38" fontId="36" fillId="0" borderId="69" xfId="20" applyFont="1" applyFill="1" applyBorder="1" applyAlignment="1" applyProtection="1">
      <alignment vertical="center"/>
      <protection locked="0"/>
    </xf>
    <xf numFmtId="38" fontId="36" fillId="0" borderId="21" xfId="20" applyFont="1" applyFill="1" applyBorder="1" applyAlignment="1" applyProtection="1">
      <alignment vertical="center"/>
      <protection locked="0"/>
    </xf>
    <xf numFmtId="0" fontId="36" fillId="0" borderId="13" xfId="20" applyNumberFormat="1" applyFont="1" applyFill="1" applyBorder="1" applyAlignment="1" applyProtection="1">
      <alignment vertical="center" wrapText="1"/>
      <protection locked="0"/>
    </xf>
    <xf numFmtId="0" fontId="36" fillId="0" borderId="12" xfId="20" applyNumberFormat="1" applyFont="1" applyFill="1" applyBorder="1" applyAlignment="1" applyProtection="1">
      <alignment vertical="center" wrapText="1"/>
      <protection locked="0"/>
    </xf>
    <xf numFmtId="0" fontId="36" fillId="0" borderId="37" xfId="20" applyNumberFormat="1" applyFont="1" applyFill="1" applyBorder="1" applyAlignment="1" applyProtection="1">
      <alignment vertical="center" wrapText="1"/>
      <protection locked="0"/>
    </xf>
    <xf numFmtId="0" fontId="36" fillId="0" borderId="40" xfId="20" applyNumberFormat="1" applyFont="1" applyFill="1" applyBorder="1" applyAlignment="1" applyProtection="1">
      <alignment vertical="center" wrapText="1"/>
      <protection locked="0"/>
    </xf>
    <xf numFmtId="0" fontId="36" fillId="0" borderId="44" xfId="20" applyNumberFormat="1" applyFont="1" applyFill="1" applyBorder="1" applyAlignment="1" applyProtection="1">
      <alignment vertical="center" wrapText="1"/>
      <protection locked="0"/>
    </xf>
    <xf numFmtId="0" fontId="36" fillId="0" borderId="70" xfId="20" applyNumberFormat="1" applyFont="1" applyFill="1" applyBorder="1" applyAlignment="1" applyProtection="1">
      <alignment vertical="center" wrapText="1"/>
      <protection locked="0"/>
    </xf>
    <xf numFmtId="0" fontId="36" fillId="0" borderId="17" xfId="20" applyNumberFormat="1" applyFont="1" applyFill="1" applyBorder="1" applyAlignment="1" applyProtection="1">
      <alignment vertical="center" wrapText="1"/>
      <protection locked="0"/>
    </xf>
    <xf numFmtId="0" fontId="20" fillId="4" borderId="12" xfId="19" applyFont="1" applyFill="1" applyBorder="1" applyAlignment="1">
      <alignment horizontal="center" vertical="center" wrapText="1"/>
    </xf>
    <xf numFmtId="38" fontId="20" fillId="0" borderId="19" xfId="20" applyFont="1" applyFill="1" applyBorder="1" applyAlignment="1" applyProtection="1">
      <alignment horizontal="center" vertical="center"/>
    </xf>
    <xf numFmtId="38" fontId="20" fillId="0" borderId="20" xfId="20" applyFont="1" applyFill="1" applyBorder="1" applyAlignment="1" applyProtection="1">
      <alignment horizontal="center" vertical="center"/>
    </xf>
    <xf numFmtId="38" fontId="20" fillId="0" borderId="23" xfId="20" applyFont="1" applyFill="1" applyBorder="1" applyAlignment="1" applyProtection="1">
      <alignment horizontal="center" vertical="center"/>
    </xf>
    <xf numFmtId="38" fontId="20" fillId="4" borderId="12" xfId="20" applyFont="1" applyFill="1" applyBorder="1" applyAlignment="1" applyProtection="1">
      <alignment horizontal="center" vertical="center"/>
    </xf>
    <xf numFmtId="38" fontId="20" fillId="0" borderId="13" xfId="20" applyFont="1" applyFill="1" applyBorder="1" applyAlignment="1" applyProtection="1">
      <alignment horizontal="center" vertical="center" wrapText="1" shrinkToFit="1"/>
    </xf>
    <xf numFmtId="38" fontId="20" fillId="0" borderId="14" xfId="20" applyFont="1" applyFill="1" applyBorder="1" applyAlignment="1" applyProtection="1">
      <alignment horizontal="center" vertical="center" wrapText="1" shrinkToFit="1"/>
    </xf>
    <xf numFmtId="38" fontId="20" fillId="0" borderId="17" xfId="20" applyFont="1" applyFill="1" applyBorder="1" applyAlignment="1" applyProtection="1">
      <alignment horizontal="center" vertical="center" wrapText="1" shrinkToFit="1"/>
    </xf>
    <xf numFmtId="38" fontId="20" fillId="0" borderId="1" xfId="20" applyFont="1" applyFill="1" applyBorder="1" applyAlignment="1" applyProtection="1">
      <alignment horizontal="center" vertical="center"/>
    </xf>
    <xf numFmtId="38" fontId="20" fillId="0" borderId="7" xfId="20" applyFont="1" applyFill="1" applyBorder="1" applyAlignment="1" applyProtection="1">
      <alignment horizontal="center" vertical="center"/>
    </xf>
    <xf numFmtId="38" fontId="20" fillId="0" borderId="2" xfId="20" applyFont="1" applyFill="1" applyBorder="1" applyAlignment="1" applyProtection="1">
      <alignment horizontal="center" vertical="center" shrinkToFit="1"/>
    </xf>
    <xf numFmtId="38" fontId="20" fillId="0" borderId="8" xfId="20" applyFont="1" applyFill="1" applyBorder="1" applyAlignment="1" applyProtection="1">
      <alignment horizontal="center" vertical="center" shrinkToFit="1"/>
    </xf>
    <xf numFmtId="38" fontId="20" fillId="0" borderId="4" xfId="20" applyFont="1" applyFill="1" applyBorder="1" applyAlignment="1" applyProtection="1">
      <alignment horizontal="center" vertical="center"/>
    </xf>
    <xf numFmtId="38" fontId="20" fillId="0" borderId="3" xfId="20" applyFont="1" applyFill="1" applyBorder="1" applyAlignment="1" applyProtection="1">
      <alignment horizontal="center" vertical="center"/>
    </xf>
    <xf numFmtId="38" fontId="20" fillId="0" borderId="6" xfId="20" applyFont="1" applyFill="1" applyBorder="1" applyAlignment="1" applyProtection="1">
      <alignment horizontal="center" vertical="center"/>
    </xf>
    <xf numFmtId="38" fontId="20" fillId="0" borderId="9" xfId="20" applyFont="1" applyFill="1" applyBorder="1" applyAlignment="1" applyProtection="1">
      <alignment horizontal="center" vertical="center"/>
    </xf>
    <xf numFmtId="38" fontId="20" fillId="0" borderId="52" xfId="20" applyFont="1" applyFill="1" applyBorder="1" applyAlignment="1" applyProtection="1">
      <alignment horizontal="center" vertical="center"/>
    </xf>
    <xf numFmtId="38" fontId="20" fillId="0" borderId="53" xfId="20" applyFont="1" applyFill="1" applyBorder="1" applyAlignment="1" applyProtection="1">
      <alignment horizontal="center" vertical="center"/>
    </xf>
    <xf numFmtId="38" fontId="20" fillId="0" borderId="66" xfId="20" applyFont="1" applyFill="1" applyBorder="1" applyAlignment="1" applyProtection="1">
      <alignment horizontal="center" vertical="center"/>
    </xf>
    <xf numFmtId="38" fontId="20" fillId="0" borderId="2" xfId="20" applyFont="1" applyFill="1" applyBorder="1" applyAlignment="1" applyProtection="1">
      <alignment horizontal="center" vertical="center"/>
    </xf>
    <xf numFmtId="38" fontId="20" fillId="0" borderId="5" xfId="20" applyFont="1" applyFill="1" applyBorder="1" applyAlignment="1" applyProtection="1">
      <alignment horizontal="center" vertical="center"/>
    </xf>
    <xf numFmtId="38" fontId="20" fillId="0" borderId="8" xfId="20" applyFont="1" applyFill="1" applyBorder="1" applyAlignment="1" applyProtection="1">
      <alignment horizontal="center" vertical="center"/>
    </xf>
    <xf numFmtId="0" fontId="22" fillId="0" borderId="2" xfId="19" applyFont="1" applyBorder="1" applyAlignment="1">
      <alignment vertical="center" textRotation="255"/>
    </xf>
    <xf numFmtId="0" fontId="22" fillId="0" borderId="10" xfId="19" applyFont="1" applyBorder="1" applyAlignment="1">
      <alignment vertical="center" textRotation="255"/>
    </xf>
    <xf numFmtId="0" fontId="22" fillId="0" borderId="3" xfId="19" applyFont="1" applyBorder="1" applyAlignment="1">
      <alignment vertical="center" textRotation="255"/>
    </xf>
    <xf numFmtId="38" fontId="20" fillId="0" borderId="45" xfId="20" applyFont="1" applyFill="1" applyBorder="1" applyAlignment="1" applyProtection="1">
      <alignment horizontal="center" vertical="center"/>
    </xf>
    <xf numFmtId="38" fontId="20" fillId="0" borderId="47" xfId="20" applyFont="1" applyFill="1" applyBorder="1" applyAlignment="1" applyProtection="1">
      <alignment horizontal="center" vertical="center"/>
    </xf>
    <xf numFmtId="38" fontId="20" fillId="0" borderId="41" xfId="20" applyFont="1" applyFill="1" applyBorder="1" applyAlignment="1" applyProtection="1">
      <alignment horizontal="center" vertical="center"/>
    </xf>
    <xf numFmtId="38" fontId="20" fillId="0" borderId="43" xfId="20" applyFont="1" applyFill="1" applyBorder="1" applyAlignment="1" applyProtection="1">
      <alignment horizontal="center" vertical="center"/>
    </xf>
    <xf numFmtId="0" fontId="18" fillId="11" borderId="52" xfId="19" applyFill="1" applyBorder="1" applyProtection="1">
      <alignment vertical="center"/>
      <protection locked="0"/>
    </xf>
    <xf numFmtId="0" fontId="18" fillId="11" borderId="53" xfId="19" applyFill="1" applyBorder="1" applyProtection="1">
      <alignment vertical="center"/>
      <protection locked="0"/>
    </xf>
    <xf numFmtId="0" fontId="18" fillId="11" borderId="74" xfId="19" applyFill="1" applyBorder="1" applyProtection="1">
      <alignment vertical="center"/>
      <protection locked="0"/>
    </xf>
    <xf numFmtId="38" fontId="30" fillId="0" borderId="5" xfId="20" applyFont="1" applyFill="1" applyBorder="1" applyAlignment="1" applyProtection="1">
      <alignment vertical="center" wrapText="1"/>
    </xf>
    <xf numFmtId="0" fontId="0" fillId="4" borderId="12" xfId="0" applyFill="1" applyBorder="1" applyAlignment="1">
      <alignment horizontal="center" vertical="center" shrinkToFit="1"/>
    </xf>
    <xf numFmtId="0" fontId="0" fillId="0" borderId="12" xfId="0" applyBorder="1" applyAlignment="1">
      <alignment horizontal="center" vertical="center" shrinkToFit="1"/>
    </xf>
    <xf numFmtId="38" fontId="20" fillId="4" borderId="13" xfId="20" applyFont="1" applyFill="1" applyBorder="1" applyAlignment="1" applyProtection="1">
      <alignment horizontal="center" vertical="center" textRotation="255" wrapText="1"/>
    </xf>
    <xf numFmtId="38" fontId="20" fillId="4" borderId="14" xfId="20" applyFont="1" applyFill="1" applyBorder="1" applyAlignment="1" applyProtection="1">
      <alignment horizontal="center" vertical="center" textRotation="255" wrapText="1"/>
    </xf>
    <xf numFmtId="38" fontId="20" fillId="4" borderId="65" xfId="20" applyFont="1" applyFill="1" applyBorder="1" applyAlignment="1" applyProtection="1">
      <alignment horizontal="center" vertical="center" textRotation="255" wrapText="1"/>
    </xf>
    <xf numFmtId="38" fontId="20" fillId="4" borderId="13" xfId="20" applyFont="1" applyFill="1" applyBorder="1" applyAlignment="1" applyProtection="1">
      <alignment horizontal="center" vertical="center" textRotation="255"/>
    </xf>
    <xf numFmtId="38" fontId="20" fillId="4" borderId="14" xfId="20" applyFont="1" applyFill="1" applyBorder="1" applyAlignment="1" applyProtection="1">
      <alignment horizontal="center" vertical="center" textRotation="255"/>
    </xf>
    <xf numFmtId="38" fontId="20" fillId="4" borderId="3" xfId="20" applyFont="1" applyFill="1" applyBorder="1" applyAlignment="1" applyProtection="1">
      <alignment horizontal="center" vertical="center" textRotation="255"/>
    </xf>
    <xf numFmtId="38" fontId="20" fillId="0" borderId="18" xfId="20" applyFont="1" applyFill="1" applyBorder="1" applyAlignment="1" applyProtection="1">
      <alignment horizontal="center" vertical="center"/>
    </xf>
    <xf numFmtId="38" fontId="20" fillId="0" borderId="22" xfId="20" applyFont="1" applyFill="1" applyBorder="1" applyAlignment="1" applyProtection="1">
      <alignment horizontal="center" vertical="center"/>
    </xf>
    <xf numFmtId="38" fontId="20" fillId="0" borderId="38" xfId="20" applyFont="1" applyFill="1" applyBorder="1" applyAlignment="1" applyProtection="1">
      <alignment horizontal="center" vertical="center"/>
    </xf>
    <xf numFmtId="38" fontId="20" fillId="0" borderId="39" xfId="20" applyFont="1" applyFill="1" applyBorder="1" applyAlignment="1" applyProtection="1">
      <alignment horizontal="center" vertical="center"/>
    </xf>
    <xf numFmtId="0" fontId="22" fillId="0" borderId="14" xfId="19" applyFont="1" applyBorder="1" applyAlignment="1">
      <alignment horizontal="center" vertical="center" wrapText="1" shrinkToFit="1"/>
    </xf>
    <xf numFmtId="0" fontId="22" fillId="0" borderId="17" xfId="19" applyFont="1" applyBorder="1" applyAlignment="1">
      <alignment horizontal="center" vertical="center" wrapText="1" shrinkToFit="1"/>
    </xf>
    <xf numFmtId="0" fontId="22" fillId="0" borderId="13" xfId="19" applyFont="1" applyBorder="1" applyAlignment="1">
      <alignment horizontal="center" vertical="center" wrapText="1" shrinkToFit="1"/>
    </xf>
    <xf numFmtId="0" fontId="22" fillId="0" borderId="52" xfId="19" applyFont="1" applyBorder="1" applyAlignment="1">
      <alignment horizontal="center" vertical="center"/>
    </xf>
    <xf numFmtId="0" fontId="22" fillId="0" borderId="53" xfId="19" applyFont="1" applyBorder="1" applyAlignment="1">
      <alignment horizontal="center" vertical="center"/>
    </xf>
    <xf numFmtId="0" fontId="22" fillId="0" borderId="66" xfId="19" applyFont="1" applyBorder="1" applyAlignment="1">
      <alignment horizontal="center" vertical="center"/>
    </xf>
    <xf numFmtId="179" fontId="22" fillId="4" borderId="12" xfId="19" applyNumberFormat="1" applyFont="1" applyFill="1" applyBorder="1" applyAlignment="1">
      <alignment horizontal="center" vertical="center" wrapText="1"/>
    </xf>
    <xf numFmtId="0" fontId="22" fillId="4" borderId="12" xfId="19" applyFont="1" applyFill="1" applyBorder="1" applyAlignment="1">
      <alignment horizontal="center" vertical="center"/>
    </xf>
    <xf numFmtId="38" fontId="20" fillId="4" borderId="12" xfId="20" applyFont="1" applyFill="1" applyBorder="1" applyAlignment="1" applyProtection="1">
      <alignment horizontal="center" vertical="center" wrapText="1"/>
    </xf>
    <xf numFmtId="49" fontId="19" fillId="4" borderId="13" xfId="20" applyNumberFormat="1" applyFont="1" applyFill="1" applyBorder="1" applyAlignment="1" applyProtection="1">
      <alignment horizontal="center" vertical="center"/>
    </xf>
    <xf numFmtId="49" fontId="19" fillId="4" borderId="14" xfId="20" applyNumberFormat="1" applyFont="1" applyFill="1" applyBorder="1" applyAlignment="1" applyProtection="1">
      <alignment horizontal="center" vertical="center"/>
    </xf>
    <xf numFmtId="49" fontId="19" fillId="4" borderId="17" xfId="20" applyNumberFormat="1" applyFont="1" applyFill="1" applyBorder="1" applyAlignment="1" applyProtection="1">
      <alignment horizontal="center" vertical="center"/>
    </xf>
    <xf numFmtId="0" fontId="22" fillId="0" borderId="17" xfId="19" applyFont="1" applyBorder="1" applyAlignment="1">
      <alignment horizontal="center" vertical="center"/>
    </xf>
    <xf numFmtId="0" fontId="22" fillId="0" borderId="1" xfId="19" applyFont="1" applyBorder="1" applyAlignment="1">
      <alignment horizontal="center" vertical="center"/>
    </xf>
    <xf numFmtId="0" fontId="22" fillId="0" borderId="4" xfId="19" applyFont="1" applyBorder="1" applyAlignment="1">
      <alignment horizontal="center" vertical="center"/>
    </xf>
    <xf numFmtId="0" fontId="22" fillId="0" borderId="7" xfId="19" applyFont="1" applyBorder="1" applyAlignment="1">
      <alignment horizontal="center" vertical="center"/>
    </xf>
    <xf numFmtId="0" fontId="22" fillId="0" borderId="13" xfId="19" applyFont="1" applyBorder="1" applyAlignment="1">
      <alignment horizontal="center" vertical="center"/>
    </xf>
    <xf numFmtId="0" fontId="22" fillId="0" borderId="41" xfId="19" applyFont="1" applyBorder="1" applyAlignment="1">
      <alignment horizontal="center" vertical="center"/>
    </xf>
    <xf numFmtId="0" fontId="22" fillId="0" borderId="43" xfId="19" applyFont="1" applyBorder="1" applyAlignment="1">
      <alignment horizontal="center" vertical="center"/>
    </xf>
    <xf numFmtId="0" fontId="22" fillId="0" borderId="45" xfId="19" applyFont="1" applyBorder="1" applyAlignment="1">
      <alignment horizontal="center" vertical="center"/>
    </xf>
    <xf numFmtId="0" fontId="22" fillId="0" borderId="47" xfId="19" applyFont="1" applyBorder="1" applyAlignment="1">
      <alignment horizontal="center" vertical="center"/>
    </xf>
    <xf numFmtId="0" fontId="22" fillId="0" borderId="13" xfId="19" applyFont="1" applyBorder="1" applyAlignment="1">
      <alignment vertical="center" textRotation="255"/>
    </xf>
    <xf numFmtId="0" fontId="22" fillId="0" borderId="14" xfId="19" applyFont="1" applyBorder="1" applyAlignment="1">
      <alignment vertical="center" textRotation="255"/>
    </xf>
    <xf numFmtId="0" fontId="22" fillId="0" borderId="38" xfId="19" applyFont="1" applyBorder="1" applyAlignment="1">
      <alignment horizontal="center" vertical="center"/>
    </xf>
    <xf numFmtId="0" fontId="22" fillId="0" borderId="39" xfId="19" applyFont="1" applyBorder="1" applyAlignment="1">
      <alignment horizontal="center" vertical="center"/>
    </xf>
    <xf numFmtId="0" fontId="22" fillId="0" borderId="21" xfId="19" applyFont="1" applyBorder="1" applyAlignment="1">
      <alignment horizontal="center" vertical="center"/>
    </xf>
    <xf numFmtId="0" fontId="23" fillId="0" borderId="13" xfId="19" applyFont="1" applyBorder="1" applyAlignment="1">
      <alignment horizontal="center" vertical="center" wrapText="1"/>
    </xf>
    <xf numFmtId="0" fontId="23" fillId="0" borderId="13" xfId="19" applyFont="1" applyBorder="1" applyAlignment="1">
      <alignment horizontal="center" vertical="center"/>
    </xf>
    <xf numFmtId="0" fontId="22" fillId="0" borderId="72" xfId="19" applyFont="1" applyBorder="1" applyAlignment="1">
      <alignment horizontal="center" vertical="center"/>
    </xf>
    <xf numFmtId="0" fontId="22" fillId="0" borderId="71" xfId="19" applyFont="1" applyBorder="1" applyAlignment="1">
      <alignment horizontal="center" vertical="center"/>
    </xf>
    <xf numFmtId="0" fontId="22" fillId="0" borderId="17" xfId="19" applyFont="1" applyBorder="1" applyAlignment="1">
      <alignment horizontal="center" vertical="center" wrapText="1"/>
    </xf>
    <xf numFmtId="0" fontId="22" fillId="0" borderId="12" xfId="19" applyFont="1" applyBorder="1" applyAlignment="1">
      <alignment horizontal="center" vertical="center"/>
    </xf>
    <xf numFmtId="0" fontId="22" fillId="0" borderId="12" xfId="19" applyFont="1" applyBorder="1" applyAlignment="1">
      <alignment horizontal="center" vertical="center" wrapText="1"/>
    </xf>
    <xf numFmtId="0" fontId="22" fillId="0" borderId="13" xfId="19" applyFont="1" applyBorder="1" applyAlignment="1">
      <alignment horizontal="center" vertical="center" wrapText="1"/>
    </xf>
    <xf numFmtId="0" fontId="22" fillId="0" borderId="14" xfId="19" applyFont="1" applyBorder="1" applyAlignment="1">
      <alignment horizontal="center" vertical="center"/>
    </xf>
    <xf numFmtId="0" fontId="18" fillId="0" borderId="17" xfId="19" applyBorder="1" applyAlignment="1">
      <alignment horizontal="center" vertical="center"/>
    </xf>
    <xf numFmtId="0" fontId="22" fillId="4" borderId="13" xfId="19" applyFont="1" applyFill="1" applyBorder="1" applyAlignment="1">
      <alignment vertical="center" textRotation="255" wrapText="1"/>
    </xf>
    <xf numFmtId="0" fontId="22" fillId="4" borderId="14" xfId="19" applyFont="1" applyFill="1" applyBorder="1" applyAlignment="1">
      <alignment vertical="center" textRotation="255" wrapText="1"/>
    </xf>
    <xf numFmtId="0" fontId="22" fillId="4" borderId="12" xfId="19" applyFont="1" applyFill="1" applyBorder="1" applyAlignment="1">
      <alignment vertical="center" textRotation="255"/>
    </xf>
    <xf numFmtId="0" fontId="22" fillId="4" borderId="1" xfId="19" applyFont="1" applyFill="1" applyBorder="1" applyAlignment="1">
      <alignment vertical="center" textRotation="255"/>
    </xf>
    <xf numFmtId="3" fontId="22" fillId="0" borderId="1" xfId="19" applyNumberFormat="1" applyFont="1" applyBorder="1" applyAlignment="1">
      <alignment horizontal="center" vertical="center"/>
    </xf>
    <xf numFmtId="3" fontId="22" fillId="0" borderId="4" xfId="19" applyNumberFormat="1" applyFont="1" applyBorder="1" applyAlignment="1">
      <alignment horizontal="center" vertical="center"/>
    </xf>
    <xf numFmtId="3" fontId="22" fillId="0" borderId="7" xfId="19" applyNumberFormat="1" applyFont="1" applyBorder="1" applyAlignment="1">
      <alignment horizontal="center" vertical="center"/>
    </xf>
    <xf numFmtId="3" fontId="22" fillId="0" borderId="2" xfId="19" applyNumberFormat="1" applyFont="1" applyBorder="1" applyAlignment="1">
      <alignment horizontal="center" vertical="center"/>
    </xf>
    <xf numFmtId="3" fontId="22" fillId="0" borderId="5" xfId="19" applyNumberFormat="1" applyFont="1" applyBorder="1" applyAlignment="1">
      <alignment horizontal="center" vertical="center"/>
    </xf>
    <xf numFmtId="3" fontId="22" fillId="0" borderId="8" xfId="19" applyNumberFormat="1" applyFont="1" applyBorder="1" applyAlignment="1">
      <alignment horizontal="center" vertical="center"/>
    </xf>
    <xf numFmtId="3" fontId="22" fillId="0" borderId="38" xfId="19" applyNumberFormat="1" applyFont="1" applyBorder="1" applyAlignment="1">
      <alignment horizontal="center" vertical="center"/>
    </xf>
    <xf numFmtId="3" fontId="22" fillId="0" borderId="35" xfId="19" applyNumberFormat="1" applyFont="1" applyBorder="1" applyAlignment="1">
      <alignment horizontal="center" vertical="center"/>
    </xf>
    <xf numFmtId="3" fontId="22" fillId="0" borderId="39" xfId="19" applyNumberFormat="1" applyFont="1" applyBorder="1" applyAlignment="1">
      <alignment horizontal="center" vertical="center"/>
    </xf>
    <xf numFmtId="3" fontId="22" fillId="0" borderId="41" xfId="19" applyNumberFormat="1" applyFont="1" applyBorder="1" applyAlignment="1">
      <alignment horizontal="center" vertical="center"/>
    </xf>
    <xf numFmtId="3" fontId="22" fillId="0" borderId="42" xfId="19" applyNumberFormat="1" applyFont="1" applyBorder="1" applyAlignment="1">
      <alignment horizontal="center" vertical="center"/>
    </xf>
    <xf numFmtId="3" fontId="22" fillId="0" borderId="43" xfId="19" applyNumberFormat="1" applyFont="1" applyBorder="1" applyAlignment="1">
      <alignment horizontal="center" vertical="center"/>
    </xf>
    <xf numFmtId="38" fontId="22" fillId="0" borderId="41" xfId="19" applyNumberFormat="1" applyFont="1" applyBorder="1" applyAlignment="1">
      <alignment horizontal="center" vertical="center"/>
    </xf>
    <xf numFmtId="38" fontId="22" fillId="0" borderId="42" xfId="19" applyNumberFormat="1" applyFont="1" applyBorder="1" applyAlignment="1">
      <alignment horizontal="center" vertical="center"/>
    </xf>
    <xf numFmtId="38" fontId="22" fillId="0" borderId="43" xfId="19" applyNumberFormat="1" applyFont="1" applyBorder="1" applyAlignment="1">
      <alignment horizontal="center" vertical="center"/>
    </xf>
    <xf numFmtId="3" fontId="22" fillId="0" borderId="45" xfId="19" applyNumberFormat="1" applyFont="1" applyBorder="1" applyAlignment="1">
      <alignment horizontal="center" vertical="center"/>
    </xf>
    <xf numFmtId="3" fontId="22" fillId="0" borderId="46" xfId="19" applyNumberFormat="1" applyFont="1" applyBorder="1" applyAlignment="1">
      <alignment horizontal="center" vertical="center"/>
    </xf>
    <xf numFmtId="3" fontId="22" fillId="0" borderId="47" xfId="19" applyNumberFormat="1" applyFont="1" applyBorder="1" applyAlignment="1">
      <alignment horizontal="center" vertical="center"/>
    </xf>
    <xf numFmtId="3" fontId="22" fillId="0" borderId="67" xfId="19" applyNumberFormat="1" applyFont="1" applyBorder="1" applyAlignment="1">
      <alignment horizontal="center" vertical="center"/>
    </xf>
    <xf numFmtId="3" fontId="22" fillId="0" borderId="53" xfId="19" applyNumberFormat="1" applyFont="1" applyBorder="1" applyAlignment="1">
      <alignment horizontal="center" vertical="center"/>
    </xf>
    <xf numFmtId="3" fontId="22" fillId="0" borderId="66" xfId="19" applyNumberFormat="1" applyFont="1" applyBorder="1" applyAlignment="1">
      <alignment horizontal="center" vertical="center"/>
    </xf>
    <xf numFmtId="180" fontId="29" fillId="0" borderId="5" xfId="19" applyNumberFormat="1" applyFont="1" applyBorder="1" applyAlignment="1">
      <alignment horizontal="center" vertical="center" shrinkToFit="1"/>
    </xf>
    <xf numFmtId="3" fontId="22" fillId="0" borderId="3" xfId="19" applyNumberFormat="1" applyFont="1" applyBorder="1" applyAlignment="1">
      <alignment horizontal="center" vertical="center"/>
    </xf>
    <xf numFmtId="3" fontId="22" fillId="0" borderId="6" xfId="19" applyNumberFormat="1" applyFont="1" applyBorder="1" applyAlignment="1">
      <alignment horizontal="center" vertical="center"/>
    </xf>
    <xf numFmtId="3" fontId="22" fillId="0" borderId="9" xfId="19" applyNumberFormat="1" applyFont="1" applyBorder="1" applyAlignment="1">
      <alignment horizontal="center" vertical="center"/>
    </xf>
    <xf numFmtId="0" fontId="22" fillId="4" borderId="13" xfId="19" applyFont="1" applyFill="1" applyBorder="1" applyAlignment="1">
      <alignment horizontal="center" vertical="center" textRotation="255" wrapText="1"/>
    </xf>
    <xf numFmtId="0" fontId="22" fillId="4" borderId="14" xfId="19" applyFont="1" applyFill="1" applyBorder="1" applyAlignment="1">
      <alignment horizontal="center" vertical="center" textRotation="255" wrapText="1"/>
    </xf>
    <xf numFmtId="38" fontId="10" fillId="0" borderId="1" xfId="18" applyFont="1" applyFill="1" applyBorder="1" applyAlignment="1" applyProtection="1">
      <alignment vertical="center"/>
    </xf>
    <xf numFmtId="38" fontId="10" fillId="0" borderId="7" xfId="18" applyFont="1" applyFill="1" applyBorder="1" applyAlignment="1" applyProtection="1">
      <alignment vertical="center"/>
    </xf>
    <xf numFmtId="38" fontId="6" fillId="3" borderId="2" xfId="18" applyFont="1" applyFill="1" applyBorder="1" applyAlignment="1" applyProtection="1">
      <alignment horizontal="center" vertical="center" textRotation="255"/>
    </xf>
    <xf numFmtId="38" fontId="6" fillId="3" borderId="8" xfId="18" applyFont="1" applyFill="1" applyBorder="1" applyAlignment="1" applyProtection="1">
      <alignment horizontal="center" vertical="center" textRotation="255"/>
    </xf>
    <xf numFmtId="38" fontId="6" fillId="3" borderId="10" xfId="18" applyFont="1" applyFill="1" applyBorder="1" applyAlignment="1" applyProtection="1">
      <alignment horizontal="center" vertical="center" textRotation="255"/>
    </xf>
    <xf numFmtId="38" fontId="6" fillId="3" borderId="11" xfId="18" applyFont="1" applyFill="1" applyBorder="1" applyAlignment="1" applyProtection="1">
      <alignment horizontal="center" vertical="center" textRotation="255"/>
    </xf>
    <xf numFmtId="38" fontId="6" fillId="3" borderId="3" xfId="18" applyFont="1" applyFill="1" applyBorder="1" applyAlignment="1" applyProtection="1">
      <alignment horizontal="center" vertical="center" textRotation="255"/>
    </xf>
    <xf numFmtId="38" fontId="6" fillId="3" borderId="9" xfId="18" applyFont="1" applyFill="1" applyBorder="1" applyAlignment="1" applyProtection="1">
      <alignment horizontal="center" vertical="center" textRotation="255"/>
    </xf>
    <xf numFmtId="38" fontId="6" fillId="2" borderId="2" xfId="18" applyFont="1" applyFill="1" applyBorder="1" applyAlignment="1" applyProtection="1">
      <alignment horizontal="center" vertical="center" textRotation="255"/>
    </xf>
    <xf numFmtId="38" fontId="6" fillId="2" borderId="8" xfId="18" applyFont="1" applyFill="1" applyBorder="1" applyAlignment="1" applyProtection="1">
      <alignment horizontal="center" vertical="center" textRotation="255"/>
    </xf>
    <xf numFmtId="38" fontId="6" fillId="2" borderId="10" xfId="18" applyFont="1" applyFill="1" applyBorder="1" applyAlignment="1" applyProtection="1">
      <alignment horizontal="center" vertical="center" textRotation="255"/>
    </xf>
    <xf numFmtId="38" fontId="6" fillId="2" borderId="11" xfId="18" applyFont="1" applyFill="1" applyBorder="1" applyAlignment="1" applyProtection="1">
      <alignment horizontal="center" vertical="center" textRotation="255"/>
    </xf>
    <xf numFmtId="38" fontId="6" fillId="2" borderId="63" xfId="18" applyFont="1" applyFill="1" applyBorder="1" applyAlignment="1" applyProtection="1">
      <alignment horizontal="center" vertical="center" textRotation="255"/>
    </xf>
    <xf numFmtId="38" fontId="6" fillId="2" borderId="64" xfId="18" applyFont="1" applyFill="1" applyBorder="1" applyAlignment="1" applyProtection="1">
      <alignment horizontal="center" vertical="center" textRotation="255"/>
    </xf>
    <xf numFmtId="38" fontId="15" fillId="4" borderId="12" xfId="3" applyFont="1" applyFill="1" applyBorder="1" applyAlignment="1" applyProtection="1">
      <alignment horizontal="center" vertical="center" wrapText="1"/>
    </xf>
    <xf numFmtId="0" fontId="13" fillId="4" borderId="12" xfId="17" applyFont="1" applyFill="1" applyBorder="1" applyAlignment="1">
      <alignment horizontal="center" vertical="center" wrapText="1"/>
    </xf>
    <xf numFmtId="0" fontId="13" fillId="4" borderId="1" xfId="17" applyFont="1" applyFill="1" applyBorder="1" applyAlignment="1">
      <alignment horizontal="center" vertical="center" wrapText="1"/>
    </xf>
    <xf numFmtId="0" fontId="13" fillId="4" borderId="4" xfId="17" applyFont="1" applyFill="1" applyBorder="1" applyAlignment="1">
      <alignment horizontal="center" vertical="center" wrapText="1"/>
    </xf>
    <xf numFmtId="0" fontId="13" fillId="4" borderId="7" xfId="17" applyFont="1" applyFill="1" applyBorder="1" applyAlignment="1">
      <alignment vertical="center" wrapText="1"/>
    </xf>
    <xf numFmtId="177" fontId="6" fillId="0" borderId="12" xfId="17" applyNumberFormat="1" applyFont="1" applyBorder="1" applyAlignment="1">
      <alignment vertical="center" shrinkToFit="1"/>
    </xf>
    <xf numFmtId="0" fontId="8" fillId="0" borderId="12" xfId="17" applyBorder="1" applyAlignment="1">
      <alignment vertical="center" shrinkToFit="1"/>
    </xf>
    <xf numFmtId="177" fontId="8" fillId="0" borderId="1" xfId="17" applyNumberFormat="1" applyBorder="1" applyAlignment="1">
      <alignment vertical="center" shrinkToFit="1"/>
    </xf>
    <xf numFmtId="0" fontId="8" fillId="0" borderId="4" xfId="17" applyBorder="1" applyAlignment="1">
      <alignment vertical="center" shrinkToFit="1"/>
    </xf>
    <xf numFmtId="0" fontId="8" fillId="0" borderId="7" xfId="17" applyBorder="1" applyAlignment="1">
      <alignment vertical="center" shrinkToFit="1"/>
    </xf>
    <xf numFmtId="38" fontId="11" fillId="0" borderId="50" xfId="3" applyFont="1" applyFill="1" applyBorder="1" applyAlignment="1" applyProtection="1">
      <alignment horizontal="center" vertical="center"/>
    </xf>
    <xf numFmtId="0" fontId="0" fillId="0" borderId="51" xfId="0" applyBorder="1" applyAlignment="1">
      <alignment horizontal="center" vertical="center"/>
    </xf>
    <xf numFmtId="38" fontId="10" fillId="0" borderId="56" xfId="3" applyFont="1" applyFill="1" applyBorder="1" applyAlignment="1" applyProtection="1">
      <alignment horizontal="center" vertical="center" shrinkToFit="1"/>
      <protection locked="0"/>
    </xf>
    <xf numFmtId="0" fontId="12" fillId="0" borderId="56" xfId="0" applyFont="1" applyBorder="1" applyAlignment="1" applyProtection="1">
      <alignment vertical="center" shrinkToFit="1"/>
      <protection locked="0"/>
    </xf>
    <xf numFmtId="179" fontId="6" fillId="0" borderId="38" xfId="3" applyNumberFormat="1" applyFont="1" applyFill="1" applyBorder="1" applyAlignment="1" applyProtection="1">
      <alignment horizontal="left" vertical="center" wrapText="1"/>
    </xf>
    <xf numFmtId="179" fontId="6" fillId="0" borderId="35" xfId="3" applyNumberFormat="1" applyFont="1" applyFill="1" applyBorder="1" applyAlignment="1" applyProtection="1">
      <alignment horizontal="left" vertical="center" wrapText="1"/>
    </xf>
    <xf numFmtId="179" fontId="6" fillId="0" borderId="39" xfId="3" applyNumberFormat="1" applyFont="1" applyFill="1" applyBorder="1" applyAlignment="1" applyProtection="1">
      <alignment horizontal="left" vertical="center" wrapText="1"/>
    </xf>
    <xf numFmtId="179" fontId="6" fillId="0" borderId="45" xfId="3" applyNumberFormat="1" applyFont="1" applyFill="1" applyBorder="1" applyAlignment="1" applyProtection="1">
      <alignment horizontal="left" vertical="center" wrapText="1"/>
    </xf>
    <xf numFmtId="179" fontId="6" fillId="0" borderId="46" xfId="3" applyNumberFormat="1" applyFont="1" applyFill="1" applyBorder="1" applyAlignment="1" applyProtection="1">
      <alignment horizontal="left" vertical="center" wrapText="1"/>
    </xf>
    <xf numFmtId="179" fontId="6" fillId="0" borderId="47" xfId="3" applyNumberFormat="1" applyFont="1" applyFill="1" applyBorder="1" applyAlignment="1" applyProtection="1">
      <alignment horizontal="left" vertical="center" wrapText="1"/>
    </xf>
    <xf numFmtId="178" fontId="10" fillId="3" borderId="12" xfId="18" applyNumberFormat="1" applyFont="1" applyFill="1" applyBorder="1" applyAlignment="1" applyProtection="1">
      <alignment vertical="center" shrinkToFit="1"/>
    </xf>
    <xf numFmtId="178" fontId="12" fillId="0" borderId="12" xfId="0" applyNumberFormat="1" applyFont="1" applyBorder="1" applyAlignment="1">
      <alignment vertical="center" shrinkToFit="1"/>
    </xf>
    <xf numFmtId="38" fontId="15" fillId="0" borderId="0" xfId="18" applyFont="1" applyFill="1" applyAlignment="1">
      <alignment vertical="center" wrapText="1"/>
    </xf>
    <xf numFmtId="38" fontId="10" fillId="0" borderId="27" xfId="3" applyFont="1" applyFill="1" applyBorder="1" applyAlignment="1" applyProtection="1">
      <alignment horizontal="center" vertical="center" shrinkToFit="1"/>
      <protection locked="0"/>
    </xf>
    <xf numFmtId="0" fontId="12" fillId="0" borderId="27" xfId="0" applyFont="1" applyBorder="1" applyAlignment="1" applyProtection="1">
      <alignment vertical="center" shrinkToFit="1"/>
      <protection locked="0"/>
    </xf>
    <xf numFmtId="49" fontId="26" fillId="0" borderId="12" xfId="0" applyNumberFormat="1" applyFont="1" applyBorder="1" applyAlignment="1" applyProtection="1">
      <alignment horizontal="center" vertical="center" shrinkToFit="1"/>
      <protection locked="0"/>
    </xf>
    <xf numFmtId="179" fontId="6" fillId="0" borderId="38" xfId="3" applyNumberFormat="1" applyFont="1" applyFill="1" applyBorder="1" applyAlignment="1" applyProtection="1">
      <alignment horizontal="left" vertical="center" wrapText="1"/>
      <protection locked="0"/>
    </xf>
    <xf numFmtId="179" fontId="6" fillId="0" borderId="35" xfId="3" applyNumberFormat="1" applyFont="1" applyFill="1" applyBorder="1" applyAlignment="1" applyProtection="1">
      <alignment horizontal="left" vertical="center" wrapText="1"/>
      <protection locked="0"/>
    </xf>
    <xf numFmtId="179" fontId="6" fillId="0" borderId="39" xfId="3" applyNumberFormat="1" applyFont="1" applyFill="1" applyBorder="1" applyAlignment="1" applyProtection="1">
      <alignment horizontal="left" vertical="center" wrapText="1"/>
      <protection locked="0"/>
    </xf>
    <xf numFmtId="179" fontId="6" fillId="0" borderId="45" xfId="3" applyNumberFormat="1" applyFont="1" applyFill="1" applyBorder="1" applyAlignment="1" applyProtection="1">
      <alignment horizontal="left" vertical="center" wrapText="1"/>
      <protection locked="0"/>
    </xf>
    <xf numFmtId="179" fontId="6" fillId="0" borderId="46" xfId="3" applyNumberFormat="1" applyFont="1" applyFill="1" applyBorder="1" applyAlignment="1" applyProtection="1">
      <alignment horizontal="left" vertical="center" wrapText="1"/>
      <protection locked="0"/>
    </xf>
    <xf numFmtId="179" fontId="6" fillId="0" borderId="47" xfId="3" applyNumberFormat="1" applyFont="1" applyFill="1" applyBorder="1" applyAlignment="1" applyProtection="1">
      <alignment horizontal="left" vertical="center" wrapText="1"/>
      <protection locked="0"/>
    </xf>
    <xf numFmtId="49" fontId="26" fillId="0" borderId="13" xfId="0" applyNumberFormat="1" applyFont="1" applyBorder="1" applyAlignment="1" applyProtection="1">
      <alignment horizontal="center" vertical="center" shrinkToFit="1"/>
      <protection locked="0"/>
    </xf>
    <xf numFmtId="0" fontId="26" fillId="0" borderId="17" xfId="0" applyFont="1" applyBorder="1" applyAlignment="1" applyProtection="1">
      <alignment horizontal="center" vertical="center" shrinkToFit="1"/>
      <protection locked="0"/>
    </xf>
    <xf numFmtId="38" fontId="10" fillId="0" borderId="25" xfId="3" applyFont="1" applyFill="1" applyBorder="1" applyAlignment="1" applyProtection="1">
      <alignment horizontal="center" vertical="center" shrinkToFit="1"/>
      <protection locked="0"/>
    </xf>
    <xf numFmtId="0" fontId="12" fillId="0" borderId="25" xfId="0" applyFont="1" applyBorder="1" applyAlignment="1" applyProtection="1">
      <alignment vertical="center" shrinkToFit="1"/>
      <protection locked="0"/>
    </xf>
    <xf numFmtId="38" fontId="10" fillId="0" borderId="1" xfId="18" applyFont="1" applyFill="1" applyBorder="1" applyAlignment="1" applyProtection="1">
      <alignment horizontal="center" vertical="center"/>
    </xf>
    <xf numFmtId="38" fontId="10" fillId="0" borderId="4" xfId="18" applyFont="1" applyFill="1" applyBorder="1" applyAlignment="1" applyProtection="1">
      <alignment horizontal="center" vertical="center"/>
    </xf>
    <xf numFmtId="38" fontId="10" fillId="0" borderId="7" xfId="18" applyFont="1" applyFill="1" applyBorder="1" applyAlignment="1" applyProtection="1">
      <alignment horizontal="center" vertical="center"/>
    </xf>
    <xf numFmtId="0" fontId="12" fillId="0" borderId="2" xfId="0" applyFont="1" applyBorder="1" applyAlignment="1">
      <alignment horizontal="center" vertical="center" textRotation="255"/>
    </xf>
    <xf numFmtId="0" fontId="12" fillId="0" borderId="10" xfId="0" applyFont="1" applyBorder="1" applyAlignment="1">
      <alignment horizontal="center" vertical="center" textRotation="255"/>
    </xf>
    <xf numFmtId="0" fontId="12" fillId="0" borderId="3" xfId="0" applyFont="1" applyBorder="1" applyAlignment="1">
      <alignment horizontal="center" vertical="center" textRotation="255"/>
    </xf>
    <xf numFmtId="178" fontId="10" fillId="0" borderId="1" xfId="18" applyNumberFormat="1" applyFont="1" applyFill="1" applyBorder="1" applyAlignment="1" applyProtection="1">
      <alignment vertical="center" shrinkToFit="1"/>
    </xf>
    <xf numFmtId="178" fontId="10" fillId="0" borderId="4" xfId="18" applyNumberFormat="1" applyFont="1" applyFill="1" applyBorder="1" applyAlignment="1" applyProtection="1">
      <alignment vertical="center" shrinkToFit="1"/>
    </xf>
    <xf numFmtId="178" fontId="10" fillId="0" borderId="7" xfId="18" applyNumberFormat="1" applyFont="1" applyFill="1" applyBorder="1" applyAlignment="1" applyProtection="1">
      <alignment vertical="center" shrinkToFit="1"/>
    </xf>
    <xf numFmtId="38" fontId="10" fillId="0" borderId="26" xfId="3" applyFont="1" applyFill="1" applyBorder="1" applyAlignment="1" applyProtection="1">
      <alignment horizontal="center" vertical="center" shrinkToFit="1"/>
      <protection locked="0"/>
    </xf>
    <xf numFmtId="0" fontId="12" fillId="0" borderId="26" xfId="0" applyFont="1" applyBorder="1" applyAlignment="1" applyProtection="1">
      <alignment vertical="center" shrinkToFit="1"/>
      <protection locked="0"/>
    </xf>
    <xf numFmtId="38" fontId="6" fillId="0" borderId="6" xfId="18" applyFont="1" applyFill="1" applyBorder="1" applyAlignment="1">
      <alignment horizontal="right" vertical="center"/>
    </xf>
    <xf numFmtId="0" fontId="0" fillId="0" borderId="6" xfId="0" applyBorder="1">
      <alignment vertical="center"/>
    </xf>
    <xf numFmtId="38" fontId="10" fillId="0" borderId="12" xfId="18" applyFont="1" applyFill="1" applyBorder="1" applyAlignment="1" applyProtection="1">
      <alignment horizontal="center" vertical="center"/>
    </xf>
    <xf numFmtId="0" fontId="0" fillId="0" borderId="12" xfId="0" applyBorder="1">
      <alignment vertical="center"/>
    </xf>
    <xf numFmtId="38" fontId="6" fillId="0" borderId="12" xfId="18" applyFont="1" applyFill="1" applyBorder="1" applyAlignment="1" applyProtection="1">
      <alignment horizontal="center" vertical="center" wrapText="1"/>
    </xf>
    <xf numFmtId="0" fontId="8" fillId="0" borderId="61" xfId="15" applyBorder="1" applyAlignment="1">
      <alignment horizontal="center" vertical="center"/>
    </xf>
    <xf numFmtId="0" fontId="8" fillId="0" borderId="58" xfId="15" applyBorder="1" applyAlignment="1">
      <alignment horizontal="center" vertical="center"/>
    </xf>
    <xf numFmtId="0" fontId="8" fillId="0" borderId="24" xfId="15" applyBorder="1" applyAlignment="1">
      <alignment horizontal="center" vertical="center"/>
    </xf>
    <xf numFmtId="0" fontId="8" fillId="0" borderId="62" xfId="15" applyBorder="1" applyAlignment="1">
      <alignment horizontal="center" vertical="center"/>
    </xf>
    <xf numFmtId="38" fontId="6" fillId="0" borderId="21" xfId="18" applyFont="1" applyFill="1" applyBorder="1" applyAlignment="1" applyProtection="1">
      <alignment horizontal="center" vertical="center"/>
    </xf>
    <xf numFmtId="0" fontId="0" fillId="0" borderId="21" xfId="0" applyBorder="1">
      <alignment vertical="center"/>
    </xf>
    <xf numFmtId="178" fontId="10" fillId="0" borderId="21" xfId="18" applyNumberFormat="1" applyFont="1" applyFill="1" applyBorder="1" applyAlignment="1" applyProtection="1">
      <alignment vertical="center" shrinkToFit="1"/>
    </xf>
    <xf numFmtId="178" fontId="12" fillId="0" borderId="21" xfId="0" applyNumberFormat="1" applyFont="1" applyBorder="1" applyAlignment="1">
      <alignment vertical="center" shrinkToFit="1"/>
    </xf>
    <xf numFmtId="38" fontId="10" fillId="0" borderId="12" xfId="18" applyFont="1" applyFill="1" applyBorder="1" applyAlignment="1" applyProtection="1">
      <alignment horizontal="center" vertical="center" wrapText="1"/>
    </xf>
    <xf numFmtId="178" fontId="10" fillId="2" borderId="12" xfId="18" applyNumberFormat="1" applyFont="1" applyFill="1" applyBorder="1" applyAlignment="1" applyProtection="1">
      <alignment vertical="center" shrinkToFit="1"/>
    </xf>
    <xf numFmtId="178" fontId="10" fillId="2" borderId="13" xfId="18" applyNumberFormat="1" applyFont="1" applyFill="1" applyBorder="1" applyAlignment="1" applyProtection="1">
      <alignment horizontal="right" vertical="center" shrinkToFit="1"/>
    </xf>
    <xf numFmtId="178" fontId="12" fillId="0" borderId="13" xfId="0" applyNumberFormat="1" applyFont="1" applyBorder="1" applyAlignment="1">
      <alignment vertical="center" shrinkToFit="1"/>
    </xf>
    <xf numFmtId="178" fontId="10" fillId="3" borderId="57" xfId="18" applyNumberFormat="1" applyFont="1" applyFill="1" applyBorder="1" applyAlignment="1" applyProtection="1">
      <alignment vertical="center" shrinkToFit="1"/>
    </xf>
    <xf numFmtId="178" fontId="12" fillId="0" borderId="57" xfId="0" applyNumberFormat="1" applyFont="1" applyBorder="1" applyAlignment="1">
      <alignment vertical="center" shrinkToFit="1"/>
    </xf>
    <xf numFmtId="38" fontId="10" fillId="0" borderId="2" xfId="18" applyFont="1" applyFill="1" applyBorder="1" applyAlignment="1" applyProtection="1">
      <alignment horizontal="center" vertical="center" wrapText="1"/>
    </xf>
    <xf numFmtId="38" fontId="10" fillId="0" borderId="8" xfId="18" applyFont="1" applyFill="1" applyBorder="1" applyAlignment="1" applyProtection="1">
      <alignment horizontal="center" vertical="center" wrapText="1"/>
    </xf>
    <xf numFmtId="38" fontId="10" fillId="0" borderId="3" xfId="18" applyFont="1" applyFill="1" applyBorder="1" applyAlignment="1" applyProtection="1">
      <alignment horizontal="center" vertical="center" wrapText="1"/>
    </xf>
    <xf numFmtId="38" fontId="10" fillId="0" borderId="9" xfId="18" applyFont="1" applyFill="1" applyBorder="1" applyAlignment="1" applyProtection="1">
      <alignment horizontal="center" vertical="center" wrapText="1"/>
    </xf>
    <xf numFmtId="178" fontId="0" fillId="0" borderId="4" xfId="0" applyNumberFormat="1" applyBorder="1" applyAlignment="1">
      <alignment vertical="center" shrinkToFit="1"/>
    </xf>
    <xf numFmtId="178" fontId="0" fillId="0" borderId="7" xfId="0" applyNumberFormat="1" applyBorder="1" applyAlignment="1">
      <alignment vertical="center" shrinkToFit="1"/>
    </xf>
    <xf numFmtId="0" fontId="12" fillId="0" borderId="12" xfId="0" applyFont="1" applyBorder="1">
      <alignment vertical="center"/>
    </xf>
    <xf numFmtId="0" fontId="32" fillId="0" borderId="1" xfId="15" applyFont="1" applyBorder="1" applyAlignment="1">
      <alignment horizontal="center" vertical="center" wrapText="1"/>
    </xf>
    <xf numFmtId="0" fontId="32" fillId="0" borderId="51" xfId="15" applyFont="1" applyBorder="1" applyAlignment="1">
      <alignment horizontal="center" vertical="center" wrapText="1"/>
    </xf>
    <xf numFmtId="0" fontId="12" fillId="0" borderId="59" xfId="15" applyFont="1" applyBorder="1" applyAlignment="1">
      <alignment horizontal="center" vertical="center"/>
    </xf>
    <xf numFmtId="0" fontId="12" fillId="0" borderId="60" xfId="15" applyFont="1" applyBorder="1" applyAlignment="1">
      <alignment horizontal="center" vertical="center"/>
    </xf>
    <xf numFmtId="0" fontId="12" fillId="0" borderId="61" xfId="15" applyFont="1" applyBorder="1" applyAlignment="1">
      <alignment horizontal="center" vertical="center"/>
    </xf>
    <xf numFmtId="0" fontId="12" fillId="0" borderId="58" xfId="15" applyFont="1" applyBorder="1" applyAlignment="1">
      <alignment horizontal="center" vertical="center"/>
    </xf>
    <xf numFmtId="0" fontId="8" fillId="0" borderId="59" xfId="15" applyBorder="1" applyAlignment="1">
      <alignment horizontal="center" vertical="center"/>
    </xf>
    <xf numFmtId="0" fontId="8" fillId="0" borderId="60" xfId="15" applyBorder="1" applyAlignment="1">
      <alignment horizontal="center" vertical="center"/>
    </xf>
  </cellXfs>
  <cellStyles count="30">
    <cellStyle name="桁区切り" xfId="18" builtinId="6"/>
    <cellStyle name="桁区切り 2" xfId="1" xr:uid="{00000000-0005-0000-0000-000001000000}"/>
    <cellStyle name="桁区切り 2 2" xfId="2" xr:uid="{00000000-0005-0000-0000-000002000000}"/>
    <cellStyle name="桁区切り 2 2 2" xfId="3" xr:uid="{00000000-0005-0000-0000-000003000000}"/>
    <cellStyle name="桁区切り 3" xfId="20" xr:uid="{00000000-0005-0000-0000-000004000000}"/>
    <cellStyle name="桁区切り 4" xfId="21" xr:uid="{00000000-0005-0000-0000-000005000000}"/>
    <cellStyle name="桁区切り 5" xfId="23" xr:uid="{00000000-0005-0000-0000-000006000000}"/>
    <cellStyle name="桁区切り 5 2" xfId="27" xr:uid="{00000000-0005-0000-0000-000007000000}"/>
    <cellStyle name="標準" xfId="0" builtinId="0"/>
    <cellStyle name="標準 10" xfId="25" xr:uid="{00000000-0005-0000-0000-000009000000}"/>
    <cellStyle name="標準 11" xfId="28" xr:uid="{12CCAAAE-1174-40DF-87B7-48FFBCC47C65}"/>
    <cellStyle name="標準 12" xfId="29" xr:uid="{7B9EFD0A-F8FE-480A-9DF9-D584A95CDD95}"/>
    <cellStyle name="標準 2" xfId="4" xr:uid="{00000000-0005-0000-0000-00000A000000}"/>
    <cellStyle name="標準 2 2" xfId="5" xr:uid="{00000000-0005-0000-0000-00000B000000}"/>
    <cellStyle name="標準 2 3" xfId="24" xr:uid="{00000000-0005-0000-0000-00000C000000}"/>
    <cellStyle name="標準 3" xfId="6" xr:uid="{00000000-0005-0000-0000-00000D000000}"/>
    <cellStyle name="標準 4" xfId="7" xr:uid="{00000000-0005-0000-0000-00000E000000}"/>
    <cellStyle name="標準 4 2" xfId="8" xr:uid="{00000000-0005-0000-0000-00000F000000}"/>
    <cellStyle name="標準 4 3" xfId="9" xr:uid="{00000000-0005-0000-0000-000010000000}"/>
    <cellStyle name="標準 5" xfId="10" xr:uid="{00000000-0005-0000-0000-000011000000}"/>
    <cellStyle name="標準 5 2" xfId="11" xr:uid="{00000000-0005-0000-0000-000012000000}"/>
    <cellStyle name="標準 6" xfId="12" xr:uid="{00000000-0005-0000-0000-000013000000}"/>
    <cellStyle name="標準 6 2" xfId="13" xr:uid="{00000000-0005-0000-0000-000014000000}"/>
    <cellStyle name="標準 6 2 2" xfId="14" xr:uid="{00000000-0005-0000-0000-000015000000}"/>
    <cellStyle name="標準 6 3" xfId="15" xr:uid="{00000000-0005-0000-0000-000016000000}"/>
    <cellStyle name="標準 6 4" xfId="16" xr:uid="{00000000-0005-0000-0000-000017000000}"/>
    <cellStyle name="標準 7" xfId="17" xr:uid="{00000000-0005-0000-0000-000018000000}"/>
    <cellStyle name="標準 8" xfId="19" xr:uid="{00000000-0005-0000-0000-000019000000}"/>
    <cellStyle name="標準 9" xfId="22" xr:uid="{00000000-0005-0000-0000-00001A000000}"/>
    <cellStyle name="標準 9 2" xfId="26" xr:uid="{00000000-0005-0000-0000-00001B000000}"/>
  </cellStyles>
  <dxfs count="189">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s>
  <tableStyles count="0" defaultTableStyle="TableStyleMedium2" defaultPivotStyle="PivotStyleLight16"/>
  <colors>
    <mruColors>
      <color rgb="FFFF9933"/>
      <color rgb="FF333333"/>
      <color rgb="FFD1E6C4"/>
      <color rgb="FFD9EACE"/>
      <color rgb="FF548235"/>
      <color rgb="FFF2F8EE"/>
      <color rgb="FF000000"/>
      <color rgb="FF0000FF"/>
      <color rgb="FFFFFFCC"/>
      <color rgb="FFFFF8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161926</xdr:colOff>
      <xdr:row>35</xdr:row>
      <xdr:rowOff>38102</xdr:rowOff>
    </xdr:from>
    <xdr:to>
      <xdr:col>9</xdr:col>
      <xdr:colOff>161926</xdr:colOff>
      <xdr:row>36</xdr:row>
      <xdr:rowOff>28575</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flipH="1" flipV="1">
          <a:off x="8591551" y="8067677"/>
          <a:ext cx="0" cy="25717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163831</xdr:colOff>
      <xdr:row>25</xdr:row>
      <xdr:rowOff>133350</xdr:rowOff>
    </xdr:from>
    <xdr:to>
      <xdr:col>10</xdr:col>
      <xdr:colOff>76200</xdr:colOff>
      <xdr:row>37</xdr:row>
      <xdr:rowOff>38100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421756" y="6115050"/>
          <a:ext cx="2007869" cy="26860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95250</xdr:colOff>
      <xdr:row>16</xdr:row>
      <xdr:rowOff>180975</xdr:rowOff>
    </xdr:from>
    <xdr:to>
      <xdr:col>11</xdr:col>
      <xdr:colOff>160020</xdr:colOff>
      <xdr:row>21</xdr:row>
      <xdr:rowOff>30480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351270" y="4051935"/>
          <a:ext cx="2244090" cy="1038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rgbClr val="0000FF"/>
              </a:solidFill>
              <a:effectLst/>
              <a:latin typeface="+mn-ea"/>
              <a:ea typeface="+mn-ea"/>
              <a:cs typeface="+mn-cs"/>
            </a:rPr>
            <a:t>内訳書２</a:t>
          </a:r>
          <a:r>
            <a:rPr kumimoji="1" lang="ja-JP" altLang="en-US" sz="1000">
              <a:solidFill>
                <a:srgbClr val="0000FF"/>
              </a:solidFill>
              <a:effectLst/>
              <a:latin typeface="+mn-ea"/>
              <a:ea typeface="+mn-ea"/>
              <a:cs typeface="+mn-cs"/>
            </a:rPr>
            <a:t>のうち、</a:t>
          </a:r>
          <a:r>
            <a:rPr kumimoji="1" lang="ja-JP" altLang="ja-JP" sz="1000">
              <a:solidFill>
                <a:srgbClr val="0000FF"/>
              </a:solidFill>
              <a:effectLst/>
              <a:latin typeface="+mn-ea"/>
              <a:ea typeface="+mn-ea"/>
              <a:cs typeface="+mn-cs"/>
            </a:rPr>
            <a:t>「執行団体名」</a:t>
          </a:r>
          <a:r>
            <a:rPr kumimoji="1" lang="ja-JP" altLang="en-US" sz="1000">
              <a:solidFill>
                <a:srgbClr val="0000FF"/>
              </a:solidFill>
              <a:effectLst/>
              <a:latin typeface="+mn-ea"/>
              <a:ea typeface="+mn-ea"/>
              <a:cs typeface="+mn-cs"/>
            </a:rPr>
            <a:t>欄に入力された団体名が補助事業者（地方公共団体）名と異なるものの支出額については、全て本シートの「委託費・補助金」欄に計上されます。</a:t>
          </a:r>
          <a:endParaRPr kumimoji="1" lang="en-US" altLang="ja-JP" sz="1000">
            <a:solidFill>
              <a:srgbClr val="0000FF"/>
            </a:solidFill>
            <a:effectLst/>
            <a:latin typeface="+mn-ea"/>
            <a:ea typeface="+mn-ea"/>
            <a:cs typeface="+mn-cs"/>
          </a:endParaRPr>
        </a:p>
      </xdr:txBody>
    </xdr:sp>
    <xdr:clientData/>
  </xdr:twoCellAnchor>
  <xdr:twoCellAnchor>
    <xdr:from>
      <xdr:col>6</xdr:col>
      <xdr:colOff>114300</xdr:colOff>
      <xdr:row>4</xdr:row>
      <xdr:rowOff>295274</xdr:rowOff>
    </xdr:from>
    <xdr:to>
      <xdr:col>13</xdr:col>
      <xdr:colOff>285751</xdr:colOff>
      <xdr:row>11</xdr:row>
      <xdr:rowOff>9524</xdr:rowOff>
    </xdr:to>
    <xdr:sp macro="" textlink="">
      <xdr:nvSpPr>
        <xdr:cNvPr id="3" name="四角形: 角を丸くする 2">
          <a:extLst>
            <a:ext uri="{FF2B5EF4-FFF2-40B4-BE49-F238E27FC236}">
              <a16:creationId xmlns:a16="http://schemas.microsoft.com/office/drawing/2014/main" id="{E1B24C63-B33B-55E2-D93F-EDD0DED0338B}"/>
            </a:ext>
          </a:extLst>
        </xdr:cNvPr>
        <xdr:cNvSpPr/>
      </xdr:nvSpPr>
      <xdr:spPr>
        <a:xfrm>
          <a:off x="7058025" y="1038224"/>
          <a:ext cx="3971926" cy="1400175"/>
        </a:xfrm>
        <a:prstGeom prst="roundRect">
          <a:avLst>
            <a:gd name="adj" fmla="val 10589"/>
          </a:avLst>
        </a:prstGeom>
        <a:solidFill>
          <a:srgbClr val="FFFFCC"/>
        </a:solid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r>
            <a:rPr lang="ja-JP" altLang="en-US" sz="1100" b="1" u="sng" kern="100">
              <a:solidFill>
                <a:srgbClr val="FF0000"/>
              </a:solidFill>
              <a:effectLst/>
              <a:latin typeface="メイリオ" panose="020B0604030504040204" pitchFamily="50" charset="-128"/>
              <a:ea typeface="メイリオ" panose="020B0604030504040204" pitchFamily="50" charset="-128"/>
              <a:cs typeface="Times New Roman" panose="02020603050405020304" pitchFamily="18" charset="0"/>
            </a:rPr>
            <a:t>●</a:t>
          </a:r>
          <a:r>
            <a:rPr lang="ja-JP" sz="1100" b="1" u="sng" kern="100">
              <a:solidFill>
                <a:srgbClr val="FF0000"/>
              </a:solidFill>
              <a:effectLst/>
              <a:latin typeface="メイリオ" panose="020B0604030504040204" pitchFamily="50" charset="-128"/>
              <a:ea typeface="メイリオ" panose="020B0604030504040204" pitchFamily="50" charset="-128"/>
              <a:cs typeface="Times New Roman" panose="02020603050405020304" pitchFamily="18" charset="0"/>
            </a:rPr>
            <a:t>記入するシートの順番は以下のとおりです。</a:t>
          </a:r>
          <a:endParaRPr lang="ja-JP" sz="1800" kern="100">
            <a:solidFill>
              <a:srgbClr val="1E1E1E"/>
            </a:solidFill>
            <a:effectLst/>
            <a:latin typeface="メイリオ" panose="020B0604030504040204" pitchFamily="50" charset="-128"/>
            <a:ea typeface="メイリオ" panose="020B0604030504040204" pitchFamily="50" charset="-128"/>
            <a:cs typeface="Times New Roman" panose="02020603050405020304" pitchFamily="18" charset="0"/>
          </a:endParaRPr>
        </a:p>
        <a:p>
          <a:pPr algn="l"/>
          <a:r>
            <a:rPr lang="ja-JP" sz="1100" u="none"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rPr>
            <a:t>①「内訳書２」「委託費・補助金内訳書」</a:t>
          </a:r>
          <a:endParaRPr lang="ja-JP" sz="1800" u="none"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a:p>
          <a:pPr algn="l"/>
          <a:r>
            <a:rPr lang="ja-JP" sz="1100" u="none"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rPr>
            <a:t>②「内訳書１」</a:t>
          </a:r>
          <a:r>
            <a:rPr lang="ja-JP" altLang="en-US" sz="1100" u="none"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rPr>
            <a:t>　</a:t>
          </a:r>
          <a:r>
            <a:rPr lang="en-US" altLang="ja-JP" sz="1100" u="sng"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rPr>
            <a:t>※</a:t>
          </a:r>
          <a:r>
            <a:rPr lang="ja-JP" altLang="en-US" sz="1100" u="sng"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rPr>
            <a:t>内訳書２から自動計算</a:t>
          </a:r>
          <a:endParaRPr lang="ja-JP" sz="1800" u="sng"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a:p>
          <a:pPr algn="l"/>
          <a:r>
            <a:rPr lang="ja-JP" sz="1100" u="none"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rPr>
            <a:t>③「収支予算書」</a:t>
          </a:r>
          <a:r>
            <a:rPr lang="en-US" altLang="ja-JP" sz="1100" u="sng"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rPr>
            <a:t>※</a:t>
          </a:r>
          <a:r>
            <a:rPr lang="ja-JP" altLang="en-US" sz="1100" u="sng"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rPr>
            <a:t>「予定額」欄は内訳書２から自動計算</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175260</xdr:rowOff>
    </xdr:to>
    <xdr:sp macro="" textlink="">
      <xdr:nvSpPr>
        <xdr:cNvPr id="2" name="角丸四角形吹き出し 1">
          <a:extLst>
            <a:ext uri="{FF2B5EF4-FFF2-40B4-BE49-F238E27FC236}">
              <a16:creationId xmlns:a16="http://schemas.microsoft.com/office/drawing/2014/main" id="{00000000-0008-0000-0900-000002000000}"/>
            </a:ext>
          </a:extLst>
        </xdr:cNvPr>
        <xdr:cNvSpPr/>
      </xdr:nvSpPr>
      <xdr:spPr>
        <a:xfrm>
          <a:off x="9883140" y="1676400"/>
          <a:ext cx="1952355" cy="102870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68581</xdr:colOff>
      <xdr:row>355</xdr:row>
      <xdr:rowOff>297180</xdr:rowOff>
    </xdr:from>
    <xdr:to>
      <xdr:col>4</xdr:col>
      <xdr:colOff>2286001</xdr:colOff>
      <xdr:row>357</xdr:row>
      <xdr:rowOff>171449</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68581" y="17746980"/>
          <a:ext cx="4777740" cy="468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304800</xdr:colOff>
      <xdr:row>14</xdr:row>
      <xdr:rowOff>104775</xdr:rowOff>
    </xdr:from>
    <xdr:to>
      <xdr:col>20</xdr:col>
      <xdr:colOff>340098</xdr:colOff>
      <xdr:row>19</xdr:row>
      <xdr:rowOff>15129</xdr:rowOff>
    </xdr:to>
    <xdr:sp macro="" textlink="">
      <xdr:nvSpPr>
        <xdr:cNvPr id="4" name="四角形: 角を丸くする 3">
          <a:extLst>
            <a:ext uri="{FF2B5EF4-FFF2-40B4-BE49-F238E27FC236}">
              <a16:creationId xmlns:a16="http://schemas.microsoft.com/office/drawing/2014/main" id="{F926EEE8-90F1-4FCF-AA32-54BA8371ED73}"/>
            </a:ext>
          </a:extLst>
        </xdr:cNvPr>
        <xdr:cNvSpPr/>
      </xdr:nvSpPr>
      <xdr:spPr>
        <a:xfrm>
          <a:off x="10868025" y="4238625"/>
          <a:ext cx="2140323"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381000</xdr:colOff>
      <xdr:row>0</xdr:row>
      <xdr:rowOff>259080</xdr:rowOff>
    </xdr:from>
    <xdr:to>
      <xdr:col>21</xdr:col>
      <xdr:colOff>360831</xdr:colOff>
      <xdr:row>3</xdr:row>
      <xdr:rowOff>272302</xdr:rowOff>
    </xdr:to>
    <xdr:sp macro="" textlink="">
      <xdr:nvSpPr>
        <xdr:cNvPr id="5" name="テキスト ボックス 4">
          <a:extLst>
            <a:ext uri="{FF2B5EF4-FFF2-40B4-BE49-F238E27FC236}">
              <a16:creationId xmlns:a16="http://schemas.microsoft.com/office/drawing/2014/main" id="{EDECEAC6-C4F0-4C80-9366-2FFF17C5D7BF}"/>
            </a:ext>
          </a:extLst>
        </xdr:cNvPr>
        <xdr:cNvSpPr txBox="1"/>
      </xdr:nvSpPr>
      <xdr:spPr>
        <a:xfrm>
          <a:off x="9883140" y="259080"/>
          <a:ext cx="3134511" cy="105716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304800</xdr:colOff>
      <xdr:row>14</xdr:row>
      <xdr:rowOff>104775</xdr:rowOff>
    </xdr:from>
    <xdr:ext cx="2162736" cy="880562"/>
    <xdr:sp macro="" textlink="">
      <xdr:nvSpPr>
        <xdr:cNvPr id="6" name="テキスト ボックス 5">
          <a:extLst>
            <a:ext uri="{FF2B5EF4-FFF2-40B4-BE49-F238E27FC236}">
              <a16:creationId xmlns:a16="http://schemas.microsoft.com/office/drawing/2014/main" id="{FF74D723-83F5-4FF6-99B3-E521FD17C583}"/>
            </a:ext>
          </a:extLst>
        </xdr:cNvPr>
        <xdr:cNvSpPr txBox="1"/>
      </xdr:nvSpPr>
      <xdr:spPr>
        <a:xfrm>
          <a:off x="10868025" y="4238625"/>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205740</xdr:rowOff>
    </xdr:to>
    <xdr:sp macro="" textlink="">
      <xdr:nvSpPr>
        <xdr:cNvPr id="2" name="角丸四角形吹き出し 1">
          <a:extLst>
            <a:ext uri="{FF2B5EF4-FFF2-40B4-BE49-F238E27FC236}">
              <a16:creationId xmlns:a16="http://schemas.microsoft.com/office/drawing/2014/main" id="{00000000-0008-0000-0A00-000002000000}"/>
            </a:ext>
          </a:extLst>
        </xdr:cNvPr>
        <xdr:cNvSpPr/>
      </xdr:nvSpPr>
      <xdr:spPr>
        <a:xfrm>
          <a:off x="9883140" y="1676400"/>
          <a:ext cx="1952355" cy="105918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53340</xdr:colOff>
      <xdr:row>355</xdr:row>
      <xdr:rowOff>312421</xdr:rowOff>
    </xdr:from>
    <xdr:to>
      <xdr:col>4</xdr:col>
      <xdr:colOff>2276475</xdr:colOff>
      <xdr:row>357</xdr:row>
      <xdr:rowOff>180975</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53340" y="17762221"/>
          <a:ext cx="4783455" cy="4629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504825</xdr:colOff>
      <xdr:row>14</xdr:row>
      <xdr:rowOff>219075</xdr:rowOff>
    </xdr:from>
    <xdr:to>
      <xdr:col>20</xdr:col>
      <xdr:colOff>540123</xdr:colOff>
      <xdr:row>19</xdr:row>
      <xdr:rowOff>129429</xdr:rowOff>
    </xdr:to>
    <xdr:sp macro="" textlink="">
      <xdr:nvSpPr>
        <xdr:cNvPr id="4" name="四角形: 角を丸くする 3">
          <a:extLst>
            <a:ext uri="{FF2B5EF4-FFF2-40B4-BE49-F238E27FC236}">
              <a16:creationId xmlns:a16="http://schemas.microsoft.com/office/drawing/2014/main" id="{9E1757F4-B2BF-4A5D-B27E-A3D03264C378}"/>
            </a:ext>
          </a:extLst>
        </xdr:cNvPr>
        <xdr:cNvSpPr/>
      </xdr:nvSpPr>
      <xdr:spPr>
        <a:xfrm>
          <a:off x="11068050" y="4352925"/>
          <a:ext cx="2140323"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447675</xdr:colOff>
      <xdr:row>0</xdr:row>
      <xdr:rowOff>190500</xdr:rowOff>
    </xdr:from>
    <xdr:to>
      <xdr:col>21</xdr:col>
      <xdr:colOff>427506</xdr:colOff>
      <xdr:row>3</xdr:row>
      <xdr:rowOff>253252</xdr:rowOff>
    </xdr:to>
    <xdr:sp macro="" textlink="">
      <xdr:nvSpPr>
        <xdr:cNvPr id="5" name="テキスト ボックス 4">
          <a:extLst>
            <a:ext uri="{FF2B5EF4-FFF2-40B4-BE49-F238E27FC236}">
              <a16:creationId xmlns:a16="http://schemas.microsoft.com/office/drawing/2014/main" id="{B1FF2C2F-D50B-4463-9588-C56EB400DD80}"/>
            </a:ext>
          </a:extLst>
        </xdr:cNvPr>
        <xdr:cNvSpPr txBox="1"/>
      </xdr:nvSpPr>
      <xdr:spPr>
        <a:xfrm>
          <a:off x="9949815" y="190500"/>
          <a:ext cx="3134511" cy="110669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504825</xdr:colOff>
      <xdr:row>14</xdr:row>
      <xdr:rowOff>219075</xdr:rowOff>
    </xdr:from>
    <xdr:ext cx="2162736" cy="880562"/>
    <xdr:sp macro="" textlink="">
      <xdr:nvSpPr>
        <xdr:cNvPr id="6" name="テキスト ボックス 5">
          <a:extLst>
            <a:ext uri="{FF2B5EF4-FFF2-40B4-BE49-F238E27FC236}">
              <a16:creationId xmlns:a16="http://schemas.microsoft.com/office/drawing/2014/main" id="{B767D7BA-A482-4DB5-9CBB-BEBBF38CE171}"/>
            </a:ext>
          </a:extLst>
        </xdr:cNvPr>
        <xdr:cNvSpPr txBox="1"/>
      </xdr:nvSpPr>
      <xdr:spPr>
        <a:xfrm>
          <a:off x="11068050" y="4352925"/>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289560</xdr:rowOff>
    </xdr:to>
    <xdr:sp macro="" textlink="">
      <xdr:nvSpPr>
        <xdr:cNvPr id="2" name="角丸四角形吹き出し 1">
          <a:extLst>
            <a:ext uri="{FF2B5EF4-FFF2-40B4-BE49-F238E27FC236}">
              <a16:creationId xmlns:a16="http://schemas.microsoft.com/office/drawing/2014/main" id="{00000000-0008-0000-0B00-000002000000}"/>
            </a:ext>
          </a:extLst>
        </xdr:cNvPr>
        <xdr:cNvSpPr/>
      </xdr:nvSpPr>
      <xdr:spPr>
        <a:xfrm>
          <a:off x="9883140" y="1676400"/>
          <a:ext cx="1952355" cy="114300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0</xdr:colOff>
      <xdr:row>355</xdr:row>
      <xdr:rowOff>297180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0" y="17746980"/>
          <a:ext cx="4836795" cy="468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285750</xdr:colOff>
      <xdr:row>14</xdr:row>
      <xdr:rowOff>190500</xdr:rowOff>
    </xdr:from>
    <xdr:to>
      <xdr:col>20</xdr:col>
      <xdr:colOff>321048</xdr:colOff>
      <xdr:row>19</xdr:row>
      <xdr:rowOff>100854</xdr:rowOff>
    </xdr:to>
    <xdr:sp macro="" textlink="">
      <xdr:nvSpPr>
        <xdr:cNvPr id="4" name="四角形: 角を丸くする 3">
          <a:extLst>
            <a:ext uri="{FF2B5EF4-FFF2-40B4-BE49-F238E27FC236}">
              <a16:creationId xmlns:a16="http://schemas.microsoft.com/office/drawing/2014/main" id="{A691F78C-3D1C-4DC6-9B0B-CE57047371B5}"/>
            </a:ext>
          </a:extLst>
        </xdr:cNvPr>
        <xdr:cNvSpPr/>
      </xdr:nvSpPr>
      <xdr:spPr>
        <a:xfrm>
          <a:off x="10848975" y="4324350"/>
          <a:ext cx="2140323"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333375</xdr:colOff>
      <xdr:row>0</xdr:row>
      <xdr:rowOff>137160</xdr:rowOff>
    </xdr:from>
    <xdr:to>
      <xdr:col>21</xdr:col>
      <xdr:colOff>313206</xdr:colOff>
      <xdr:row>3</xdr:row>
      <xdr:rowOff>310402</xdr:rowOff>
    </xdr:to>
    <xdr:sp macro="" textlink="">
      <xdr:nvSpPr>
        <xdr:cNvPr id="5" name="テキスト ボックス 4">
          <a:extLst>
            <a:ext uri="{FF2B5EF4-FFF2-40B4-BE49-F238E27FC236}">
              <a16:creationId xmlns:a16="http://schemas.microsoft.com/office/drawing/2014/main" id="{A0D75C20-5066-453A-B13F-716F95B58A70}"/>
            </a:ext>
          </a:extLst>
        </xdr:cNvPr>
        <xdr:cNvSpPr txBox="1"/>
      </xdr:nvSpPr>
      <xdr:spPr>
        <a:xfrm>
          <a:off x="9835515" y="137160"/>
          <a:ext cx="3134511" cy="121718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285750</xdr:colOff>
      <xdr:row>14</xdr:row>
      <xdr:rowOff>190500</xdr:rowOff>
    </xdr:from>
    <xdr:ext cx="2162736" cy="880562"/>
    <xdr:sp macro="" textlink="">
      <xdr:nvSpPr>
        <xdr:cNvPr id="6" name="テキスト ボックス 5">
          <a:extLst>
            <a:ext uri="{FF2B5EF4-FFF2-40B4-BE49-F238E27FC236}">
              <a16:creationId xmlns:a16="http://schemas.microsoft.com/office/drawing/2014/main" id="{47CBCF9C-524F-4973-B363-5A44A8834E50}"/>
            </a:ext>
          </a:extLst>
        </xdr:cNvPr>
        <xdr:cNvSpPr txBox="1"/>
      </xdr:nvSpPr>
      <xdr:spPr>
        <a:xfrm>
          <a:off x="10848975" y="4324350"/>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251460</xdr:rowOff>
    </xdr:to>
    <xdr:sp macro="" textlink="">
      <xdr:nvSpPr>
        <xdr:cNvPr id="2" name="角丸四角形吹き出し 1">
          <a:extLst>
            <a:ext uri="{FF2B5EF4-FFF2-40B4-BE49-F238E27FC236}">
              <a16:creationId xmlns:a16="http://schemas.microsoft.com/office/drawing/2014/main" id="{00000000-0008-0000-0C00-000002000000}"/>
            </a:ext>
          </a:extLst>
        </xdr:cNvPr>
        <xdr:cNvSpPr/>
      </xdr:nvSpPr>
      <xdr:spPr>
        <a:xfrm>
          <a:off x="9883140" y="1676400"/>
          <a:ext cx="1952355" cy="110490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0</xdr:colOff>
      <xdr:row>356</xdr:row>
      <xdr:rowOff>7621</xdr:rowOff>
    </xdr:from>
    <xdr:to>
      <xdr:col>4</xdr:col>
      <xdr:colOff>2276475</xdr:colOff>
      <xdr:row>357</xdr:row>
      <xdr:rowOff>180975</xdr:rowOff>
    </xdr:to>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0" y="17777461"/>
          <a:ext cx="4836795"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419100</xdr:colOff>
      <xdr:row>14</xdr:row>
      <xdr:rowOff>209550</xdr:rowOff>
    </xdr:from>
    <xdr:to>
      <xdr:col>20</xdr:col>
      <xdr:colOff>454398</xdr:colOff>
      <xdr:row>19</xdr:row>
      <xdr:rowOff>119904</xdr:rowOff>
    </xdr:to>
    <xdr:sp macro="" textlink="">
      <xdr:nvSpPr>
        <xdr:cNvPr id="4" name="四角形: 角を丸くする 3">
          <a:extLst>
            <a:ext uri="{FF2B5EF4-FFF2-40B4-BE49-F238E27FC236}">
              <a16:creationId xmlns:a16="http://schemas.microsoft.com/office/drawing/2014/main" id="{96C83239-2096-428E-A815-EB20C0A3A867}"/>
            </a:ext>
          </a:extLst>
        </xdr:cNvPr>
        <xdr:cNvSpPr/>
      </xdr:nvSpPr>
      <xdr:spPr>
        <a:xfrm>
          <a:off x="10982325" y="4343400"/>
          <a:ext cx="2140323"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342900</xdr:colOff>
      <xdr:row>0</xdr:row>
      <xdr:rowOff>38100</xdr:rowOff>
    </xdr:from>
    <xdr:to>
      <xdr:col>21</xdr:col>
      <xdr:colOff>322731</xdr:colOff>
      <xdr:row>3</xdr:row>
      <xdr:rowOff>138952</xdr:rowOff>
    </xdr:to>
    <xdr:sp macro="" textlink="">
      <xdr:nvSpPr>
        <xdr:cNvPr id="5" name="テキスト ボックス 4">
          <a:extLst>
            <a:ext uri="{FF2B5EF4-FFF2-40B4-BE49-F238E27FC236}">
              <a16:creationId xmlns:a16="http://schemas.microsoft.com/office/drawing/2014/main" id="{D0CC1642-EB1F-4CD4-A929-380328ADB9A0}"/>
            </a:ext>
          </a:extLst>
        </xdr:cNvPr>
        <xdr:cNvSpPr txBox="1"/>
      </xdr:nvSpPr>
      <xdr:spPr>
        <a:xfrm>
          <a:off x="9845040" y="38100"/>
          <a:ext cx="3134511" cy="114479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419100</xdr:colOff>
      <xdr:row>14</xdr:row>
      <xdr:rowOff>209550</xdr:rowOff>
    </xdr:from>
    <xdr:ext cx="2162736" cy="880562"/>
    <xdr:sp macro="" textlink="">
      <xdr:nvSpPr>
        <xdr:cNvPr id="6" name="テキスト ボックス 5">
          <a:extLst>
            <a:ext uri="{FF2B5EF4-FFF2-40B4-BE49-F238E27FC236}">
              <a16:creationId xmlns:a16="http://schemas.microsoft.com/office/drawing/2014/main" id="{0AE7D2DB-8105-4318-BB2C-40C8DF20BDE3}"/>
            </a:ext>
          </a:extLst>
        </xdr:cNvPr>
        <xdr:cNvSpPr txBox="1"/>
      </xdr:nvSpPr>
      <xdr:spPr>
        <a:xfrm>
          <a:off x="10982325" y="4343400"/>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18</xdr:col>
      <xdr:colOff>381000</xdr:colOff>
      <xdr:row>3</xdr:row>
      <xdr:rowOff>312420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D00-000002000000}"/>
            </a:ext>
          </a:extLst>
        </xdr:cNvPr>
        <xdr:cNvSpPr/>
      </xdr:nvSpPr>
      <xdr:spPr>
        <a:xfrm>
          <a:off x="9883140" y="1356360"/>
          <a:ext cx="1952355" cy="1185704"/>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68580</xdr:colOff>
      <xdr:row>356</xdr:row>
      <xdr:rowOff>22860</xdr:rowOff>
    </xdr:from>
    <xdr:to>
      <xdr:col>4</xdr:col>
      <xdr:colOff>2276475</xdr:colOff>
      <xdr:row>357</xdr:row>
      <xdr:rowOff>180974</xdr:rowOff>
    </xdr:to>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68580" y="17792700"/>
          <a:ext cx="4768215" cy="4324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106680</xdr:colOff>
      <xdr:row>0</xdr:row>
      <xdr:rowOff>60960</xdr:rowOff>
    </xdr:from>
    <xdr:to>
      <xdr:col>21</xdr:col>
      <xdr:colOff>86511</xdr:colOff>
      <xdr:row>3</xdr:row>
      <xdr:rowOff>161812</xdr:rowOff>
    </xdr:to>
    <xdr:sp macro="" textlink="">
      <xdr:nvSpPr>
        <xdr:cNvPr id="4" name="テキスト ボックス 3">
          <a:extLst>
            <a:ext uri="{FF2B5EF4-FFF2-40B4-BE49-F238E27FC236}">
              <a16:creationId xmlns:a16="http://schemas.microsoft.com/office/drawing/2014/main" id="{4F6E2F23-BF2E-46CD-99DD-A66285D92A4D}"/>
            </a:ext>
          </a:extLst>
        </xdr:cNvPr>
        <xdr:cNvSpPr txBox="1"/>
      </xdr:nvSpPr>
      <xdr:spPr>
        <a:xfrm>
          <a:off x="9608820" y="60960"/>
          <a:ext cx="3134511" cy="114479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twoCellAnchor>
    <xdr:from>
      <xdr:col>18</xdr:col>
      <xdr:colOff>251460</xdr:colOff>
      <xdr:row>14</xdr:row>
      <xdr:rowOff>7620</xdr:rowOff>
    </xdr:from>
    <xdr:to>
      <xdr:col>20</xdr:col>
      <xdr:colOff>411480</xdr:colOff>
      <xdr:row>18</xdr:row>
      <xdr:rowOff>146574</xdr:rowOff>
    </xdr:to>
    <xdr:sp macro="" textlink="">
      <xdr:nvSpPr>
        <xdr:cNvPr id="5" name="四角形: 角を丸くする 4">
          <a:extLst>
            <a:ext uri="{FF2B5EF4-FFF2-40B4-BE49-F238E27FC236}">
              <a16:creationId xmlns:a16="http://schemas.microsoft.com/office/drawing/2014/main" id="{87D295EB-3495-4F09-B38E-D756BF4C30BA}"/>
            </a:ext>
          </a:extLst>
        </xdr:cNvPr>
        <xdr:cNvSpPr/>
      </xdr:nvSpPr>
      <xdr:spPr>
        <a:xfrm>
          <a:off x="9753600" y="4137660"/>
          <a:ext cx="2057400"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oneCellAnchor>
    <xdr:from>
      <xdr:col>18</xdr:col>
      <xdr:colOff>251460</xdr:colOff>
      <xdr:row>14</xdr:row>
      <xdr:rowOff>7620</xdr:rowOff>
    </xdr:from>
    <xdr:ext cx="2065020" cy="880562"/>
    <xdr:sp macro="" textlink="">
      <xdr:nvSpPr>
        <xdr:cNvPr id="9" name="テキスト ボックス 8">
          <a:extLst>
            <a:ext uri="{FF2B5EF4-FFF2-40B4-BE49-F238E27FC236}">
              <a16:creationId xmlns:a16="http://schemas.microsoft.com/office/drawing/2014/main" id="{86D2F0AE-0D35-4C14-AC94-A1C50480C8A6}"/>
            </a:ext>
          </a:extLst>
        </xdr:cNvPr>
        <xdr:cNvSpPr txBox="1"/>
      </xdr:nvSpPr>
      <xdr:spPr>
        <a:xfrm>
          <a:off x="9753600" y="4137660"/>
          <a:ext cx="2065020"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18</xdr:col>
      <xdr:colOff>381000</xdr:colOff>
      <xdr:row>4</xdr:row>
      <xdr:rowOff>45720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E00-000002000000}"/>
            </a:ext>
          </a:extLst>
        </xdr:cNvPr>
        <xdr:cNvSpPr/>
      </xdr:nvSpPr>
      <xdr:spPr>
        <a:xfrm>
          <a:off x="9883140" y="1493520"/>
          <a:ext cx="1952355" cy="1048544"/>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38100</xdr:colOff>
      <xdr:row>355</xdr:row>
      <xdr:rowOff>289561</xdr:rowOff>
    </xdr:from>
    <xdr:to>
      <xdr:col>4</xdr:col>
      <xdr:colOff>2276475</xdr:colOff>
      <xdr:row>357</xdr:row>
      <xdr:rowOff>180975</xdr:rowOff>
    </xdr:to>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38100" y="17739361"/>
          <a:ext cx="4798695" cy="4857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53340</xdr:colOff>
      <xdr:row>0</xdr:row>
      <xdr:rowOff>144780</xdr:rowOff>
    </xdr:from>
    <xdr:to>
      <xdr:col>21</xdr:col>
      <xdr:colOff>33171</xdr:colOff>
      <xdr:row>3</xdr:row>
      <xdr:rowOff>245632</xdr:rowOff>
    </xdr:to>
    <xdr:sp macro="" textlink="">
      <xdr:nvSpPr>
        <xdr:cNvPr id="4" name="テキスト ボックス 3">
          <a:extLst>
            <a:ext uri="{FF2B5EF4-FFF2-40B4-BE49-F238E27FC236}">
              <a16:creationId xmlns:a16="http://schemas.microsoft.com/office/drawing/2014/main" id="{F433B258-D267-4937-BD2F-8973A89B9030}"/>
            </a:ext>
          </a:extLst>
        </xdr:cNvPr>
        <xdr:cNvSpPr txBox="1"/>
      </xdr:nvSpPr>
      <xdr:spPr>
        <a:xfrm>
          <a:off x="9555480" y="144780"/>
          <a:ext cx="3134511" cy="114479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twoCellAnchor>
    <xdr:from>
      <xdr:col>18</xdr:col>
      <xdr:colOff>274320</xdr:colOff>
      <xdr:row>13</xdr:row>
      <xdr:rowOff>144780</xdr:rowOff>
    </xdr:from>
    <xdr:to>
      <xdr:col>20</xdr:col>
      <xdr:colOff>434340</xdr:colOff>
      <xdr:row>18</xdr:row>
      <xdr:rowOff>55134</xdr:rowOff>
    </xdr:to>
    <xdr:sp macro="" textlink="">
      <xdr:nvSpPr>
        <xdr:cNvPr id="5" name="四角形: 角を丸くする 4">
          <a:extLst>
            <a:ext uri="{FF2B5EF4-FFF2-40B4-BE49-F238E27FC236}">
              <a16:creationId xmlns:a16="http://schemas.microsoft.com/office/drawing/2014/main" id="{A8A68A78-0B13-4315-A17C-CBAB5DCC1DA2}"/>
            </a:ext>
          </a:extLst>
        </xdr:cNvPr>
        <xdr:cNvSpPr/>
      </xdr:nvSpPr>
      <xdr:spPr>
        <a:xfrm>
          <a:off x="9776460" y="4046220"/>
          <a:ext cx="2057400"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oneCellAnchor>
    <xdr:from>
      <xdr:col>18</xdr:col>
      <xdr:colOff>274320</xdr:colOff>
      <xdr:row>13</xdr:row>
      <xdr:rowOff>144780</xdr:rowOff>
    </xdr:from>
    <xdr:ext cx="2065020" cy="880562"/>
    <xdr:sp macro="" textlink="">
      <xdr:nvSpPr>
        <xdr:cNvPr id="6" name="テキスト ボックス 5">
          <a:extLst>
            <a:ext uri="{FF2B5EF4-FFF2-40B4-BE49-F238E27FC236}">
              <a16:creationId xmlns:a16="http://schemas.microsoft.com/office/drawing/2014/main" id="{176C04C4-6F64-4A44-AEE6-A6F14C2C71FF}"/>
            </a:ext>
          </a:extLst>
        </xdr:cNvPr>
        <xdr:cNvSpPr txBox="1"/>
      </xdr:nvSpPr>
      <xdr:spPr>
        <a:xfrm>
          <a:off x="9776460" y="4046220"/>
          <a:ext cx="2065020"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18</xdr:col>
      <xdr:colOff>228600</xdr:colOff>
      <xdr:row>13</xdr:row>
      <xdr:rowOff>198120</xdr:rowOff>
    </xdr:from>
    <xdr:to>
      <xdr:col>20</xdr:col>
      <xdr:colOff>388620</xdr:colOff>
      <xdr:row>18</xdr:row>
      <xdr:rowOff>108474</xdr:rowOff>
    </xdr:to>
    <xdr:sp macro="" textlink="">
      <xdr:nvSpPr>
        <xdr:cNvPr id="6" name="四角形: 角を丸くする 5">
          <a:extLst>
            <a:ext uri="{FF2B5EF4-FFF2-40B4-BE49-F238E27FC236}">
              <a16:creationId xmlns:a16="http://schemas.microsoft.com/office/drawing/2014/main" id="{565EEB5C-9428-44DD-B237-DD099B60FA95}"/>
            </a:ext>
          </a:extLst>
        </xdr:cNvPr>
        <xdr:cNvSpPr/>
      </xdr:nvSpPr>
      <xdr:spPr>
        <a:xfrm>
          <a:off x="9730740" y="4099560"/>
          <a:ext cx="2057400"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381000</xdr:colOff>
      <xdr:row>3</xdr:row>
      <xdr:rowOff>327660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F00-000002000000}"/>
            </a:ext>
          </a:extLst>
        </xdr:cNvPr>
        <xdr:cNvSpPr/>
      </xdr:nvSpPr>
      <xdr:spPr>
        <a:xfrm>
          <a:off x="9883140" y="1371600"/>
          <a:ext cx="1952355" cy="1170464"/>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38101</xdr:colOff>
      <xdr:row>355</xdr:row>
      <xdr:rowOff>304801</xdr:rowOff>
    </xdr:from>
    <xdr:to>
      <xdr:col>4</xdr:col>
      <xdr:colOff>2286001</xdr:colOff>
      <xdr:row>357</xdr:row>
      <xdr:rowOff>180975</xdr:rowOff>
    </xdr:to>
    <xdr:sp macro="" textlink="">
      <xdr:nvSpPr>
        <xdr:cNvPr id="3" name="テキスト ボックス 2">
          <a:extLst>
            <a:ext uri="{FF2B5EF4-FFF2-40B4-BE49-F238E27FC236}">
              <a16:creationId xmlns:a16="http://schemas.microsoft.com/office/drawing/2014/main" id="{00000000-0008-0000-0F00-000003000000}"/>
            </a:ext>
          </a:extLst>
        </xdr:cNvPr>
        <xdr:cNvSpPr txBox="1"/>
      </xdr:nvSpPr>
      <xdr:spPr>
        <a:xfrm>
          <a:off x="38101" y="17754601"/>
          <a:ext cx="4808220" cy="4705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60960</xdr:colOff>
      <xdr:row>0</xdr:row>
      <xdr:rowOff>106680</xdr:rowOff>
    </xdr:from>
    <xdr:to>
      <xdr:col>21</xdr:col>
      <xdr:colOff>40791</xdr:colOff>
      <xdr:row>3</xdr:row>
      <xdr:rowOff>207532</xdr:rowOff>
    </xdr:to>
    <xdr:sp macro="" textlink="">
      <xdr:nvSpPr>
        <xdr:cNvPr id="4" name="テキスト ボックス 3">
          <a:extLst>
            <a:ext uri="{FF2B5EF4-FFF2-40B4-BE49-F238E27FC236}">
              <a16:creationId xmlns:a16="http://schemas.microsoft.com/office/drawing/2014/main" id="{61E8C536-A46B-4E5B-8576-2B7474C0FD4A}"/>
            </a:ext>
          </a:extLst>
        </xdr:cNvPr>
        <xdr:cNvSpPr txBox="1"/>
      </xdr:nvSpPr>
      <xdr:spPr>
        <a:xfrm>
          <a:off x="9563100" y="106680"/>
          <a:ext cx="3134511" cy="114479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251460</xdr:colOff>
      <xdr:row>13</xdr:row>
      <xdr:rowOff>182880</xdr:rowOff>
    </xdr:from>
    <xdr:ext cx="2065020" cy="880562"/>
    <xdr:sp macro="" textlink="">
      <xdr:nvSpPr>
        <xdr:cNvPr id="5" name="テキスト ボックス 4">
          <a:extLst>
            <a:ext uri="{FF2B5EF4-FFF2-40B4-BE49-F238E27FC236}">
              <a16:creationId xmlns:a16="http://schemas.microsoft.com/office/drawing/2014/main" id="{03E73672-0E39-4750-9F47-B2EC6108DD58}"/>
            </a:ext>
          </a:extLst>
        </xdr:cNvPr>
        <xdr:cNvSpPr txBox="1"/>
      </xdr:nvSpPr>
      <xdr:spPr>
        <a:xfrm>
          <a:off x="9753600" y="4084320"/>
          <a:ext cx="2065020"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17.xml><?xml version="1.0" encoding="utf-8"?>
<xdr:wsDr xmlns:xdr="http://schemas.openxmlformats.org/drawingml/2006/spreadsheetDrawing" xmlns:a="http://schemas.openxmlformats.org/drawingml/2006/main">
  <xdr:twoCellAnchor>
    <xdr:from>
      <xdr:col>18</xdr:col>
      <xdr:colOff>213360</xdr:colOff>
      <xdr:row>13</xdr:row>
      <xdr:rowOff>190500</xdr:rowOff>
    </xdr:from>
    <xdr:to>
      <xdr:col>20</xdr:col>
      <xdr:colOff>373380</xdr:colOff>
      <xdr:row>18</xdr:row>
      <xdr:rowOff>100854</xdr:rowOff>
    </xdr:to>
    <xdr:sp macro="" textlink="">
      <xdr:nvSpPr>
        <xdr:cNvPr id="5" name="四角形: 角を丸くする 4">
          <a:extLst>
            <a:ext uri="{FF2B5EF4-FFF2-40B4-BE49-F238E27FC236}">
              <a16:creationId xmlns:a16="http://schemas.microsoft.com/office/drawing/2014/main" id="{030640A1-390B-4038-AAE0-12153BB09D6F}"/>
            </a:ext>
          </a:extLst>
        </xdr:cNvPr>
        <xdr:cNvSpPr/>
      </xdr:nvSpPr>
      <xdr:spPr>
        <a:xfrm>
          <a:off x="9715500" y="4091940"/>
          <a:ext cx="2057400"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381000</xdr:colOff>
      <xdr:row>3</xdr:row>
      <xdr:rowOff>396240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000-000002000000}"/>
            </a:ext>
          </a:extLst>
        </xdr:cNvPr>
        <xdr:cNvSpPr/>
      </xdr:nvSpPr>
      <xdr:spPr>
        <a:xfrm>
          <a:off x="9883140" y="1440180"/>
          <a:ext cx="1952355" cy="1101884"/>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0</xdr:colOff>
      <xdr:row>355</xdr:row>
      <xdr:rowOff>312420</xdr:rowOff>
    </xdr:from>
    <xdr:to>
      <xdr:col>4</xdr:col>
      <xdr:colOff>2286001</xdr:colOff>
      <xdr:row>357</xdr:row>
      <xdr:rowOff>171449</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0" y="17762220"/>
          <a:ext cx="4846321" cy="4533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99060</xdr:colOff>
      <xdr:row>0</xdr:row>
      <xdr:rowOff>76200</xdr:rowOff>
    </xdr:from>
    <xdr:to>
      <xdr:col>21</xdr:col>
      <xdr:colOff>78891</xdr:colOff>
      <xdr:row>3</xdr:row>
      <xdr:rowOff>177052</xdr:rowOff>
    </xdr:to>
    <xdr:sp macro="" textlink="">
      <xdr:nvSpPr>
        <xdr:cNvPr id="4" name="テキスト ボックス 3">
          <a:extLst>
            <a:ext uri="{FF2B5EF4-FFF2-40B4-BE49-F238E27FC236}">
              <a16:creationId xmlns:a16="http://schemas.microsoft.com/office/drawing/2014/main" id="{A49E89DC-97C3-4E13-8617-A167A0BC9E05}"/>
            </a:ext>
          </a:extLst>
        </xdr:cNvPr>
        <xdr:cNvSpPr txBox="1"/>
      </xdr:nvSpPr>
      <xdr:spPr>
        <a:xfrm>
          <a:off x="9601200" y="76200"/>
          <a:ext cx="3134511" cy="114479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228600</xdr:colOff>
      <xdr:row>13</xdr:row>
      <xdr:rowOff>182880</xdr:rowOff>
    </xdr:from>
    <xdr:ext cx="2065020" cy="880562"/>
    <xdr:sp macro="" textlink="">
      <xdr:nvSpPr>
        <xdr:cNvPr id="6" name="テキスト ボックス 5">
          <a:extLst>
            <a:ext uri="{FF2B5EF4-FFF2-40B4-BE49-F238E27FC236}">
              <a16:creationId xmlns:a16="http://schemas.microsoft.com/office/drawing/2014/main" id="{0F8340B2-E19A-4107-8989-C08F3A4AA790}"/>
            </a:ext>
          </a:extLst>
        </xdr:cNvPr>
        <xdr:cNvSpPr txBox="1"/>
      </xdr:nvSpPr>
      <xdr:spPr>
        <a:xfrm>
          <a:off x="9730740" y="4084320"/>
          <a:ext cx="2065020"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18</xdr:col>
      <xdr:colOff>220980</xdr:colOff>
      <xdr:row>14</xdr:row>
      <xdr:rowOff>15240</xdr:rowOff>
    </xdr:from>
    <xdr:to>
      <xdr:col>20</xdr:col>
      <xdr:colOff>381000</xdr:colOff>
      <xdr:row>18</xdr:row>
      <xdr:rowOff>154194</xdr:rowOff>
    </xdr:to>
    <xdr:sp macro="" textlink="">
      <xdr:nvSpPr>
        <xdr:cNvPr id="6" name="四角形: 角を丸くする 5">
          <a:extLst>
            <a:ext uri="{FF2B5EF4-FFF2-40B4-BE49-F238E27FC236}">
              <a16:creationId xmlns:a16="http://schemas.microsoft.com/office/drawing/2014/main" id="{6BB73B1D-526A-48B5-AF8A-987EA2D07BB5}"/>
            </a:ext>
          </a:extLst>
        </xdr:cNvPr>
        <xdr:cNvSpPr/>
      </xdr:nvSpPr>
      <xdr:spPr>
        <a:xfrm>
          <a:off x="9723120" y="4145280"/>
          <a:ext cx="2057400"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381000</xdr:colOff>
      <xdr:row>3</xdr:row>
      <xdr:rowOff>365760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100-000002000000}"/>
            </a:ext>
          </a:extLst>
        </xdr:cNvPr>
        <xdr:cNvSpPr/>
      </xdr:nvSpPr>
      <xdr:spPr>
        <a:xfrm>
          <a:off x="9883140" y="1409700"/>
          <a:ext cx="1952355" cy="1132364"/>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38100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1100-000003000000}"/>
            </a:ext>
          </a:extLst>
        </xdr:cNvPr>
        <xdr:cNvSpPr txBox="1"/>
      </xdr:nvSpPr>
      <xdr:spPr>
        <a:xfrm>
          <a:off x="38100" y="17769840"/>
          <a:ext cx="4798695" cy="4457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99060</xdr:colOff>
      <xdr:row>0</xdr:row>
      <xdr:rowOff>152400</xdr:rowOff>
    </xdr:from>
    <xdr:to>
      <xdr:col>21</xdr:col>
      <xdr:colOff>78891</xdr:colOff>
      <xdr:row>3</xdr:row>
      <xdr:rowOff>253252</xdr:rowOff>
    </xdr:to>
    <xdr:sp macro="" textlink="">
      <xdr:nvSpPr>
        <xdr:cNvPr id="4" name="テキスト ボックス 3">
          <a:extLst>
            <a:ext uri="{FF2B5EF4-FFF2-40B4-BE49-F238E27FC236}">
              <a16:creationId xmlns:a16="http://schemas.microsoft.com/office/drawing/2014/main" id="{FCD79964-3473-4CBC-A4BD-5C69B7656A71}"/>
            </a:ext>
          </a:extLst>
        </xdr:cNvPr>
        <xdr:cNvSpPr txBox="1"/>
      </xdr:nvSpPr>
      <xdr:spPr>
        <a:xfrm>
          <a:off x="9601200" y="152400"/>
          <a:ext cx="3134511" cy="114479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236220</xdr:colOff>
      <xdr:row>14</xdr:row>
      <xdr:rowOff>7620</xdr:rowOff>
    </xdr:from>
    <xdr:ext cx="2065020" cy="880562"/>
    <xdr:sp macro="" textlink="">
      <xdr:nvSpPr>
        <xdr:cNvPr id="5" name="テキスト ボックス 4">
          <a:extLst>
            <a:ext uri="{FF2B5EF4-FFF2-40B4-BE49-F238E27FC236}">
              <a16:creationId xmlns:a16="http://schemas.microsoft.com/office/drawing/2014/main" id="{9062AB26-66D3-4C67-BA10-AF1B07FB7D51}"/>
            </a:ext>
          </a:extLst>
        </xdr:cNvPr>
        <xdr:cNvSpPr txBox="1"/>
      </xdr:nvSpPr>
      <xdr:spPr>
        <a:xfrm>
          <a:off x="9738360" y="4137660"/>
          <a:ext cx="2065020"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18</xdr:col>
      <xdr:colOff>381000</xdr:colOff>
      <xdr:row>4</xdr:row>
      <xdr:rowOff>45720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200-000002000000}"/>
            </a:ext>
          </a:extLst>
        </xdr:cNvPr>
        <xdr:cNvSpPr/>
      </xdr:nvSpPr>
      <xdr:spPr>
        <a:xfrm>
          <a:off x="9883140" y="1493520"/>
          <a:ext cx="1952355" cy="1048544"/>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53340</xdr:colOff>
      <xdr:row>355</xdr:row>
      <xdr:rowOff>289560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1200-000003000000}"/>
            </a:ext>
          </a:extLst>
        </xdr:cNvPr>
        <xdr:cNvSpPr txBox="1"/>
      </xdr:nvSpPr>
      <xdr:spPr>
        <a:xfrm>
          <a:off x="53340" y="17739360"/>
          <a:ext cx="4783455" cy="476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83820</xdr:colOff>
      <xdr:row>0</xdr:row>
      <xdr:rowOff>83820</xdr:rowOff>
    </xdr:from>
    <xdr:to>
      <xdr:col>21</xdr:col>
      <xdr:colOff>63651</xdr:colOff>
      <xdr:row>3</xdr:row>
      <xdr:rowOff>184672</xdr:rowOff>
    </xdr:to>
    <xdr:sp macro="" textlink="">
      <xdr:nvSpPr>
        <xdr:cNvPr id="4" name="テキスト ボックス 3">
          <a:extLst>
            <a:ext uri="{FF2B5EF4-FFF2-40B4-BE49-F238E27FC236}">
              <a16:creationId xmlns:a16="http://schemas.microsoft.com/office/drawing/2014/main" id="{B8758D34-B420-425E-AA46-4934432AD5D1}"/>
            </a:ext>
          </a:extLst>
        </xdr:cNvPr>
        <xdr:cNvSpPr txBox="1"/>
      </xdr:nvSpPr>
      <xdr:spPr>
        <a:xfrm>
          <a:off x="9585960" y="83820"/>
          <a:ext cx="3134511" cy="114479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twoCellAnchor>
    <xdr:from>
      <xdr:col>18</xdr:col>
      <xdr:colOff>198120</xdr:colOff>
      <xdr:row>13</xdr:row>
      <xdr:rowOff>152400</xdr:rowOff>
    </xdr:from>
    <xdr:to>
      <xdr:col>20</xdr:col>
      <xdr:colOff>358140</xdr:colOff>
      <xdr:row>18</xdr:row>
      <xdr:rowOff>62754</xdr:rowOff>
    </xdr:to>
    <xdr:sp macro="" textlink="">
      <xdr:nvSpPr>
        <xdr:cNvPr id="5" name="四角形: 角を丸くする 4">
          <a:extLst>
            <a:ext uri="{FF2B5EF4-FFF2-40B4-BE49-F238E27FC236}">
              <a16:creationId xmlns:a16="http://schemas.microsoft.com/office/drawing/2014/main" id="{9773B1A5-0963-4BD9-8558-D91AABEA39B5}"/>
            </a:ext>
          </a:extLst>
        </xdr:cNvPr>
        <xdr:cNvSpPr/>
      </xdr:nvSpPr>
      <xdr:spPr>
        <a:xfrm>
          <a:off x="9700260" y="4053840"/>
          <a:ext cx="2057400"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oneCellAnchor>
    <xdr:from>
      <xdr:col>18</xdr:col>
      <xdr:colOff>198120</xdr:colOff>
      <xdr:row>13</xdr:row>
      <xdr:rowOff>152400</xdr:rowOff>
    </xdr:from>
    <xdr:ext cx="2065020" cy="880562"/>
    <xdr:sp macro="" textlink="">
      <xdr:nvSpPr>
        <xdr:cNvPr id="6" name="テキスト ボックス 5">
          <a:extLst>
            <a:ext uri="{FF2B5EF4-FFF2-40B4-BE49-F238E27FC236}">
              <a16:creationId xmlns:a16="http://schemas.microsoft.com/office/drawing/2014/main" id="{1472A0F1-7E02-42A8-B9E1-E3B87B8308C1}"/>
            </a:ext>
          </a:extLst>
        </xdr:cNvPr>
        <xdr:cNvSpPr txBox="1"/>
      </xdr:nvSpPr>
      <xdr:spPr>
        <a:xfrm>
          <a:off x="9700260" y="4053840"/>
          <a:ext cx="2065020"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762000</xdr:colOff>
      <xdr:row>0</xdr:row>
      <xdr:rowOff>190500</xdr:rowOff>
    </xdr:from>
    <xdr:to>
      <xdr:col>3</xdr:col>
      <xdr:colOff>636270</xdr:colOff>
      <xdr:row>2</xdr:row>
      <xdr:rowOff>102870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200150" y="190500"/>
          <a:ext cx="1188720" cy="407670"/>
        </a:xfrm>
        <a:prstGeom prst="round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kumimoji="1" lang="ja-JP" altLang="en-US" sz="1200" b="1"/>
            <a:t>収入　事業別</a:t>
          </a:r>
        </a:p>
      </xdr:txBody>
    </xdr:sp>
    <xdr:clientData/>
  </xdr:twoCellAnchor>
  <xdr:twoCellAnchor>
    <xdr:from>
      <xdr:col>29</xdr:col>
      <xdr:colOff>76200</xdr:colOff>
      <xdr:row>1</xdr:row>
      <xdr:rowOff>66675</xdr:rowOff>
    </xdr:from>
    <xdr:to>
      <xdr:col>35</xdr:col>
      <xdr:colOff>99060</xdr:colOff>
      <xdr:row>5</xdr:row>
      <xdr:rowOff>619126</xdr:rowOff>
    </xdr:to>
    <xdr:sp macro="" textlink="">
      <xdr:nvSpPr>
        <xdr:cNvPr id="8" name="テキスト ボックス 7">
          <a:extLst>
            <a:ext uri="{FF2B5EF4-FFF2-40B4-BE49-F238E27FC236}">
              <a16:creationId xmlns:a16="http://schemas.microsoft.com/office/drawing/2014/main" id="{0355F350-473B-42FF-9851-9BB6AD1AB5B7}"/>
            </a:ext>
          </a:extLst>
        </xdr:cNvPr>
        <xdr:cNvSpPr txBox="1"/>
      </xdr:nvSpPr>
      <xdr:spPr>
        <a:xfrm>
          <a:off x="7467600" y="394335"/>
          <a:ext cx="3726180" cy="11391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a:solidFill>
                <a:schemeClr val="dk1"/>
              </a:solidFill>
              <a:effectLst/>
              <a:latin typeface="+mn-ea"/>
              <a:ea typeface="+mn-ea"/>
              <a:cs typeface="+mn-cs"/>
            </a:rPr>
            <a:t>提出に当たり、</a:t>
          </a:r>
          <a:r>
            <a:rPr kumimoji="1" lang="ja-JP" altLang="ja-JP" sz="1400" b="0" i="0">
              <a:solidFill>
                <a:schemeClr val="dk1"/>
              </a:solidFill>
              <a:effectLst/>
              <a:latin typeface="+mn-ea"/>
              <a:ea typeface="+mn-ea"/>
              <a:cs typeface="+mn-cs"/>
            </a:rPr>
            <a:t>「</a:t>
          </a:r>
          <a:r>
            <a:rPr kumimoji="1" lang="ja-JP" altLang="en-US" sz="1400" b="0" i="0">
              <a:solidFill>
                <a:schemeClr val="dk1"/>
              </a:solidFill>
              <a:effectLst/>
              <a:latin typeface="+mn-ea"/>
              <a:ea typeface="+mn-ea"/>
              <a:cs typeface="+mn-cs"/>
            </a:rPr>
            <a:t>内訳書１（</a:t>
          </a:r>
          <a:r>
            <a:rPr kumimoji="1" lang="ja-JP" altLang="ja-JP" sz="1400" b="0" i="0">
              <a:solidFill>
                <a:schemeClr val="dk1"/>
              </a:solidFill>
              <a:effectLst/>
              <a:latin typeface="+mn-ea"/>
              <a:ea typeface="+mn-ea"/>
              <a:cs typeface="+mn-cs"/>
            </a:rPr>
            <a:t>収入</a:t>
          </a:r>
          <a:r>
            <a:rPr kumimoji="1" lang="ja-JP" altLang="en-US" sz="1400" b="0" i="0">
              <a:solidFill>
                <a:schemeClr val="dk1"/>
              </a:solidFill>
              <a:effectLst/>
              <a:latin typeface="+mn-ea"/>
              <a:ea typeface="+mn-ea"/>
              <a:cs typeface="+mn-cs"/>
            </a:rPr>
            <a:t>一括）</a:t>
          </a:r>
          <a:r>
            <a:rPr kumimoji="1" lang="ja-JP" altLang="ja-JP" sz="1400" b="0" i="0">
              <a:solidFill>
                <a:schemeClr val="dk1"/>
              </a:solidFill>
              <a:effectLst/>
              <a:latin typeface="+mn-ea"/>
              <a:ea typeface="+mn-ea"/>
              <a:cs typeface="+mn-cs"/>
            </a:rPr>
            <a:t>」シート</a:t>
          </a:r>
          <a:r>
            <a:rPr kumimoji="1" lang="ja-JP" altLang="en-US" sz="1400" b="0" i="0">
              <a:solidFill>
                <a:schemeClr val="dk1"/>
              </a:solidFill>
              <a:effectLst/>
              <a:latin typeface="+mn-ea"/>
              <a:ea typeface="+mn-ea"/>
              <a:cs typeface="+mn-cs"/>
            </a:rPr>
            <a:t>と本シートの</a:t>
          </a:r>
          <a:r>
            <a:rPr kumimoji="1" lang="ja-JP" altLang="ja-JP" sz="1400" b="0" i="0">
              <a:solidFill>
                <a:schemeClr val="dk1"/>
              </a:solidFill>
              <a:effectLst/>
              <a:latin typeface="+mn-ea"/>
              <a:ea typeface="+mn-ea"/>
              <a:cs typeface="+mn-cs"/>
            </a:rPr>
            <a:t>いずれか一方を</a:t>
          </a:r>
          <a:r>
            <a:rPr kumimoji="1" lang="en-US" altLang="ja-JP" sz="1400" b="0" i="0">
              <a:solidFill>
                <a:schemeClr val="dk1"/>
              </a:solidFill>
              <a:effectLst/>
              <a:latin typeface="+mn-ea"/>
              <a:ea typeface="+mn-ea"/>
              <a:cs typeface="+mn-cs"/>
            </a:rPr>
            <a:t>PDF</a:t>
          </a:r>
          <a:r>
            <a:rPr kumimoji="1" lang="ja-JP" altLang="en-US" sz="1400" b="0" i="0">
              <a:solidFill>
                <a:schemeClr val="dk1"/>
              </a:solidFill>
              <a:effectLst/>
              <a:latin typeface="+mn-ea"/>
              <a:ea typeface="+mn-ea"/>
              <a:cs typeface="+mn-cs"/>
            </a:rPr>
            <a:t>化してください。</a:t>
          </a:r>
          <a:endParaRPr kumimoji="1" lang="en-US" altLang="ja-JP" sz="1400" b="0" i="0">
            <a:solidFill>
              <a:srgbClr val="FF0000"/>
            </a:solidFill>
            <a:latin typeface="+mn-ea"/>
            <a:ea typeface="+mn-ea"/>
          </a:endParaRPr>
        </a:p>
        <a:p>
          <a:r>
            <a:rPr kumimoji="1" lang="ja-JP" altLang="en-US" sz="1400" b="1" i="0">
              <a:solidFill>
                <a:srgbClr val="FF0000"/>
              </a:solidFill>
              <a:latin typeface="+mn-ea"/>
              <a:ea typeface="+mn-ea"/>
            </a:rPr>
            <a:t>収入を一括に計上される場合、本シートの</a:t>
          </a:r>
          <a:r>
            <a:rPr kumimoji="1" lang="en-US" altLang="ja-JP" sz="1400" b="1" i="0">
              <a:solidFill>
                <a:srgbClr val="FF0000"/>
              </a:solidFill>
              <a:latin typeface="+mn-ea"/>
              <a:ea typeface="+mn-ea"/>
            </a:rPr>
            <a:t>PDF</a:t>
          </a:r>
          <a:r>
            <a:rPr kumimoji="1" lang="ja-JP" altLang="en-US" sz="1400" b="1" i="0">
              <a:solidFill>
                <a:srgbClr val="FF0000"/>
              </a:solidFill>
              <a:latin typeface="+mn-ea"/>
              <a:ea typeface="+mn-ea"/>
            </a:rPr>
            <a:t>化は不要です。</a:t>
          </a:r>
          <a:endParaRPr kumimoji="1" lang="en-US" altLang="ja-JP" sz="1400" b="1" i="0">
            <a:solidFill>
              <a:srgbClr val="FF0000"/>
            </a:solidFill>
            <a:latin typeface="+mn-ea"/>
            <a:ea typeface="+mn-ea"/>
          </a:endParaRPr>
        </a:p>
      </xdr:txBody>
    </xdr:sp>
    <xdr:clientData/>
  </xdr:twoCellAnchor>
  <xdr:twoCellAnchor>
    <xdr:from>
      <xdr:col>29</xdr:col>
      <xdr:colOff>95250</xdr:colOff>
      <xdr:row>7</xdr:row>
      <xdr:rowOff>66675</xdr:rowOff>
    </xdr:from>
    <xdr:to>
      <xdr:col>31</xdr:col>
      <xdr:colOff>547407</xdr:colOff>
      <xdr:row>13</xdr:row>
      <xdr:rowOff>114300</xdr:rowOff>
    </xdr:to>
    <xdr:sp macro="" textlink="">
      <xdr:nvSpPr>
        <xdr:cNvPr id="9" name="テキスト ボックス 8">
          <a:extLst>
            <a:ext uri="{FF2B5EF4-FFF2-40B4-BE49-F238E27FC236}">
              <a16:creationId xmlns:a16="http://schemas.microsoft.com/office/drawing/2014/main" id="{5AD2369D-FD66-4610-B9D1-F149FED80646}"/>
            </a:ext>
          </a:extLst>
        </xdr:cNvPr>
        <xdr:cNvSpPr txBox="1"/>
      </xdr:nvSpPr>
      <xdr:spPr>
        <a:xfrm>
          <a:off x="8305800" y="2524125"/>
          <a:ext cx="1823757" cy="1419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４以上の事業を実施予定の場合は、非表示の列を再表示してください。（列の追加は不可）</a:t>
          </a:r>
        </a:p>
        <a:p>
          <a:r>
            <a:rPr kumimoji="1" lang="ja-JP" altLang="en-US" sz="1100">
              <a:solidFill>
                <a:srgbClr val="0000FF"/>
              </a:solidFill>
            </a:rPr>
            <a:t>併せて、内訳書２－４以降のシートを再表示して入力してください。</a:t>
          </a:r>
        </a:p>
      </xdr:txBody>
    </xdr:sp>
    <xdr:clientData/>
  </xdr:twoCellAnchor>
  <xdr:twoCellAnchor>
    <xdr:from>
      <xdr:col>29</xdr:col>
      <xdr:colOff>85725</xdr:colOff>
      <xdr:row>5</xdr:row>
      <xdr:rowOff>742950</xdr:rowOff>
    </xdr:from>
    <xdr:to>
      <xdr:col>31</xdr:col>
      <xdr:colOff>537882</xdr:colOff>
      <xdr:row>6</xdr:row>
      <xdr:rowOff>733425</xdr:rowOff>
    </xdr:to>
    <xdr:sp macro="" textlink="">
      <xdr:nvSpPr>
        <xdr:cNvPr id="10" name="テキスト ボックス 9">
          <a:extLst>
            <a:ext uri="{FF2B5EF4-FFF2-40B4-BE49-F238E27FC236}">
              <a16:creationId xmlns:a16="http://schemas.microsoft.com/office/drawing/2014/main" id="{64EEEFBC-39C1-4F91-93EF-2529A56FAECA}"/>
            </a:ext>
          </a:extLst>
        </xdr:cNvPr>
        <xdr:cNvSpPr txBox="1"/>
      </xdr:nvSpPr>
      <xdr:spPr>
        <a:xfrm>
          <a:off x="8296275" y="1657350"/>
          <a:ext cx="1823757"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本シートは内訳書２から自動計算されます。</a:t>
          </a:r>
        </a:p>
      </xdr:txBody>
    </xdr:sp>
    <xdr:clientData/>
  </xdr:twoCellAnchor>
  <xdr:twoCellAnchor>
    <xdr:from>
      <xdr:col>29</xdr:col>
      <xdr:colOff>428625</xdr:colOff>
      <xdr:row>14</xdr:row>
      <xdr:rowOff>152400</xdr:rowOff>
    </xdr:from>
    <xdr:to>
      <xdr:col>33</xdr:col>
      <xdr:colOff>95250</xdr:colOff>
      <xdr:row>20</xdr:row>
      <xdr:rowOff>523875</xdr:rowOff>
    </xdr:to>
    <xdr:sp macro="" textlink="">
      <xdr:nvSpPr>
        <xdr:cNvPr id="11" name="角丸四角形吹き出し 1">
          <a:extLst>
            <a:ext uri="{FF2B5EF4-FFF2-40B4-BE49-F238E27FC236}">
              <a16:creationId xmlns:a16="http://schemas.microsoft.com/office/drawing/2014/main" id="{8E0009D4-48EF-4035-B2E5-3940BDE7D4ED}"/>
            </a:ext>
          </a:extLst>
        </xdr:cNvPr>
        <xdr:cNvSpPr/>
      </xdr:nvSpPr>
      <xdr:spPr>
        <a:xfrm>
          <a:off x="8639175" y="4210050"/>
          <a:ext cx="2409825" cy="1762125"/>
        </a:xfrm>
        <a:prstGeom prst="wedgeRoundRectCallout">
          <a:avLst>
            <a:gd name="adj1" fmla="val -73353"/>
            <a:gd name="adj2" fmla="val -40877"/>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lvl="0"/>
          <a:r>
            <a:rPr lang="ja-JP" altLang="ja-JP" sz="1100">
              <a:solidFill>
                <a:schemeClr val="dk1"/>
              </a:solidFill>
              <a:effectLst/>
              <a:latin typeface="+mn-lt"/>
              <a:ea typeface="+mn-ea"/>
              <a:cs typeface="+mn-cs"/>
            </a:rPr>
            <a:t>「収入」については、「内訳書１」で収入事業別を選択した場合は、それぞれの該当する「内訳書</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」に入力します。</a:t>
          </a:r>
          <a:endParaRPr lang="en-US" altLang="ja-JP" sz="1100">
            <a:solidFill>
              <a:schemeClr val="dk1"/>
            </a:solidFill>
            <a:effectLst/>
            <a:latin typeface="+mn-lt"/>
            <a:ea typeface="+mn-ea"/>
            <a:cs typeface="+mn-cs"/>
          </a:endParaRPr>
        </a:p>
        <a:p>
          <a:pPr lvl="0"/>
          <a:r>
            <a:rPr lang="ja-JP" altLang="ja-JP" sz="1100">
              <a:solidFill>
                <a:schemeClr val="dk1"/>
              </a:solidFill>
              <a:effectLst/>
              <a:latin typeface="+mn-lt"/>
              <a:ea typeface="+mn-ea"/>
              <a:cs typeface="+mn-cs"/>
            </a:rPr>
            <a:t>※収入事業別を選択した場合は、　収入一括のシートに『収支不一致』のエラーが表示されますが問題ありません。</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18</xdr:col>
      <xdr:colOff>220980</xdr:colOff>
      <xdr:row>13</xdr:row>
      <xdr:rowOff>167640</xdr:rowOff>
    </xdr:from>
    <xdr:to>
      <xdr:col>20</xdr:col>
      <xdr:colOff>381000</xdr:colOff>
      <xdr:row>18</xdr:row>
      <xdr:rowOff>77994</xdr:rowOff>
    </xdr:to>
    <xdr:sp macro="" textlink="">
      <xdr:nvSpPr>
        <xdr:cNvPr id="6" name="四角形: 角を丸くする 5">
          <a:extLst>
            <a:ext uri="{FF2B5EF4-FFF2-40B4-BE49-F238E27FC236}">
              <a16:creationId xmlns:a16="http://schemas.microsoft.com/office/drawing/2014/main" id="{6567A6C8-D692-4977-985A-D269D20EA0E6}"/>
            </a:ext>
          </a:extLst>
        </xdr:cNvPr>
        <xdr:cNvSpPr/>
      </xdr:nvSpPr>
      <xdr:spPr>
        <a:xfrm>
          <a:off x="9723120" y="4069080"/>
          <a:ext cx="2057400"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381000</xdr:colOff>
      <xdr:row>3</xdr:row>
      <xdr:rowOff>297180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300-000002000000}"/>
            </a:ext>
          </a:extLst>
        </xdr:cNvPr>
        <xdr:cNvSpPr/>
      </xdr:nvSpPr>
      <xdr:spPr>
        <a:xfrm>
          <a:off x="9883140" y="1341120"/>
          <a:ext cx="1952355" cy="1200944"/>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60960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1300-000003000000}"/>
            </a:ext>
          </a:extLst>
        </xdr:cNvPr>
        <xdr:cNvSpPr txBox="1"/>
      </xdr:nvSpPr>
      <xdr:spPr>
        <a:xfrm>
          <a:off x="60960" y="17769840"/>
          <a:ext cx="4775835" cy="4457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83820</xdr:colOff>
      <xdr:row>0</xdr:row>
      <xdr:rowOff>99060</xdr:rowOff>
    </xdr:from>
    <xdr:to>
      <xdr:col>21</xdr:col>
      <xdr:colOff>63651</xdr:colOff>
      <xdr:row>3</xdr:row>
      <xdr:rowOff>199912</xdr:rowOff>
    </xdr:to>
    <xdr:sp macro="" textlink="">
      <xdr:nvSpPr>
        <xdr:cNvPr id="4" name="テキスト ボックス 3">
          <a:extLst>
            <a:ext uri="{FF2B5EF4-FFF2-40B4-BE49-F238E27FC236}">
              <a16:creationId xmlns:a16="http://schemas.microsoft.com/office/drawing/2014/main" id="{E6D1856A-C230-4118-98BF-6625DF5DB5EB}"/>
            </a:ext>
          </a:extLst>
        </xdr:cNvPr>
        <xdr:cNvSpPr txBox="1"/>
      </xdr:nvSpPr>
      <xdr:spPr>
        <a:xfrm>
          <a:off x="9585960" y="99060"/>
          <a:ext cx="3134511" cy="114479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289560</xdr:colOff>
      <xdr:row>13</xdr:row>
      <xdr:rowOff>152400</xdr:rowOff>
    </xdr:from>
    <xdr:ext cx="2065020" cy="880562"/>
    <xdr:sp macro="" textlink="">
      <xdr:nvSpPr>
        <xdr:cNvPr id="5" name="テキスト ボックス 4">
          <a:extLst>
            <a:ext uri="{FF2B5EF4-FFF2-40B4-BE49-F238E27FC236}">
              <a16:creationId xmlns:a16="http://schemas.microsoft.com/office/drawing/2014/main" id="{C6421FF4-6CD3-42D6-B14F-67108C35838F}"/>
            </a:ext>
          </a:extLst>
        </xdr:cNvPr>
        <xdr:cNvSpPr txBox="1"/>
      </xdr:nvSpPr>
      <xdr:spPr>
        <a:xfrm>
          <a:off x="9791700" y="4053840"/>
          <a:ext cx="2065020"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21.xml><?xml version="1.0" encoding="utf-8"?>
<xdr:wsDr xmlns:xdr="http://schemas.openxmlformats.org/drawingml/2006/spreadsheetDrawing" xmlns:a="http://schemas.openxmlformats.org/drawingml/2006/main">
  <xdr:twoCellAnchor>
    <xdr:from>
      <xdr:col>18</xdr:col>
      <xdr:colOff>381000</xdr:colOff>
      <xdr:row>3</xdr:row>
      <xdr:rowOff>365760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400-000002000000}"/>
            </a:ext>
          </a:extLst>
        </xdr:cNvPr>
        <xdr:cNvSpPr/>
      </xdr:nvSpPr>
      <xdr:spPr>
        <a:xfrm>
          <a:off x="9883140" y="1409700"/>
          <a:ext cx="1952355" cy="1132364"/>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45720</xdr:colOff>
      <xdr:row>355</xdr:row>
      <xdr:rowOff>289560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1400-000003000000}"/>
            </a:ext>
          </a:extLst>
        </xdr:cNvPr>
        <xdr:cNvSpPr txBox="1"/>
      </xdr:nvSpPr>
      <xdr:spPr>
        <a:xfrm>
          <a:off x="45720" y="17739360"/>
          <a:ext cx="4791075" cy="476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129540</xdr:colOff>
      <xdr:row>0</xdr:row>
      <xdr:rowOff>114300</xdr:rowOff>
    </xdr:from>
    <xdr:to>
      <xdr:col>21</xdr:col>
      <xdr:colOff>109371</xdr:colOff>
      <xdr:row>3</xdr:row>
      <xdr:rowOff>215152</xdr:rowOff>
    </xdr:to>
    <xdr:sp macro="" textlink="">
      <xdr:nvSpPr>
        <xdr:cNvPr id="4" name="テキスト ボックス 3">
          <a:extLst>
            <a:ext uri="{FF2B5EF4-FFF2-40B4-BE49-F238E27FC236}">
              <a16:creationId xmlns:a16="http://schemas.microsoft.com/office/drawing/2014/main" id="{B101A201-6970-43CA-BD78-BB313FC1B6FB}"/>
            </a:ext>
          </a:extLst>
        </xdr:cNvPr>
        <xdr:cNvSpPr txBox="1"/>
      </xdr:nvSpPr>
      <xdr:spPr>
        <a:xfrm>
          <a:off x="9631680" y="114300"/>
          <a:ext cx="3134511" cy="114479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twoCellAnchor>
    <xdr:from>
      <xdr:col>18</xdr:col>
      <xdr:colOff>297180</xdr:colOff>
      <xdr:row>14</xdr:row>
      <xdr:rowOff>7620</xdr:rowOff>
    </xdr:from>
    <xdr:to>
      <xdr:col>20</xdr:col>
      <xdr:colOff>457200</xdr:colOff>
      <xdr:row>18</xdr:row>
      <xdr:rowOff>146574</xdr:rowOff>
    </xdr:to>
    <xdr:sp macro="" textlink="">
      <xdr:nvSpPr>
        <xdr:cNvPr id="5" name="四角形: 角を丸くする 4">
          <a:extLst>
            <a:ext uri="{FF2B5EF4-FFF2-40B4-BE49-F238E27FC236}">
              <a16:creationId xmlns:a16="http://schemas.microsoft.com/office/drawing/2014/main" id="{F34181DA-C0AD-433D-B643-9828F0EE3F9B}"/>
            </a:ext>
          </a:extLst>
        </xdr:cNvPr>
        <xdr:cNvSpPr/>
      </xdr:nvSpPr>
      <xdr:spPr>
        <a:xfrm>
          <a:off x="9799320" y="4137660"/>
          <a:ext cx="2057400"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oneCellAnchor>
    <xdr:from>
      <xdr:col>18</xdr:col>
      <xdr:colOff>297180</xdr:colOff>
      <xdr:row>14</xdr:row>
      <xdr:rowOff>7620</xdr:rowOff>
    </xdr:from>
    <xdr:ext cx="2065020" cy="880562"/>
    <xdr:sp macro="" textlink="">
      <xdr:nvSpPr>
        <xdr:cNvPr id="6" name="テキスト ボックス 5">
          <a:extLst>
            <a:ext uri="{FF2B5EF4-FFF2-40B4-BE49-F238E27FC236}">
              <a16:creationId xmlns:a16="http://schemas.microsoft.com/office/drawing/2014/main" id="{BD61F705-1626-43E1-BDF1-DCF3AD22D584}"/>
            </a:ext>
          </a:extLst>
        </xdr:cNvPr>
        <xdr:cNvSpPr txBox="1"/>
      </xdr:nvSpPr>
      <xdr:spPr>
        <a:xfrm>
          <a:off x="9799320" y="4137660"/>
          <a:ext cx="2065020"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22.xml><?xml version="1.0" encoding="utf-8"?>
<xdr:wsDr xmlns:xdr="http://schemas.openxmlformats.org/drawingml/2006/spreadsheetDrawing" xmlns:a="http://schemas.openxmlformats.org/drawingml/2006/main">
  <xdr:twoCellAnchor>
    <xdr:from>
      <xdr:col>18</xdr:col>
      <xdr:colOff>205740</xdr:colOff>
      <xdr:row>13</xdr:row>
      <xdr:rowOff>129540</xdr:rowOff>
    </xdr:from>
    <xdr:to>
      <xdr:col>20</xdr:col>
      <xdr:colOff>365760</xdr:colOff>
      <xdr:row>18</xdr:row>
      <xdr:rowOff>39894</xdr:rowOff>
    </xdr:to>
    <xdr:sp macro="" textlink="">
      <xdr:nvSpPr>
        <xdr:cNvPr id="6" name="四角形: 角を丸くする 5">
          <a:extLst>
            <a:ext uri="{FF2B5EF4-FFF2-40B4-BE49-F238E27FC236}">
              <a16:creationId xmlns:a16="http://schemas.microsoft.com/office/drawing/2014/main" id="{B838A943-562D-447C-83EC-E2B071E63DA4}"/>
            </a:ext>
          </a:extLst>
        </xdr:cNvPr>
        <xdr:cNvSpPr/>
      </xdr:nvSpPr>
      <xdr:spPr>
        <a:xfrm>
          <a:off x="9707880" y="4030980"/>
          <a:ext cx="2057400"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381000</xdr:colOff>
      <xdr:row>3</xdr:row>
      <xdr:rowOff>205740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500-000002000000}"/>
            </a:ext>
          </a:extLst>
        </xdr:cNvPr>
        <xdr:cNvSpPr/>
      </xdr:nvSpPr>
      <xdr:spPr>
        <a:xfrm>
          <a:off x="9883140" y="1249680"/>
          <a:ext cx="1952355" cy="1292384"/>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45720</xdr:colOff>
      <xdr:row>356</xdr:row>
      <xdr:rowOff>7620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1500-000003000000}"/>
            </a:ext>
          </a:extLst>
        </xdr:cNvPr>
        <xdr:cNvSpPr txBox="1"/>
      </xdr:nvSpPr>
      <xdr:spPr>
        <a:xfrm>
          <a:off x="45720" y="17777460"/>
          <a:ext cx="4791075" cy="4381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68580</xdr:colOff>
      <xdr:row>0</xdr:row>
      <xdr:rowOff>68580</xdr:rowOff>
    </xdr:from>
    <xdr:to>
      <xdr:col>21</xdr:col>
      <xdr:colOff>48411</xdr:colOff>
      <xdr:row>3</xdr:row>
      <xdr:rowOff>169432</xdr:rowOff>
    </xdr:to>
    <xdr:sp macro="" textlink="">
      <xdr:nvSpPr>
        <xdr:cNvPr id="4" name="テキスト ボックス 3">
          <a:extLst>
            <a:ext uri="{FF2B5EF4-FFF2-40B4-BE49-F238E27FC236}">
              <a16:creationId xmlns:a16="http://schemas.microsoft.com/office/drawing/2014/main" id="{2E117153-7CA4-40D9-8F68-F6F97BB43455}"/>
            </a:ext>
          </a:extLst>
        </xdr:cNvPr>
        <xdr:cNvSpPr txBox="1"/>
      </xdr:nvSpPr>
      <xdr:spPr>
        <a:xfrm>
          <a:off x="9570720" y="68580"/>
          <a:ext cx="3134511" cy="114479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243840</xdr:colOff>
      <xdr:row>13</xdr:row>
      <xdr:rowOff>129540</xdr:rowOff>
    </xdr:from>
    <xdr:ext cx="2065020" cy="880562"/>
    <xdr:sp macro="" textlink="">
      <xdr:nvSpPr>
        <xdr:cNvPr id="5" name="テキスト ボックス 4">
          <a:extLst>
            <a:ext uri="{FF2B5EF4-FFF2-40B4-BE49-F238E27FC236}">
              <a16:creationId xmlns:a16="http://schemas.microsoft.com/office/drawing/2014/main" id="{2FE76748-9FCC-49A1-AB78-F2F4E024B67C}"/>
            </a:ext>
          </a:extLst>
        </xdr:cNvPr>
        <xdr:cNvSpPr txBox="1"/>
      </xdr:nvSpPr>
      <xdr:spPr>
        <a:xfrm>
          <a:off x="9745980" y="4030980"/>
          <a:ext cx="2065020"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23.xml><?xml version="1.0" encoding="utf-8"?>
<xdr:wsDr xmlns:xdr="http://schemas.openxmlformats.org/drawingml/2006/spreadsheetDrawing" xmlns:a="http://schemas.openxmlformats.org/drawingml/2006/main">
  <xdr:twoCellAnchor>
    <xdr:from>
      <xdr:col>18</xdr:col>
      <xdr:colOff>381000</xdr:colOff>
      <xdr:row>3</xdr:row>
      <xdr:rowOff>190500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600-000002000000}"/>
            </a:ext>
          </a:extLst>
        </xdr:cNvPr>
        <xdr:cNvSpPr/>
      </xdr:nvSpPr>
      <xdr:spPr>
        <a:xfrm>
          <a:off x="9883140" y="1234440"/>
          <a:ext cx="1952355" cy="1307624"/>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30480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1600-000003000000}"/>
            </a:ext>
          </a:extLst>
        </xdr:cNvPr>
        <xdr:cNvSpPr txBox="1"/>
      </xdr:nvSpPr>
      <xdr:spPr>
        <a:xfrm>
          <a:off x="30480" y="17769840"/>
          <a:ext cx="4806315" cy="4457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38100</xdr:colOff>
      <xdr:row>0</xdr:row>
      <xdr:rowOff>30480</xdr:rowOff>
    </xdr:from>
    <xdr:to>
      <xdr:col>21</xdr:col>
      <xdr:colOff>17931</xdr:colOff>
      <xdr:row>3</xdr:row>
      <xdr:rowOff>131332</xdr:rowOff>
    </xdr:to>
    <xdr:sp macro="" textlink="">
      <xdr:nvSpPr>
        <xdr:cNvPr id="4" name="テキスト ボックス 3">
          <a:extLst>
            <a:ext uri="{FF2B5EF4-FFF2-40B4-BE49-F238E27FC236}">
              <a16:creationId xmlns:a16="http://schemas.microsoft.com/office/drawing/2014/main" id="{394778E1-C375-471A-92C6-8CA2E3D3EDC7}"/>
            </a:ext>
          </a:extLst>
        </xdr:cNvPr>
        <xdr:cNvSpPr txBox="1"/>
      </xdr:nvSpPr>
      <xdr:spPr>
        <a:xfrm>
          <a:off x="9540240" y="30480"/>
          <a:ext cx="3134511" cy="114479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twoCellAnchor>
    <xdr:from>
      <xdr:col>18</xdr:col>
      <xdr:colOff>251460</xdr:colOff>
      <xdr:row>14</xdr:row>
      <xdr:rowOff>7620</xdr:rowOff>
    </xdr:from>
    <xdr:to>
      <xdr:col>20</xdr:col>
      <xdr:colOff>411480</xdr:colOff>
      <xdr:row>18</xdr:row>
      <xdr:rowOff>146574</xdr:rowOff>
    </xdr:to>
    <xdr:sp macro="" textlink="">
      <xdr:nvSpPr>
        <xdr:cNvPr id="5" name="四角形: 角を丸くする 4">
          <a:extLst>
            <a:ext uri="{FF2B5EF4-FFF2-40B4-BE49-F238E27FC236}">
              <a16:creationId xmlns:a16="http://schemas.microsoft.com/office/drawing/2014/main" id="{5BE4C7B5-B874-4B16-9EEF-AF083048D328}"/>
            </a:ext>
          </a:extLst>
        </xdr:cNvPr>
        <xdr:cNvSpPr/>
      </xdr:nvSpPr>
      <xdr:spPr>
        <a:xfrm>
          <a:off x="9753600" y="4137660"/>
          <a:ext cx="2057400"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oneCellAnchor>
    <xdr:from>
      <xdr:col>18</xdr:col>
      <xdr:colOff>251460</xdr:colOff>
      <xdr:row>14</xdr:row>
      <xdr:rowOff>7620</xdr:rowOff>
    </xdr:from>
    <xdr:ext cx="2065020" cy="880562"/>
    <xdr:sp macro="" textlink="">
      <xdr:nvSpPr>
        <xdr:cNvPr id="6" name="テキスト ボックス 5">
          <a:extLst>
            <a:ext uri="{FF2B5EF4-FFF2-40B4-BE49-F238E27FC236}">
              <a16:creationId xmlns:a16="http://schemas.microsoft.com/office/drawing/2014/main" id="{D731BF6E-3100-4103-AEF8-3B6A3D5B50E8}"/>
            </a:ext>
          </a:extLst>
        </xdr:cNvPr>
        <xdr:cNvSpPr txBox="1"/>
      </xdr:nvSpPr>
      <xdr:spPr>
        <a:xfrm>
          <a:off x="9753600" y="4137660"/>
          <a:ext cx="2065020"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24.xml><?xml version="1.0" encoding="utf-8"?>
<xdr:wsDr xmlns:xdr="http://schemas.openxmlformats.org/drawingml/2006/spreadsheetDrawing" xmlns:a="http://schemas.openxmlformats.org/drawingml/2006/main">
  <xdr:twoCellAnchor>
    <xdr:from>
      <xdr:col>18</xdr:col>
      <xdr:colOff>60512</xdr:colOff>
      <xdr:row>0</xdr:row>
      <xdr:rowOff>71942</xdr:rowOff>
    </xdr:from>
    <xdr:to>
      <xdr:col>19</xdr:col>
      <xdr:colOff>1281728</xdr:colOff>
      <xdr:row>2</xdr:row>
      <xdr:rowOff>269166</xdr:rowOff>
    </xdr:to>
    <xdr:sp macro="" textlink="">
      <xdr:nvSpPr>
        <xdr:cNvPr id="4" name="テキスト ボックス 3">
          <a:extLst>
            <a:ext uri="{FF2B5EF4-FFF2-40B4-BE49-F238E27FC236}">
              <a16:creationId xmlns:a16="http://schemas.microsoft.com/office/drawing/2014/main" id="{00000000-0008-0000-1700-000004000000}"/>
            </a:ext>
          </a:extLst>
        </xdr:cNvPr>
        <xdr:cNvSpPr txBox="1"/>
      </xdr:nvSpPr>
      <xdr:spPr>
        <a:xfrm>
          <a:off x="9607924" y="71942"/>
          <a:ext cx="1703069" cy="6902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委託費・補助金の支出先が複数ある場合は、本シートをコピーしてください。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762000</xdr:colOff>
      <xdr:row>0</xdr:row>
      <xdr:rowOff>190500</xdr:rowOff>
    </xdr:from>
    <xdr:to>
      <xdr:col>3</xdr:col>
      <xdr:colOff>636270</xdr:colOff>
      <xdr:row>2</xdr:row>
      <xdr:rowOff>102870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200150" y="190500"/>
          <a:ext cx="1188720" cy="40767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200" b="1"/>
            <a:t>収入　一括</a:t>
          </a:r>
        </a:p>
      </xdr:txBody>
    </xdr:sp>
    <xdr:clientData/>
  </xdr:twoCellAnchor>
  <xdr:twoCellAnchor>
    <xdr:from>
      <xdr:col>29</xdr:col>
      <xdr:colOff>104775</xdr:colOff>
      <xdr:row>7</xdr:row>
      <xdr:rowOff>19050</xdr:rowOff>
    </xdr:from>
    <xdr:to>
      <xdr:col>31</xdr:col>
      <xdr:colOff>556932</xdr:colOff>
      <xdr:row>13</xdr:row>
      <xdr:rowOff>104775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8286750" y="2476500"/>
          <a:ext cx="1823757" cy="1457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４以上の事業・取組を実施予定の場合は、非表示の列を再表示してください。（列の追加は不可）</a:t>
          </a:r>
        </a:p>
        <a:p>
          <a:r>
            <a:rPr kumimoji="1" lang="ja-JP" altLang="en-US" sz="1100">
              <a:solidFill>
                <a:srgbClr val="0000FF"/>
              </a:solidFill>
            </a:rPr>
            <a:t>併せて、内訳書２－４以降のシートを再表示して入力してください。</a:t>
          </a:r>
        </a:p>
      </xdr:txBody>
    </xdr:sp>
    <xdr:clientData/>
  </xdr:twoCellAnchor>
  <xdr:twoCellAnchor>
    <xdr:from>
      <xdr:col>29</xdr:col>
      <xdr:colOff>104775</xdr:colOff>
      <xdr:row>6</xdr:row>
      <xdr:rowOff>180975</xdr:rowOff>
    </xdr:from>
    <xdr:to>
      <xdr:col>31</xdr:col>
      <xdr:colOff>556932</xdr:colOff>
      <xdr:row>6</xdr:row>
      <xdr:rowOff>666750</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8286750" y="1952625"/>
          <a:ext cx="1823757"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本シートは内訳書２から自動転記されます。</a:t>
          </a:r>
        </a:p>
      </xdr:txBody>
    </xdr:sp>
    <xdr:clientData/>
  </xdr:twoCellAnchor>
  <xdr:twoCellAnchor>
    <xdr:from>
      <xdr:col>29</xdr:col>
      <xdr:colOff>104775</xdr:colOff>
      <xdr:row>2</xdr:row>
      <xdr:rowOff>38100</xdr:rowOff>
    </xdr:from>
    <xdr:to>
      <xdr:col>35</xdr:col>
      <xdr:colOff>464820</xdr:colOff>
      <xdr:row>6</xdr:row>
      <xdr:rowOff>68580</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7473315" y="533400"/>
          <a:ext cx="4063365" cy="121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a:solidFill>
                <a:schemeClr val="dk1"/>
              </a:solidFill>
              <a:effectLst/>
              <a:latin typeface="+mn-ea"/>
              <a:ea typeface="+mn-ea"/>
              <a:cs typeface="+mn-cs"/>
            </a:rPr>
            <a:t>提出に当たり、</a:t>
          </a:r>
          <a:r>
            <a:rPr kumimoji="1" lang="ja-JP" altLang="ja-JP" sz="1400" b="0" i="0">
              <a:solidFill>
                <a:schemeClr val="dk1"/>
              </a:solidFill>
              <a:effectLst/>
              <a:latin typeface="+mn-ea"/>
              <a:ea typeface="+mn-ea"/>
              <a:cs typeface="+mn-cs"/>
            </a:rPr>
            <a:t>「</a:t>
          </a:r>
          <a:r>
            <a:rPr kumimoji="1" lang="ja-JP" altLang="en-US" sz="1400" b="0" i="0">
              <a:solidFill>
                <a:schemeClr val="dk1"/>
              </a:solidFill>
              <a:effectLst/>
              <a:latin typeface="+mn-ea"/>
              <a:ea typeface="+mn-ea"/>
              <a:cs typeface="+mn-cs"/>
            </a:rPr>
            <a:t>内訳書１（</a:t>
          </a:r>
          <a:r>
            <a:rPr kumimoji="1" lang="ja-JP" altLang="ja-JP" sz="1400" b="0" i="0">
              <a:solidFill>
                <a:schemeClr val="dk1"/>
              </a:solidFill>
              <a:effectLst/>
              <a:latin typeface="+mn-ea"/>
              <a:ea typeface="+mn-ea"/>
              <a:cs typeface="+mn-cs"/>
            </a:rPr>
            <a:t>収入事業別</a:t>
          </a:r>
          <a:r>
            <a:rPr kumimoji="1" lang="ja-JP" altLang="en-US" sz="1400" b="0" i="0">
              <a:solidFill>
                <a:schemeClr val="dk1"/>
              </a:solidFill>
              <a:effectLst/>
              <a:latin typeface="+mn-ea"/>
              <a:ea typeface="+mn-ea"/>
              <a:cs typeface="+mn-cs"/>
            </a:rPr>
            <a:t>）</a:t>
          </a:r>
          <a:r>
            <a:rPr kumimoji="1" lang="ja-JP" altLang="ja-JP" sz="1400" b="0" i="0">
              <a:solidFill>
                <a:schemeClr val="dk1"/>
              </a:solidFill>
              <a:effectLst/>
              <a:latin typeface="+mn-ea"/>
              <a:ea typeface="+mn-ea"/>
              <a:cs typeface="+mn-cs"/>
            </a:rPr>
            <a:t>」シート</a:t>
          </a:r>
          <a:r>
            <a:rPr kumimoji="1" lang="ja-JP" altLang="en-US" sz="1400" b="0" i="0">
              <a:solidFill>
                <a:schemeClr val="dk1"/>
              </a:solidFill>
              <a:effectLst/>
              <a:latin typeface="+mn-ea"/>
              <a:ea typeface="+mn-ea"/>
              <a:cs typeface="+mn-cs"/>
            </a:rPr>
            <a:t>と本シートの</a:t>
          </a:r>
          <a:r>
            <a:rPr kumimoji="1" lang="ja-JP" altLang="ja-JP" sz="1400" b="0" i="0">
              <a:solidFill>
                <a:schemeClr val="dk1"/>
              </a:solidFill>
              <a:effectLst/>
              <a:latin typeface="+mn-ea"/>
              <a:ea typeface="+mn-ea"/>
              <a:cs typeface="+mn-cs"/>
            </a:rPr>
            <a:t>いずれか一方を</a:t>
          </a:r>
          <a:r>
            <a:rPr kumimoji="1" lang="en-US" altLang="ja-JP" sz="1400" b="0" i="0">
              <a:solidFill>
                <a:schemeClr val="dk1"/>
              </a:solidFill>
              <a:effectLst/>
              <a:latin typeface="+mn-ea"/>
              <a:ea typeface="+mn-ea"/>
              <a:cs typeface="+mn-cs"/>
            </a:rPr>
            <a:t>PDF</a:t>
          </a:r>
          <a:r>
            <a:rPr kumimoji="1" lang="ja-JP" altLang="en-US" sz="1400" b="0" i="0">
              <a:solidFill>
                <a:schemeClr val="dk1"/>
              </a:solidFill>
              <a:effectLst/>
              <a:latin typeface="+mn-ea"/>
              <a:ea typeface="+mn-ea"/>
              <a:cs typeface="+mn-cs"/>
            </a:rPr>
            <a:t>化してください。</a:t>
          </a:r>
          <a:endParaRPr kumimoji="1" lang="en-US" altLang="ja-JP" sz="1400" b="0" i="0">
            <a:solidFill>
              <a:srgbClr val="FF0000"/>
            </a:solidFill>
            <a:latin typeface="+mn-ea"/>
            <a:ea typeface="+mn-ea"/>
          </a:endParaRPr>
        </a:p>
        <a:p>
          <a:r>
            <a:rPr kumimoji="1" lang="ja-JP" altLang="en-US" sz="1400" b="1" i="0">
              <a:solidFill>
                <a:srgbClr val="FF0000"/>
              </a:solidFill>
              <a:latin typeface="+mn-ea"/>
              <a:ea typeface="+mn-ea"/>
            </a:rPr>
            <a:t>収入を事業別に計上される場合、本シートの</a:t>
          </a:r>
          <a:r>
            <a:rPr kumimoji="1" lang="en-US" altLang="ja-JP" sz="1400" b="1" i="0">
              <a:solidFill>
                <a:srgbClr val="FF0000"/>
              </a:solidFill>
              <a:latin typeface="+mn-ea"/>
              <a:ea typeface="+mn-ea"/>
            </a:rPr>
            <a:t>PDF</a:t>
          </a:r>
          <a:r>
            <a:rPr kumimoji="1" lang="ja-JP" altLang="en-US" sz="1400" b="1" i="0">
              <a:solidFill>
                <a:srgbClr val="FF0000"/>
              </a:solidFill>
              <a:latin typeface="+mn-ea"/>
              <a:ea typeface="+mn-ea"/>
            </a:rPr>
            <a:t>化は不要です。</a:t>
          </a:r>
          <a:endParaRPr kumimoji="1" lang="en-US" altLang="ja-JP" sz="1400" b="1" i="0">
            <a:solidFill>
              <a:srgbClr val="FF0000"/>
            </a:solidFill>
            <a:latin typeface="+mn-ea"/>
            <a:ea typeface="+mn-ea"/>
          </a:endParaRPr>
        </a:p>
      </xdr:txBody>
    </xdr:sp>
    <xdr:clientData/>
  </xdr:twoCellAnchor>
  <xdr:twoCellAnchor>
    <xdr:from>
      <xdr:col>29</xdr:col>
      <xdr:colOff>485775</xdr:colOff>
      <xdr:row>14</xdr:row>
      <xdr:rowOff>47624</xdr:rowOff>
    </xdr:from>
    <xdr:to>
      <xdr:col>33</xdr:col>
      <xdr:colOff>447675</xdr:colOff>
      <xdr:row>20</xdr:row>
      <xdr:rowOff>746760</xdr:rowOff>
    </xdr:to>
    <xdr:sp macro="" textlink="">
      <xdr:nvSpPr>
        <xdr:cNvPr id="6" name="角丸四角形吹き出し 1">
          <a:extLst>
            <a:ext uri="{FF2B5EF4-FFF2-40B4-BE49-F238E27FC236}">
              <a16:creationId xmlns:a16="http://schemas.microsoft.com/office/drawing/2014/main" id="{7CA2F93A-0EBF-4393-81D4-2476EA200A24}"/>
            </a:ext>
          </a:extLst>
        </xdr:cNvPr>
        <xdr:cNvSpPr/>
      </xdr:nvSpPr>
      <xdr:spPr>
        <a:xfrm>
          <a:off x="11329035" y="4101464"/>
          <a:ext cx="2430780" cy="2078356"/>
        </a:xfrm>
        <a:prstGeom prst="wedgeRoundRectCallout">
          <a:avLst>
            <a:gd name="adj1" fmla="val -70715"/>
            <a:gd name="adj2" fmla="val -33060"/>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lvl="0"/>
          <a:r>
            <a:rPr lang="ja-JP" altLang="ja-JP" sz="1100">
              <a:solidFill>
                <a:schemeClr val="dk1"/>
              </a:solidFill>
              <a:effectLst/>
              <a:latin typeface="+mn-lt"/>
              <a:ea typeface="+mn-ea"/>
              <a:cs typeface="+mn-cs"/>
            </a:rPr>
            <a:t>「収入」については、「内訳書</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」で</a:t>
          </a:r>
          <a:r>
            <a:rPr lang="ja-JP" altLang="ja-JP" sz="1100" u="wavy">
              <a:solidFill>
                <a:schemeClr val="dk1"/>
              </a:solidFill>
              <a:effectLst/>
              <a:latin typeface="+mn-lt"/>
              <a:ea typeface="+mn-ea"/>
              <a:cs typeface="+mn-cs"/>
            </a:rPr>
            <a:t>「収入一括」を選ぶ場合「内訳書</a:t>
          </a:r>
          <a:r>
            <a:rPr lang="en-US" altLang="ja-JP" sz="1100" u="wavy">
              <a:solidFill>
                <a:schemeClr val="dk1"/>
              </a:solidFill>
              <a:effectLst/>
              <a:latin typeface="+mn-lt"/>
              <a:ea typeface="+mn-ea"/>
              <a:cs typeface="+mn-cs"/>
            </a:rPr>
            <a:t>2-1</a:t>
          </a:r>
          <a:r>
            <a:rPr lang="ja-JP" altLang="ja-JP" sz="1100" u="wavy">
              <a:solidFill>
                <a:schemeClr val="dk1"/>
              </a:solidFill>
              <a:effectLst/>
              <a:latin typeface="+mn-lt"/>
              <a:ea typeface="+mn-ea"/>
              <a:cs typeface="+mn-cs"/>
            </a:rPr>
            <a:t>」の「収入」欄に全事業取組分を入力し、他の「内訳書</a:t>
          </a:r>
          <a:r>
            <a:rPr lang="en-US" altLang="ja-JP" sz="1100" u="wavy">
              <a:solidFill>
                <a:schemeClr val="dk1"/>
              </a:solidFill>
              <a:effectLst/>
              <a:latin typeface="+mn-lt"/>
              <a:ea typeface="+mn-ea"/>
              <a:cs typeface="+mn-cs"/>
            </a:rPr>
            <a:t>2</a:t>
          </a:r>
          <a:r>
            <a:rPr lang="ja-JP" altLang="ja-JP" sz="1100" u="wavy">
              <a:solidFill>
                <a:schemeClr val="dk1"/>
              </a:solidFill>
              <a:effectLst/>
              <a:latin typeface="+mn-lt"/>
              <a:ea typeface="+mn-ea"/>
              <a:cs typeface="+mn-cs"/>
            </a:rPr>
            <a:t>」には入力しない</a:t>
          </a:r>
          <a:r>
            <a:rPr lang="ja-JP" altLang="ja-JP" sz="1100">
              <a:solidFill>
                <a:schemeClr val="dk1"/>
              </a:solidFill>
              <a:effectLst/>
              <a:latin typeface="+mn-lt"/>
              <a:ea typeface="+mn-ea"/>
              <a:cs typeface="+mn-cs"/>
            </a:rPr>
            <a:t>でください。　</a:t>
          </a:r>
        </a:p>
        <a:p>
          <a:r>
            <a:rPr lang="ja-JP" altLang="ja-JP" sz="1100">
              <a:solidFill>
                <a:schemeClr val="dk1"/>
              </a:solidFill>
              <a:effectLst/>
              <a:latin typeface="+mn-lt"/>
              <a:ea typeface="+mn-ea"/>
              <a:cs typeface="+mn-cs"/>
            </a:rPr>
            <a:t>※収入一括を選択した場合には、収入事業別のシートに『収支不一致』のエラーが表示されますが問題ありません。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144780</xdr:rowOff>
    </xdr:to>
    <xdr:sp macro="" textlink="">
      <xdr:nvSpPr>
        <xdr:cNvPr id="5" name="角丸四角形吹き出し 1">
          <a:extLst>
            <a:ext uri="{FF2B5EF4-FFF2-40B4-BE49-F238E27FC236}">
              <a16:creationId xmlns:a16="http://schemas.microsoft.com/office/drawing/2014/main" id="{00000000-0008-0000-0300-000005000000}"/>
            </a:ext>
          </a:extLst>
        </xdr:cNvPr>
        <xdr:cNvSpPr/>
      </xdr:nvSpPr>
      <xdr:spPr>
        <a:xfrm>
          <a:off x="9883140" y="1676400"/>
          <a:ext cx="1952355" cy="998220"/>
        </a:xfrm>
        <a:prstGeom prst="wedgeRoundRectCallout">
          <a:avLst>
            <a:gd name="adj1" fmla="val -65800"/>
            <a:gd name="adj2" fmla="val 47273"/>
            <a:gd name="adj3" fmla="val 16667"/>
          </a:avLst>
        </a:prstGeom>
        <a:ln>
          <a:solidFill>
            <a:schemeClr val="accent2">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0</xdr:colOff>
      <xdr:row>355</xdr:row>
      <xdr:rowOff>46383</xdr:rowOff>
    </xdr:from>
    <xdr:to>
      <xdr:col>4</xdr:col>
      <xdr:colOff>2276475</xdr:colOff>
      <xdr:row>358</xdr:row>
      <xdr:rowOff>13251</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0" y="17678400"/>
          <a:ext cx="4834145" cy="8282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291353</xdr:colOff>
      <xdr:row>14</xdr:row>
      <xdr:rowOff>112058</xdr:rowOff>
    </xdr:from>
    <xdr:to>
      <xdr:col>20</xdr:col>
      <xdr:colOff>495300</xdr:colOff>
      <xdr:row>19</xdr:row>
      <xdr:rowOff>44824</xdr:rowOff>
    </xdr:to>
    <xdr:sp macro="" textlink="">
      <xdr:nvSpPr>
        <xdr:cNvPr id="2" name="四角形: 角を丸くする 1">
          <a:extLst>
            <a:ext uri="{FF2B5EF4-FFF2-40B4-BE49-F238E27FC236}">
              <a16:creationId xmlns:a16="http://schemas.microsoft.com/office/drawing/2014/main" id="{926B9A04-5D9B-5DC8-8AA6-A1244A7731FF}"/>
            </a:ext>
          </a:extLst>
        </xdr:cNvPr>
        <xdr:cNvSpPr/>
      </xdr:nvSpPr>
      <xdr:spPr>
        <a:xfrm>
          <a:off x="9793493" y="4242098"/>
          <a:ext cx="2101327" cy="1075766"/>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238242</xdr:colOff>
      <xdr:row>355</xdr:row>
      <xdr:rowOff>41413</xdr:rowOff>
    </xdr:from>
    <xdr:to>
      <xdr:col>20</xdr:col>
      <xdr:colOff>737153</xdr:colOff>
      <xdr:row>358</xdr:row>
      <xdr:rowOff>115956</xdr:rowOff>
    </xdr:to>
    <xdr:sp macro="" textlink="">
      <xdr:nvSpPr>
        <xdr:cNvPr id="4" name="四角形: 角を丸くする 3">
          <a:extLst>
            <a:ext uri="{FF2B5EF4-FFF2-40B4-BE49-F238E27FC236}">
              <a16:creationId xmlns:a16="http://schemas.microsoft.com/office/drawing/2014/main" id="{5FB5224F-028D-0910-EB34-D6E98D53C0AA}"/>
            </a:ext>
          </a:extLst>
        </xdr:cNvPr>
        <xdr:cNvSpPr/>
      </xdr:nvSpPr>
      <xdr:spPr>
        <a:xfrm>
          <a:off x="10782003" y="17675087"/>
          <a:ext cx="2602693" cy="944217"/>
        </a:xfrm>
        <a:prstGeom prst="roundRect">
          <a:avLst>
            <a:gd name="adj" fmla="val 4525"/>
          </a:avLst>
        </a:prstGeom>
        <a:solidFill>
          <a:srgbClr val="FFFFCC"/>
        </a:solid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pPr>
          <a:r>
            <a:rPr lang="ja-JP" altLang="en-US" sz="1000" u="none" kern="100">
              <a:solidFill>
                <a:sysClr val="windowText" lastClr="000000"/>
              </a:solidFill>
              <a:effectLst/>
              <a:latin typeface="+mj-ea"/>
              <a:ea typeface="+mj-ea"/>
              <a:cs typeface="Times New Roman" panose="02020603050405020304" pitchFamily="18" charset="0"/>
            </a:rPr>
            <a:t>■個別の取組（内訳書２）ごとに</a:t>
          </a:r>
          <a:endParaRPr lang="en-US" altLang="ja-JP" sz="1000" u="none" kern="100">
            <a:solidFill>
              <a:sysClr val="windowText" lastClr="000000"/>
            </a:solidFill>
            <a:effectLst/>
            <a:latin typeface="+mj-ea"/>
            <a:ea typeface="+mj-ea"/>
            <a:cs typeface="Times New Roman" panose="02020603050405020304" pitchFamily="18" charset="0"/>
          </a:endParaRPr>
        </a:p>
        <a:p>
          <a:pPr algn="l">
            <a:lnSpc>
              <a:spcPts val="1200"/>
            </a:lnSpc>
          </a:pPr>
          <a:r>
            <a:rPr lang="ja-JP" altLang="en-US" sz="1000" u="none" kern="100">
              <a:solidFill>
                <a:sysClr val="windowText" lastClr="000000"/>
              </a:solidFill>
              <a:effectLst/>
              <a:latin typeface="+mj-ea"/>
              <a:ea typeface="+mj-ea"/>
              <a:cs typeface="Times New Roman" panose="02020603050405020304" pitchFamily="18" charset="0"/>
            </a:rPr>
            <a:t>　</a:t>
          </a:r>
          <a:r>
            <a:rPr lang="ja-JP" altLang="en-US" sz="1000" u="none" kern="100" baseline="0">
              <a:solidFill>
                <a:sysClr val="windowText" lastClr="000000"/>
              </a:solidFill>
              <a:effectLst/>
              <a:latin typeface="+mj-ea"/>
              <a:ea typeface="+mj-ea"/>
              <a:cs typeface="Times New Roman" panose="02020603050405020304" pitchFamily="18" charset="0"/>
            </a:rPr>
            <a:t> </a:t>
          </a:r>
          <a:r>
            <a:rPr lang="ja-JP" altLang="en-US" sz="1000" u="none" kern="100">
              <a:solidFill>
                <a:sysClr val="windowText" lastClr="000000"/>
              </a:solidFill>
              <a:effectLst/>
              <a:latin typeface="+mj-ea"/>
              <a:ea typeface="+mj-ea"/>
              <a:cs typeface="Times New Roman" panose="02020603050405020304" pitchFamily="18" charset="0"/>
            </a:rPr>
            <a:t>収入を記載します。</a:t>
          </a:r>
          <a:endParaRPr lang="en-US" altLang="ja-JP" sz="1000" u="none" kern="100">
            <a:solidFill>
              <a:sysClr val="windowText" lastClr="000000"/>
            </a:solidFill>
            <a:effectLst/>
            <a:latin typeface="+mj-ea"/>
            <a:ea typeface="+mj-ea"/>
            <a:cs typeface="Times New Roman" panose="02020603050405020304" pitchFamily="18" charset="0"/>
          </a:endParaRPr>
        </a:p>
        <a:p>
          <a:pPr algn="l">
            <a:lnSpc>
              <a:spcPts val="1200"/>
            </a:lnSpc>
          </a:pPr>
          <a:r>
            <a:rPr lang="ja-JP" altLang="en-US" sz="1000" u="none" kern="100">
              <a:solidFill>
                <a:sysClr val="windowText" lastClr="000000"/>
              </a:solidFill>
              <a:effectLst/>
              <a:latin typeface="+mj-ea"/>
              <a:ea typeface="+mj-ea"/>
              <a:cs typeface="Times New Roman" panose="02020603050405020304" pitchFamily="18" charset="0"/>
            </a:rPr>
            <a:t>■収入を取組ごとに計上できない場合には、</a:t>
          </a:r>
          <a:endParaRPr lang="en-US" altLang="ja-JP" sz="1000" u="none" kern="100">
            <a:solidFill>
              <a:sysClr val="windowText" lastClr="000000"/>
            </a:solidFill>
            <a:effectLst/>
            <a:latin typeface="+mj-ea"/>
            <a:ea typeface="+mj-ea"/>
            <a:cs typeface="Times New Roman" panose="02020603050405020304" pitchFamily="18" charset="0"/>
          </a:endParaRPr>
        </a:p>
        <a:p>
          <a:pPr algn="l">
            <a:lnSpc>
              <a:spcPts val="1200"/>
            </a:lnSpc>
          </a:pPr>
          <a:r>
            <a:rPr lang="ja-JP" altLang="en-US" sz="1000" u="none" kern="100">
              <a:solidFill>
                <a:sysClr val="windowText" lastClr="000000"/>
              </a:solidFill>
              <a:effectLst/>
              <a:latin typeface="+mj-ea"/>
              <a:ea typeface="+mj-ea"/>
              <a:cs typeface="Times New Roman" panose="02020603050405020304" pitchFamily="18" charset="0"/>
            </a:rPr>
            <a:t>　 内訳書２－１にすべての収入を記載し、</a:t>
          </a:r>
          <a:endParaRPr lang="en-US" altLang="ja-JP" sz="1000" u="none" kern="100">
            <a:solidFill>
              <a:sysClr val="windowText" lastClr="000000"/>
            </a:solidFill>
            <a:effectLst/>
            <a:latin typeface="+mj-ea"/>
            <a:ea typeface="+mj-ea"/>
            <a:cs typeface="Times New Roman" panose="02020603050405020304" pitchFamily="18" charset="0"/>
          </a:endParaRPr>
        </a:p>
        <a:p>
          <a:pPr algn="l">
            <a:lnSpc>
              <a:spcPts val="1200"/>
            </a:lnSpc>
          </a:pPr>
          <a:r>
            <a:rPr lang="en-US" altLang="ja-JP" sz="1000" u="none" kern="100">
              <a:solidFill>
                <a:sysClr val="windowText" lastClr="000000"/>
              </a:solidFill>
              <a:effectLst/>
              <a:latin typeface="+mj-ea"/>
              <a:ea typeface="+mj-ea"/>
              <a:cs typeface="Times New Roman" panose="02020603050405020304" pitchFamily="18" charset="0"/>
            </a:rPr>
            <a:t> </a:t>
          </a:r>
          <a:r>
            <a:rPr lang="ja-JP" altLang="en-US" sz="1000" u="none" kern="100">
              <a:solidFill>
                <a:sysClr val="windowText" lastClr="000000"/>
              </a:solidFill>
              <a:effectLst/>
              <a:latin typeface="+mj-ea"/>
              <a:ea typeface="+mj-ea"/>
              <a:cs typeface="Times New Roman" panose="02020603050405020304" pitchFamily="18" charset="0"/>
            </a:rPr>
            <a:t>　「収入一括」のシートを使用します。</a:t>
          </a:r>
        </a:p>
      </xdr:txBody>
    </xdr:sp>
    <xdr:clientData/>
  </xdr:twoCellAnchor>
  <xdr:twoCellAnchor>
    <xdr:from>
      <xdr:col>18</xdr:col>
      <xdr:colOff>179292</xdr:colOff>
      <xdr:row>1</xdr:row>
      <xdr:rowOff>7620</xdr:rowOff>
    </xdr:from>
    <xdr:to>
      <xdr:col>21</xdr:col>
      <xdr:colOff>156882</xdr:colOff>
      <xdr:row>4</xdr:row>
      <xdr:rowOff>22411</xdr:rowOff>
    </xdr:to>
    <xdr:sp macro="" textlink="">
      <xdr:nvSpPr>
        <xdr:cNvPr id="10" name="テキスト ボックス 9">
          <a:extLst>
            <a:ext uri="{FF2B5EF4-FFF2-40B4-BE49-F238E27FC236}">
              <a16:creationId xmlns:a16="http://schemas.microsoft.com/office/drawing/2014/main" id="{4866638F-3077-236C-D5B3-08B56A6C120A}"/>
            </a:ext>
          </a:extLst>
        </xdr:cNvPr>
        <xdr:cNvSpPr txBox="1"/>
      </xdr:nvSpPr>
      <xdr:spPr>
        <a:xfrm>
          <a:off x="9681432" y="327660"/>
          <a:ext cx="3132270" cy="1142551"/>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347381</xdr:colOff>
      <xdr:row>14</xdr:row>
      <xdr:rowOff>100853</xdr:rowOff>
    </xdr:from>
    <xdr:ext cx="2162736" cy="880562"/>
    <xdr:sp macro="" textlink="">
      <xdr:nvSpPr>
        <xdr:cNvPr id="13" name="テキスト ボックス 12">
          <a:extLst>
            <a:ext uri="{FF2B5EF4-FFF2-40B4-BE49-F238E27FC236}">
              <a16:creationId xmlns:a16="http://schemas.microsoft.com/office/drawing/2014/main" id="{352E8E34-3F25-9D95-81A0-D4BF24DD1CA9}"/>
            </a:ext>
          </a:extLst>
        </xdr:cNvPr>
        <xdr:cNvSpPr txBox="1"/>
      </xdr:nvSpPr>
      <xdr:spPr>
        <a:xfrm>
          <a:off x="10936940" y="4235824"/>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18</xdr:col>
      <xdr:colOff>381000</xdr:colOff>
      <xdr:row>4</xdr:row>
      <xdr:rowOff>83820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400-000002000000}"/>
            </a:ext>
          </a:extLst>
        </xdr:cNvPr>
        <xdr:cNvSpPr/>
      </xdr:nvSpPr>
      <xdr:spPr>
        <a:xfrm>
          <a:off x="9883140" y="1531620"/>
          <a:ext cx="1952355" cy="1010444"/>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7620</xdr:colOff>
      <xdr:row>355</xdr:row>
      <xdr:rowOff>137160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7620" y="17586960"/>
          <a:ext cx="4829175" cy="628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200025</xdr:colOff>
      <xdr:row>0</xdr:row>
      <xdr:rowOff>274320</xdr:rowOff>
    </xdr:from>
    <xdr:to>
      <xdr:col>21</xdr:col>
      <xdr:colOff>179856</xdr:colOff>
      <xdr:row>3</xdr:row>
      <xdr:rowOff>329452</xdr:rowOff>
    </xdr:to>
    <xdr:sp macro="" textlink="">
      <xdr:nvSpPr>
        <xdr:cNvPr id="4" name="テキスト ボックス 3">
          <a:extLst>
            <a:ext uri="{FF2B5EF4-FFF2-40B4-BE49-F238E27FC236}">
              <a16:creationId xmlns:a16="http://schemas.microsoft.com/office/drawing/2014/main" id="{1DA9D551-A1B0-401D-9933-479538F88BC3}"/>
            </a:ext>
          </a:extLst>
        </xdr:cNvPr>
        <xdr:cNvSpPr txBox="1"/>
      </xdr:nvSpPr>
      <xdr:spPr>
        <a:xfrm>
          <a:off x="9702165" y="274320"/>
          <a:ext cx="3134511" cy="109907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twoCellAnchor>
    <xdr:from>
      <xdr:col>18</xdr:col>
      <xdr:colOff>285750</xdr:colOff>
      <xdr:row>14</xdr:row>
      <xdr:rowOff>95250</xdr:rowOff>
    </xdr:from>
    <xdr:to>
      <xdr:col>20</xdr:col>
      <xdr:colOff>525780</xdr:colOff>
      <xdr:row>19</xdr:row>
      <xdr:rowOff>5604</xdr:rowOff>
    </xdr:to>
    <xdr:sp macro="" textlink="">
      <xdr:nvSpPr>
        <xdr:cNvPr id="5" name="四角形: 角を丸くする 4">
          <a:extLst>
            <a:ext uri="{FF2B5EF4-FFF2-40B4-BE49-F238E27FC236}">
              <a16:creationId xmlns:a16="http://schemas.microsoft.com/office/drawing/2014/main" id="{C0DADF88-DD85-43D9-9B7B-801A939198C1}"/>
            </a:ext>
          </a:extLst>
        </xdr:cNvPr>
        <xdr:cNvSpPr/>
      </xdr:nvSpPr>
      <xdr:spPr>
        <a:xfrm>
          <a:off x="9787890" y="4225290"/>
          <a:ext cx="2137410"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oneCellAnchor>
    <xdr:from>
      <xdr:col>18</xdr:col>
      <xdr:colOff>342900</xdr:colOff>
      <xdr:row>14</xdr:row>
      <xdr:rowOff>123825</xdr:rowOff>
    </xdr:from>
    <xdr:ext cx="2162736" cy="880562"/>
    <xdr:sp macro="" textlink="">
      <xdr:nvSpPr>
        <xdr:cNvPr id="6" name="テキスト ボックス 5">
          <a:extLst>
            <a:ext uri="{FF2B5EF4-FFF2-40B4-BE49-F238E27FC236}">
              <a16:creationId xmlns:a16="http://schemas.microsoft.com/office/drawing/2014/main" id="{4252551B-370F-4DEC-BCF9-DEE8B55CFAB6}"/>
            </a:ext>
          </a:extLst>
        </xdr:cNvPr>
        <xdr:cNvSpPr txBox="1"/>
      </xdr:nvSpPr>
      <xdr:spPr>
        <a:xfrm>
          <a:off x="10906125" y="4257675"/>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18</xdr:col>
      <xdr:colOff>247650</xdr:colOff>
      <xdr:row>14</xdr:row>
      <xdr:rowOff>180975</xdr:rowOff>
    </xdr:from>
    <xdr:to>
      <xdr:col>20</xdr:col>
      <xdr:colOff>449580</xdr:colOff>
      <xdr:row>19</xdr:row>
      <xdr:rowOff>91329</xdr:rowOff>
    </xdr:to>
    <xdr:sp macro="" textlink="">
      <xdr:nvSpPr>
        <xdr:cNvPr id="6" name="四角形: 角を丸くする 5">
          <a:extLst>
            <a:ext uri="{FF2B5EF4-FFF2-40B4-BE49-F238E27FC236}">
              <a16:creationId xmlns:a16="http://schemas.microsoft.com/office/drawing/2014/main" id="{7F495A68-8258-4D10-AAEC-AABBF252A863}"/>
            </a:ext>
          </a:extLst>
        </xdr:cNvPr>
        <xdr:cNvSpPr/>
      </xdr:nvSpPr>
      <xdr:spPr>
        <a:xfrm>
          <a:off x="9749790" y="4311015"/>
          <a:ext cx="2099310"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381000</xdr:colOff>
      <xdr:row>4</xdr:row>
      <xdr:rowOff>228600</xdr:rowOff>
    </xdr:from>
    <xdr:to>
      <xdr:col>20</xdr:col>
      <xdr:colOff>435975</xdr:colOff>
      <xdr:row>8</xdr:row>
      <xdr:rowOff>144780</xdr:rowOff>
    </xdr:to>
    <xdr:sp macro="" textlink="">
      <xdr:nvSpPr>
        <xdr:cNvPr id="2" name="角丸四角形吹き出し 1">
          <a:extLst>
            <a:ext uri="{FF2B5EF4-FFF2-40B4-BE49-F238E27FC236}">
              <a16:creationId xmlns:a16="http://schemas.microsoft.com/office/drawing/2014/main" id="{00000000-0008-0000-0500-000002000000}"/>
            </a:ext>
          </a:extLst>
        </xdr:cNvPr>
        <xdr:cNvSpPr/>
      </xdr:nvSpPr>
      <xdr:spPr>
        <a:xfrm>
          <a:off x="9883140" y="1676400"/>
          <a:ext cx="1952355" cy="99822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22860</xdr:colOff>
      <xdr:row>355</xdr:row>
      <xdr:rowOff>228600</xdr:rowOff>
    </xdr:from>
    <xdr:to>
      <xdr:col>4</xdr:col>
      <xdr:colOff>2266950</xdr:colOff>
      <xdr:row>357</xdr:row>
      <xdr:rowOff>171449</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2860" y="17678400"/>
          <a:ext cx="4804410" cy="5372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285750</xdr:colOff>
      <xdr:row>0</xdr:row>
      <xdr:rowOff>160020</xdr:rowOff>
    </xdr:from>
    <xdr:to>
      <xdr:col>21</xdr:col>
      <xdr:colOff>265581</xdr:colOff>
      <xdr:row>3</xdr:row>
      <xdr:rowOff>281827</xdr:rowOff>
    </xdr:to>
    <xdr:sp macro="" textlink="">
      <xdr:nvSpPr>
        <xdr:cNvPr id="4" name="テキスト ボックス 3">
          <a:extLst>
            <a:ext uri="{FF2B5EF4-FFF2-40B4-BE49-F238E27FC236}">
              <a16:creationId xmlns:a16="http://schemas.microsoft.com/office/drawing/2014/main" id="{D0665E60-E268-4352-8478-637550061B7B}"/>
            </a:ext>
          </a:extLst>
        </xdr:cNvPr>
        <xdr:cNvSpPr txBox="1"/>
      </xdr:nvSpPr>
      <xdr:spPr>
        <a:xfrm>
          <a:off x="9787890" y="160020"/>
          <a:ext cx="3134511" cy="1165747"/>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323850</xdr:colOff>
      <xdr:row>14</xdr:row>
      <xdr:rowOff>161925</xdr:rowOff>
    </xdr:from>
    <xdr:ext cx="2162736" cy="880562"/>
    <xdr:sp macro="" textlink="">
      <xdr:nvSpPr>
        <xdr:cNvPr id="5" name="テキスト ボックス 4">
          <a:extLst>
            <a:ext uri="{FF2B5EF4-FFF2-40B4-BE49-F238E27FC236}">
              <a16:creationId xmlns:a16="http://schemas.microsoft.com/office/drawing/2014/main" id="{BD607509-A755-4F67-91F4-6693A46E9FA3}"/>
            </a:ext>
          </a:extLst>
        </xdr:cNvPr>
        <xdr:cNvSpPr txBox="1"/>
      </xdr:nvSpPr>
      <xdr:spPr>
        <a:xfrm>
          <a:off x="10887075" y="4295775"/>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18</xdr:col>
      <xdr:colOff>381000</xdr:colOff>
      <xdr:row>4</xdr:row>
      <xdr:rowOff>121920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600-000002000000}"/>
            </a:ext>
          </a:extLst>
        </xdr:cNvPr>
        <xdr:cNvSpPr/>
      </xdr:nvSpPr>
      <xdr:spPr>
        <a:xfrm>
          <a:off x="9883140" y="1569720"/>
          <a:ext cx="1952355" cy="972344"/>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15240</xdr:colOff>
      <xdr:row>355</xdr:row>
      <xdr:rowOff>274320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15240" y="17724120"/>
          <a:ext cx="4821555" cy="4914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182880</xdr:colOff>
      <xdr:row>14</xdr:row>
      <xdr:rowOff>57150</xdr:rowOff>
    </xdr:from>
    <xdr:to>
      <xdr:col>20</xdr:col>
      <xdr:colOff>359148</xdr:colOff>
      <xdr:row>18</xdr:row>
      <xdr:rowOff>196104</xdr:rowOff>
    </xdr:to>
    <xdr:sp macro="" textlink="">
      <xdr:nvSpPr>
        <xdr:cNvPr id="4" name="四角形: 角を丸くする 3">
          <a:extLst>
            <a:ext uri="{FF2B5EF4-FFF2-40B4-BE49-F238E27FC236}">
              <a16:creationId xmlns:a16="http://schemas.microsoft.com/office/drawing/2014/main" id="{2F26402E-82AF-462B-A67C-EAE4CCB71523}"/>
            </a:ext>
          </a:extLst>
        </xdr:cNvPr>
        <xdr:cNvSpPr/>
      </xdr:nvSpPr>
      <xdr:spPr>
        <a:xfrm>
          <a:off x="9685020" y="4187190"/>
          <a:ext cx="2073648"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106680</xdr:colOff>
      <xdr:row>1</xdr:row>
      <xdr:rowOff>0</xdr:rowOff>
    </xdr:from>
    <xdr:to>
      <xdr:col>21</xdr:col>
      <xdr:colOff>513231</xdr:colOff>
      <xdr:row>3</xdr:row>
      <xdr:rowOff>138952</xdr:rowOff>
    </xdr:to>
    <xdr:sp macro="" textlink="">
      <xdr:nvSpPr>
        <xdr:cNvPr id="5" name="テキスト ボックス 4">
          <a:extLst>
            <a:ext uri="{FF2B5EF4-FFF2-40B4-BE49-F238E27FC236}">
              <a16:creationId xmlns:a16="http://schemas.microsoft.com/office/drawing/2014/main" id="{45C1553C-DE38-43B3-9D95-E2E353F88546}"/>
            </a:ext>
          </a:extLst>
        </xdr:cNvPr>
        <xdr:cNvSpPr txBox="1"/>
      </xdr:nvSpPr>
      <xdr:spPr>
        <a:xfrm>
          <a:off x="9608820" y="320040"/>
          <a:ext cx="3561231" cy="86285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215265</xdr:colOff>
      <xdr:row>14</xdr:row>
      <xdr:rowOff>81915</xdr:rowOff>
    </xdr:from>
    <xdr:ext cx="2162736" cy="880562"/>
    <xdr:sp macro="" textlink="">
      <xdr:nvSpPr>
        <xdr:cNvPr id="6" name="テキスト ボックス 5">
          <a:extLst>
            <a:ext uri="{FF2B5EF4-FFF2-40B4-BE49-F238E27FC236}">
              <a16:creationId xmlns:a16="http://schemas.microsoft.com/office/drawing/2014/main" id="{23467BB8-4236-4E4D-B793-36FCAF87B094}"/>
            </a:ext>
          </a:extLst>
        </xdr:cNvPr>
        <xdr:cNvSpPr txBox="1"/>
      </xdr:nvSpPr>
      <xdr:spPr>
        <a:xfrm>
          <a:off x="9717405" y="4211955"/>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18</xdr:col>
      <xdr:colOff>381000</xdr:colOff>
      <xdr:row>3</xdr:row>
      <xdr:rowOff>281940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700-000002000000}"/>
            </a:ext>
          </a:extLst>
        </xdr:cNvPr>
        <xdr:cNvSpPr/>
      </xdr:nvSpPr>
      <xdr:spPr>
        <a:xfrm>
          <a:off x="9883140" y="1325880"/>
          <a:ext cx="1952355" cy="1216184"/>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0</xdr:colOff>
      <xdr:row>356</xdr:row>
      <xdr:rowOff>7620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0" y="17777460"/>
          <a:ext cx="4836795" cy="4381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238124</xdr:colOff>
      <xdr:row>14</xdr:row>
      <xdr:rowOff>57150</xdr:rowOff>
    </xdr:from>
    <xdr:to>
      <xdr:col>20</xdr:col>
      <xdr:colOff>464819</xdr:colOff>
      <xdr:row>18</xdr:row>
      <xdr:rowOff>196104</xdr:rowOff>
    </xdr:to>
    <xdr:sp macro="" textlink="">
      <xdr:nvSpPr>
        <xdr:cNvPr id="4" name="四角形: 角を丸くする 3">
          <a:extLst>
            <a:ext uri="{FF2B5EF4-FFF2-40B4-BE49-F238E27FC236}">
              <a16:creationId xmlns:a16="http://schemas.microsoft.com/office/drawing/2014/main" id="{E328D957-CF51-485D-BFBE-C8629B886BD1}"/>
            </a:ext>
          </a:extLst>
        </xdr:cNvPr>
        <xdr:cNvSpPr/>
      </xdr:nvSpPr>
      <xdr:spPr>
        <a:xfrm>
          <a:off x="9740264" y="4187190"/>
          <a:ext cx="2124075"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342900</xdr:colOff>
      <xdr:row>0</xdr:row>
      <xdr:rowOff>114300</xdr:rowOff>
    </xdr:from>
    <xdr:to>
      <xdr:col>21</xdr:col>
      <xdr:colOff>322731</xdr:colOff>
      <xdr:row>3</xdr:row>
      <xdr:rowOff>196102</xdr:rowOff>
    </xdr:to>
    <xdr:sp macro="" textlink="">
      <xdr:nvSpPr>
        <xdr:cNvPr id="5" name="テキスト ボックス 4">
          <a:extLst>
            <a:ext uri="{FF2B5EF4-FFF2-40B4-BE49-F238E27FC236}">
              <a16:creationId xmlns:a16="http://schemas.microsoft.com/office/drawing/2014/main" id="{21E41188-C6C2-4AD2-867D-08FC0852CD23}"/>
            </a:ext>
          </a:extLst>
        </xdr:cNvPr>
        <xdr:cNvSpPr txBox="1"/>
      </xdr:nvSpPr>
      <xdr:spPr>
        <a:xfrm>
          <a:off x="9845040" y="114300"/>
          <a:ext cx="3134511" cy="112574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238125</xdr:colOff>
      <xdr:row>14</xdr:row>
      <xdr:rowOff>57150</xdr:rowOff>
    </xdr:from>
    <xdr:ext cx="2162736" cy="880562"/>
    <xdr:sp macro="" textlink="">
      <xdr:nvSpPr>
        <xdr:cNvPr id="6" name="テキスト ボックス 5">
          <a:extLst>
            <a:ext uri="{FF2B5EF4-FFF2-40B4-BE49-F238E27FC236}">
              <a16:creationId xmlns:a16="http://schemas.microsoft.com/office/drawing/2014/main" id="{6E0A7F1F-C4AA-460F-BF6B-BA4FD7E2B634}"/>
            </a:ext>
          </a:extLst>
        </xdr:cNvPr>
        <xdr:cNvSpPr txBox="1"/>
      </xdr:nvSpPr>
      <xdr:spPr>
        <a:xfrm>
          <a:off x="10801350" y="4191000"/>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190500</xdr:rowOff>
    </xdr:to>
    <xdr:sp macro="" textlink="">
      <xdr:nvSpPr>
        <xdr:cNvPr id="2" name="角丸四角形吹き出し 1">
          <a:extLst>
            <a:ext uri="{FF2B5EF4-FFF2-40B4-BE49-F238E27FC236}">
              <a16:creationId xmlns:a16="http://schemas.microsoft.com/office/drawing/2014/main" id="{00000000-0008-0000-0800-000002000000}"/>
            </a:ext>
          </a:extLst>
        </xdr:cNvPr>
        <xdr:cNvSpPr/>
      </xdr:nvSpPr>
      <xdr:spPr>
        <a:xfrm>
          <a:off x="9883140" y="1676400"/>
          <a:ext cx="1952355" cy="104394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0</xdr:colOff>
      <xdr:row>355</xdr:row>
      <xdr:rowOff>289560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0" y="17739360"/>
          <a:ext cx="4836795" cy="476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247650</xdr:colOff>
      <xdr:row>14</xdr:row>
      <xdr:rowOff>38100</xdr:rowOff>
    </xdr:from>
    <xdr:to>
      <xdr:col>20</xdr:col>
      <xdr:colOff>282948</xdr:colOff>
      <xdr:row>18</xdr:row>
      <xdr:rowOff>177054</xdr:rowOff>
    </xdr:to>
    <xdr:sp macro="" textlink="">
      <xdr:nvSpPr>
        <xdr:cNvPr id="4" name="四角形: 角を丸くする 3">
          <a:extLst>
            <a:ext uri="{FF2B5EF4-FFF2-40B4-BE49-F238E27FC236}">
              <a16:creationId xmlns:a16="http://schemas.microsoft.com/office/drawing/2014/main" id="{DE78669A-E8B7-4645-86F8-3F686F1AC879}"/>
            </a:ext>
          </a:extLst>
        </xdr:cNvPr>
        <xdr:cNvSpPr/>
      </xdr:nvSpPr>
      <xdr:spPr>
        <a:xfrm>
          <a:off x="10810875" y="4171950"/>
          <a:ext cx="2140323"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333375</xdr:colOff>
      <xdr:row>0</xdr:row>
      <xdr:rowOff>182880</xdr:rowOff>
    </xdr:from>
    <xdr:to>
      <xdr:col>21</xdr:col>
      <xdr:colOff>313206</xdr:colOff>
      <xdr:row>3</xdr:row>
      <xdr:rowOff>234202</xdr:rowOff>
    </xdr:to>
    <xdr:sp macro="" textlink="">
      <xdr:nvSpPr>
        <xdr:cNvPr id="5" name="テキスト ボックス 4">
          <a:extLst>
            <a:ext uri="{FF2B5EF4-FFF2-40B4-BE49-F238E27FC236}">
              <a16:creationId xmlns:a16="http://schemas.microsoft.com/office/drawing/2014/main" id="{0058586E-66B2-423E-A093-F7804A4F0B5B}"/>
            </a:ext>
          </a:extLst>
        </xdr:cNvPr>
        <xdr:cNvSpPr txBox="1"/>
      </xdr:nvSpPr>
      <xdr:spPr>
        <a:xfrm>
          <a:off x="9835515" y="182880"/>
          <a:ext cx="3134511" cy="109526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247650</xdr:colOff>
      <xdr:row>14</xdr:row>
      <xdr:rowOff>38100</xdr:rowOff>
    </xdr:from>
    <xdr:ext cx="2162736" cy="880562"/>
    <xdr:sp macro="" textlink="">
      <xdr:nvSpPr>
        <xdr:cNvPr id="6" name="テキスト ボックス 5">
          <a:extLst>
            <a:ext uri="{FF2B5EF4-FFF2-40B4-BE49-F238E27FC236}">
              <a16:creationId xmlns:a16="http://schemas.microsoft.com/office/drawing/2014/main" id="{CC2CCAF0-C86E-4FFA-924A-11F11E42AD6D}"/>
            </a:ext>
          </a:extLst>
        </xdr:cNvPr>
        <xdr:cNvSpPr txBox="1"/>
      </xdr:nvSpPr>
      <xdr:spPr>
        <a:xfrm>
          <a:off x="10810875" y="4171950"/>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0.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1.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2.xml"/><Relationship Id="rId1" Type="http://schemas.openxmlformats.org/officeDocument/2006/relationships/printerSettings" Target="../printerSettings/printerSettings22.bin"/><Relationship Id="rId4" Type="http://schemas.openxmlformats.org/officeDocument/2006/relationships/comments" Target="../comments22.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3.xml"/><Relationship Id="rId1" Type="http://schemas.openxmlformats.org/officeDocument/2006/relationships/printerSettings" Target="../printerSettings/printerSettings23.bin"/><Relationship Id="rId4" Type="http://schemas.openxmlformats.org/officeDocument/2006/relationships/comments" Target="../comments23.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4.xml"/><Relationship Id="rId1" Type="http://schemas.openxmlformats.org/officeDocument/2006/relationships/printerSettings" Target="../printerSettings/printerSettings24.bin"/><Relationship Id="rId4" Type="http://schemas.openxmlformats.org/officeDocument/2006/relationships/comments" Target="../comments24.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39997558519241921"/>
    <pageSetUpPr fitToPage="1"/>
  </sheetPr>
  <dimension ref="A1:K57"/>
  <sheetViews>
    <sheetView tabSelected="1" view="pageBreakPreview" zoomScaleNormal="100" zoomScaleSheetLayoutView="100" workbookViewId="0">
      <selection sqref="A1:C1"/>
    </sheetView>
  </sheetViews>
  <sheetFormatPr defaultColWidth="9" defaultRowHeight="13.5" x14ac:dyDescent="0.15"/>
  <cols>
    <col min="1" max="1" width="1.625" style="22" customWidth="1"/>
    <col min="2" max="2" width="4.75" style="22" customWidth="1"/>
    <col min="3" max="3" width="15" style="22" customWidth="1"/>
    <col min="4" max="4" width="12.375" style="22" customWidth="1"/>
    <col min="5" max="5" width="17.75" style="22" customWidth="1"/>
    <col min="6" max="6" width="39.625" style="22" customWidth="1"/>
    <col min="7" max="7" width="3.5" style="22" customWidth="1"/>
    <col min="8" max="9" width="8" style="22" customWidth="1"/>
    <col min="10" max="10" width="11" style="22" customWidth="1"/>
    <col min="11" max="11" width="1.375" style="22" customWidth="1"/>
    <col min="12" max="16384" width="9" style="22"/>
  </cols>
  <sheetData>
    <row r="1" spans="1:10" ht="18" customHeight="1" thickBot="1" x14ac:dyDescent="0.2">
      <c r="A1" s="241"/>
      <c r="B1" s="242"/>
      <c r="C1" s="243"/>
    </row>
    <row r="2" spans="1:10" x14ac:dyDescent="0.15">
      <c r="B2" s="110" t="s">
        <v>210</v>
      </c>
    </row>
    <row r="3" spans="1:10" x14ac:dyDescent="0.15">
      <c r="C3" s="110"/>
      <c r="D3" s="110"/>
      <c r="E3" s="110"/>
      <c r="F3" s="111"/>
    </row>
    <row r="4" spans="1:10" x14ac:dyDescent="0.15">
      <c r="B4" s="110" t="s">
        <v>14</v>
      </c>
      <c r="C4" s="110"/>
      <c r="D4" s="110"/>
      <c r="E4" s="110"/>
      <c r="F4" s="80" t="s">
        <v>212</v>
      </c>
    </row>
    <row r="5" spans="1:10" ht="24.75" customHeight="1" x14ac:dyDescent="0.15">
      <c r="B5" s="216" t="s">
        <v>5</v>
      </c>
      <c r="C5" s="216"/>
      <c r="D5" s="216"/>
      <c r="E5" s="173" t="s">
        <v>211</v>
      </c>
      <c r="F5" s="173" t="s">
        <v>170</v>
      </c>
      <c r="H5" s="157"/>
      <c r="I5" s="157"/>
      <c r="J5" s="157"/>
    </row>
    <row r="6" spans="1:10" ht="18" customHeight="1" x14ac:dyDescent="0.15">
      <c r="B6" s="220" t="s">
        <v>17</v>
      </c>
      <c r="C6" s="224"/>
      <c r="D6" s="221"/>
      <c r="E6" s="136">
        <f>'内訳書１(収入事業別)'!$Y8</f>
        <v>0</v>
      </c>
      <c r="F6" s="205"/>
      <c r="H6" s="157"/>
      <c r="I6" s="157"/>
      <c r="J6" s="157"/>
    </row>
    <row r="7" spans="1:10" ht="18" customHeight="1" x14ac:dyDescent="0.15">
      <c r="B7" s="220" t="s">
        <v>18</v>
      </c>
      <c r="C7" s="224"/>
      <c r="D7" s="221"/>
      <c r="E7" s="137">
        <f>'内訳書１(収入事業別)'!$Y9</f>
        <v>0</v>
      </c>
      <c r="F7" s="206"/>
      <c r="H7" s="157"/>
      <c r="I7" s="157"/>
      <c r="J7" s="157"/>
    </row>
    <row r="8" spans="1:10" ht="18" customHeight="1" x14ac:dyDescent="0.15">
      <c r="B8" s="234" t="s">
        <v>158</v>
      </c>
      <c r="C8" s="255" t="s">
        <v>20</v>
      </c>
      <c r="D8" s="256"/>
      <c r="E8" s="133">
        <f>'内訳書１(収入事業別)'!$Y10</f>
        <v>0</v>
      </c>
      <c r="F8" s="207"/>
      <c r="H8" s="157"/>
      <c r="I8" s="157"/>
      <c r="J8" s="157"/>
    </row>
    <row r="9" spans="1:10" ht="18" customHeight="1" x14ac:dyDescent="0.15">
      <c r="B9" s="235"/>
      <c r="C9" s="239" t="s">
        <v>13</v>
      </c>
      <c r="D9" s="240"/>
      <c r="E9" s="134">
        <f>'内訳書１(収入事業別)'!$Y11</f>
        <v>0</v>
      </c>
      <c r="F9" s="208"/>
      <c r="H9" s="157"/>
      <c r="I9" s="157"/>
      <c r="J9" s="157"/>
    </row>
    <row r="10" spans="1:10" ht="18" customHeight="1" x14ac:dyDescent="0.15">
      <c r="B10" s="235"/>
      <c r="C10" s="239" t="s">
        <v>7</v>
      </c>
      <c r="D10" s="240"/>
      <c r="E10" s="134">
        <f>'内訳書１(収入事業別)'!$Y12</f>
        <v>0</v>
      </c>
      <c r="F10" s="208"/>
      <c r="H10" s="157"/>
      <c r="I10" s="157"/>
      <c r="J10" s="157"/>
    </row>
    <row r="11" spans="1:10" ht="18" customHeight="1" x14ac:dyDescent="0.15">
      <c r="B11" s="235"/>
      <c r="C11" s="237" t="s">
        <v>21</v>
      </c>
      <c r="D11" s="238"/>
      <c r="E11" s="135">
        <f>'内訳書１(収入事業別)'!$Y13</f>
        <v>0</v>
      </c>
      <c r="F11" s="209"/>
      <c r="H11" s="157"/>
      <c r="I11" s="157"/>
      <c r="J11" s="157"/>
    </row>
    <row r="12" spans="1:10" ht="18" customHeight="1" x14ac:dyDescent="0.15">
      <c r="B12" s="236"/>
      <c r="C12" s="224" t="s">
        <v>159</v>
      </c>
      <c r="D12" s="221"/>
      <c r="E12" s="138">
        <f>SUM($E$8:$E$11)</f>
        <v>0</v>
      </c>
      <c r="F12" s="206"/>
      <c r="H12" s="157"/>
      <c r="I12" s="157"/>
      <c r="J12" s="157"/>
    </row>
    <row r="13" spans="1:10" ht="21" customHeight="1" thickBot="1" x14ac:dyDescent="0.2">
      <c r="B13" s="231" t="s">
        <v>0</v>
      </c>
      <c r="C13" s="232"/>
      <c r="D13" s="233"/>
      <c r="E13" s="137">
        <f>SUM($E$6:$E$7,$E$12)</f>
        <v>0</v>
      </c>
      <c r="F13" s="205"/>
      <c r="H13" s="157"/>
      <c r="I13" s="157"/>
      <c r="J13" s="157"/>
    </row>
    <row r="14" spans="1:10" ht="20.25" customHeight="1" thickBot="1" x14ac:dyDescent="0.2">
      <c r="B14" s="228" t="s">
        <v>22</v>
      </c>
      <c r="C14" s="229"/>
      <c r="D14" s="230"/>
      <c r="E14" s="174">
        <f>'内訳書１(収入事業別)'!$Y16</f>
        <v>0</v>
      </c>
      <c r="F14" s="210"/>
    </row>
    <row r="15" spans="1:10" ht="21" customHeight="1" x14ac:dyDescent="0.15">
      <c r="B15" s="225" t="s">
        <v>23</v>
      </c>
      <c r="C15" s="226"/>
      <c r="D15" s="227"/>
      <c r="E15" s="138">
        <f>SUM($E$13:$E$14)</f>
        <v>0</v>
      </c>
      <c r="F15" s="211"/>
    </row>
    <row r="16" spans="1:10" ht="35.25" customHeight="1" x14ac:dyDescent="0.15">
      <c r="B16" s="112"/>
      <c r="C16" s="112"/>
      <c r="D16" s="112"/>
      <c r="E16" s="244" t="str">
        <f>IF(E15&lt;&gt;E57,"収入額と支出額が一致しません。",IF(2*E14&gt;E38,"国庫補助額が補助対象経費の1/2を超えています。",IF(E14&gt;100000000,"国庫補助額が1億円を超えています。",IF(AND(E12&gt;E38/2,E14&gt;E38-E12),"自己収入額が補助対象経費の1/2を超える場合、国庫補助額は補助対象経費から自己収入額を控除した額が上限となります。",IF(E14&gt;5*E6,"国庫補助額が申請者自己負担額の５倍を超えています。","")))))</f>
        <v/>
      </c>
      <c r="F16" s="244"/>
    </row>
    <row r="17" spans="2:6" ht="15" customHeight="1" x14ac:dyDescent="0.15">
      <c r="B17" s="112" t="s">
        <v>6</v>
      </c>
      <c r="C17" s="112"/>
      <c r="D17" s="112"/>
      <c r="E17" s="112"/>
      <c r="F17" s="80" t="s">
        <v>212</v>
      </c>
    </row>
    <row r="18" spans="2:6" ht="24.75" customHeight="1" x14ac:dyDescent="0.15">
      <c r="B18" s="124"/>
      <c r="C18" s="173" t="s">
        <v>11</v>
      </c>
      <c r="D18" s="173" t="s">
        <v>24</v>
      </c>
      <c r="E18" s="125" t="s">
        <v>211</v>
      </c>
      <c r="F18" s="173" t="s">
        <v>170</v>
      </c>
    </row>
    <row r="19" spans="2:6" ht="18" customHeight="1" x14ac:dyDescent="0.15">
      <c r="B19" s="250" t="s">
        <v>25</v>
      </c>
      <c r="C19" s="217" t="s">
        <v>58</v>
      </c>
      <c r="D19" s="113" t="s">
        <v>27</v>
      </c>
      <c r="E19" s="133">
        <f>'内訳書１(収入事業別)'!$AA23</f>
        <v>0</v>
      </c>
      <c r="F19" s="193"/>
    </row>
    <row r="20" spans="2:6" ht="18" customHeight="1" x14ac:dyDescent="0.15">
      <c r="B20" s="251"/>
      <c r="C20" s="218"/>
      <c r="D20" s="114" t="s">
        <v>28</v>
      </c>
      <c r="E20" s="134">
        <f>'内訳書１(収入事業別)'!$AA24</f>
        <v>0</v>
      </c>
      <c r="F20" s="194"/>
    </row>
    <row r="21" spans="2:6" ht="18" customHeight="1" x14ac:dyDescent="0.15">
      <c r="B21" s="251"/>
      <c r="C21" s="219"/>
      <c r="D21" s="115" t="s">
        <v>4</v>
      </c>
      <c r="E21" s="135">
        <f>'内訳書１(収入事業別)'!$AA25</f>
        <v>0</v>
      </c>
      <c r="F21" s="195"/>
    </row>
    <row r="22" spans="2:6" ht="18" customHeight="1" x14ac:dyDescent="0.15">
      <c r="B22" s="251"/>
      <c r="C22" s="217" t="s">
        <v>59</v>
      </c>
      <c r="D22" s="113" t="s">
        <v>2</v>
      </c>
      <c r="E22" s="133">
        <f>'内訳書１(収入事業別)'!$AA26</f>
        <v>0</v>
      </c>
      <c r="F22" s="193"/>
    </row>
    <row r="23" spans="2:6" ht="18" customHeight="1" x14ac:dyDescent="0.15">
      <c r="B23" s="251"/>
      <c r="C23" s="218"/>
      <c r="D23" s="114" t="s">
        <v>29</v>
      </c>
      <c r="E23" s="134">
        <f>'内訳書１(収入事業別)'!$AA27</f>
        <v>0</v>
      </c>
      <c r="F23" s="194"/>
    </row>
    <row r="24" spans="2:6" ht="18" customHeight="1" x14ac:dyDescent="0.15">
      <c r="B24" s="251"/>
      <c r="C24" s="218"/>
      <c r="D24" s="114" t="s">
        <v>3</v>
      </c>
      <c r="E24" s="134">
        <f>'内訳書１(収入事業別)'!$AA28</f>
        <v>0</v>
      </c>
      <c r="F24" s="194"/>
    </row>
    <row r="25" spans="2:6" ht="18" customHeight="1" x14ac:dyDescent="0.15">
      <c r="B25" s="251"/>
      <c r="C25" s="218"/>
      <c r="D25" s="114" t="s">
        <v>31</v>
      </c>
      <c r="E25" s="134">
        <f>'内訳書１(収入事業別)'!$AA29</f>
        <v>0</v>
      </c>
      <c r="F25" s="194"/>
    </row>
    <row r="26" spans="2:6" ht="18" customHeight="1" x14ac:dyDescent="0.15">
      <c r="B26" s="251"/>
      <c r="C26" s="219"/>
      <c r="D26" s="115" t="s">
        <v>26</v>
      </c>
      <c r="E26" s="135">
        <f>'内訳書１(収入事業別)'!$AA30</f>
        <v>0</v>
      </c>
      <c r="F26" s="195"/>
    </row>
    <row r="27" spans="2:6" ht="18" customHeight="1" x14ac:dyDescent="0.15">
      <c r="B27" s="251"/>
      <c r="C27" s="217" t="s">
        <v>227</v>
      </c>
      <c r="D27" s="113" t="s">
        <v>221</v>
      </c>
      <c r="E27" s="133">
        <f>'内訳書１(収入事業別)'!$AA31</f>
        <v>0</v>
      </c>
      <c r="F27" s="193"/>
    </row>
    <row r="28" spans="2:6" ht="18" customHeight="1" x14ac:dyDescent="0.15">
      <c r="B28" s="251"/>
      <c r="C28" s="218"/>
      <c r="D28" s="114" t="s">
        <v>33</v>
      </c>
      <c r="E28" s="134">
        <f>'内訳書１(収入事業別)'!$AA32</f>
        <v>0</v>
      </c>
      <c r="F28" s="194"/>
    </row>
    <row r="29" spans="2:6" ht="18" customHeight="1" x14ac:dyDescent="0.15">
      <c r="B29" s="251"/>
      <c r="C29" s="219"/>
      <c r="D29" s="115" t="s">
        <v>10</v>
      </c>
      <c r="E29" s="135">
        <f>'内訳書１(収入事業別)'!$AA33</f>
        <v>0</v>
      </c>
      <c r="F29" s="195"/>
    </row>
    <row r="30" spans="2:6" ht="18" customHeight="1" x14ac:dyDescent="0.15">
      <c r="B30" s="251"/>
      <c r="C30" s="217" t="s">
        <v>60</v>
      </c>
      <c r="D30" s="113" t="s">
        <v>32</v>
      </c>
      <c r="E30" s="133">
        <f>'内訳書１(収入事業別)'!$AA34</f>
        <v>0</v>
      </c>
      <c r="F30" s="193"/>
    </row>
    <row r="31" spans="2:6" ht="18" customHeight="1" x14ac:dyDescent="0.15">
      <c r="B31" s="251"/>
      <c r="C31" s="218"/>
      <c r="D31" s="114" t="s">
        <v>1</v>
      </c>
      <c r="E31" s="134">
        <f>'内訳書１(収入事業別)'!$AA35</f>
        <v>0</v>
      </c>
      <c r="F31" s="194"/>
    </row>
    <row r="32" spans="2:6" ht="18" customHeight="1" x14ac:dyDescent="0.15">
      <c r="B32" s="251"/>
      <c r="C32" s="218"/>
      <c r="D32" s="114" t="s">
        <v>30</v>
      </c>
      <c r="E32" s="134">
        <f>'内訳書１(収入事業別)'!$AA36</f>
        <v>0</v>
      </c>
      <c r="F32" s="194"/>
    </row>
    <row r="33" spans="2:11" ht="18" customHeight="1" x14ac:dyDescent="0.15">
      <c r="B33" s="251"/>
      <c r="C33" s="219"/>
      <c r="D33" s="115" t="s">
        <v>34</v>
      </c>
      <c r="E33" s="135">
        <f>'内訳書１(収入事業別)'!$AA37</f>
        <v>0</v>
      </c>
      <c r="F33" s="195"/>
      <c r="H33" s="245" t="s">
        <v>166</v>
      </c>
      <c r="I33" s="245"/>
      <c r="J33" s="182">
        <f>'内訳書１(収入事業別)'!$AA$39+'内訳書１(収入事業別)'!$AA$40+'内訳書１(収入事業別)'!$AB$41</f>
        <v>0</v>
      </c>
      <c r="K33"/>
    </row>
    <row r="34" spans="2:11" ht="18" customHeight="1" x14ac:dyDescent="0.15">
      <c r="B34" s="251"/>
      <c r="C34" s="217" t="s">
        <v>164</v>
      </c>
      <c r="D34" s="113" t="s">
        <v>9</v>
      </c>
      <c r="E34" s="133">
        <f>$J$34</f>
        <v>0</v>
      </c>
      <c r="F34" s="196"/>
      <c r="H34" s="246" t="s">
        <v>167</v>
      </c>
      <c r="I34" s="169" t="s">
        <v>116</v>
      </c>
      <c r="J34" s="191">
        <f>$J$33-$J$35</f>
        <v>0</v>
      </c>
      <c r="K34"/>
    </row>
    <row r="35" spans="2:11" ht="18" customHeight="1" x14ac:dyDescent="0.15">
      <c r="B35" s="251"/>
      <c r="C35" s="219"/>
      <c r="D35" s="115" t="s">
        <v>35</v>
      </c>
      <c r="E35" s="135">
        <f>$J$35</f>
        <v>0</v>
      </c>
      <c r="F35" s="197"/>
      <c r="H35" s="246"/>
      <c r="I35" s="190" t="s">
        <v>35</v>
      </c>
      <c r="J35" s="192"/>
    </row>
    <row r="36" spans="2:11" ht="21" customHeight="1" x14ac:dyDescent="0.15">
      <c r="B36" s="251"/>
      <c r="C36" s="220" t="s">
        <v>19</v>
      </c>
      <c r="D36" s="221"/>
      <c r="E36" s="175">
        <f>SUM($E$19:$E$35)</f>
        <v>0</v>
      </c>
      <c r="F36" s="198"/>
    </row>
    <row r="37" spans="2:11" ht="18" customHeight="1" thickBot="1" x14ac:dyDescent="0.2">
      <c r="B37" s="251"/>
      <c r="C37" s="222" t="s">
        <v>16</v>
      </c>
      <c r="D37" s="223"/>
      <c r="E37" s="176">
        <f>SUM('内訳書１(収入事業別)'!AA42:AB42)</f>
        <v>0</v>
      </c>
      <c r="F37" s="199"/>
      <c r="J37" s="123" t="s">
        <v>216</v>
      </c>
    </row>
    <row r="38" spans="2:11" ht="21" customHeight="1" thickBot="1" x14ac:dyDescent="0.2">
      <c r="B38" s="252"/>
      <c r="C38" s="228" t="s">
        <v>36</v>
      </c>
      <c r="D38" s="230"/>
      <c r="E38" s="179">
        <f>$E$36-$E$37</f>
        <v>0</v>
      </c>
      <c r="F38" s="200"/>
      <c r="J38" s="123"/>
    </row>
    <row r="39" spans="2:11" ht="18" customHeight="1" x14ac:dyDescent="0.15">
      <c r="B39" s="247" t="s">
        <v>38</v>
      </c>
      <c r="C39" s="257" t="s">
        <v>61</v>
      </c>
      <c r="D39" s="177" t="s">
        <v>62</v>
      </c>
      <c r="E39" s="178">
        <f>'内訳書１(収入事業別)'!$AA44</f>
        <v>0</v>
      </c>
      <c r="F39" s="201"/>
    </row>
    <row r="40" spans="2:11" ht="18" customHeight="1" x14ac:dyDescent="0.15">
      <c r="B40" s="248"/>
      <c r="C40" s="257"/>
      <c r="D40" s="95" t="s">
        <v>63</v>
      </c>
      <c r="E40" s="134">
        <f>'内訳書１(収入事業別)'!$AA45</f>
        <v>0</v>
      </c>
      <c r="F40" s="194"/>
    </row>
    <row r="41" spans="2:11" ht="18" customHeight="1" x14ac:dyDescent="0.15">
      <c r="B41" s="248"/>
      <c r="C41" s="258"/>
      <c r="D41" s="97" t="s">
        <v>64</v>
      </c>
      <c r="E41" s="135">
        <f>'内訳書１(収入事業別)'!$AA46</f>
        <v>0</v>
      </c>
      <c r="F41" s="195"/>
    </row>
    <row r="42" spans="2:11" ht="18" customHeight="1" x14ac:dyDescent="0.15">
      <c r="B42" s="248"/>
      <c r="C42" s="259" t="s">
        <v>65</v>
      </c>
      <c r="D42" s="92" t="s">
        <v>66</v>
      </c>
      <c r="E42" s="133">
        <f>'内訳書１(収入事業別)'!$AA47</f>
        <v>0</v>
      </c>
      <c r="F42" s="193"/>
    </row>
    <row r="43" spans="2:11" ht="18" customHeight="1" x14ac:dyDescent="0.15">
      <c r="B43" s="248"/>
      <c r="C43" s="257"/>
      <c r="D43" s="95" t="s">
        <v>67</v>
      </c>
      <c r="E43" s="134">
        <f>'内訳書１(収入事業別)'!$AA48</f>
        <v>0</v>
      </c>
      <c r="F43" s="194"/>
    </row>
    <row r="44" spans="2:11" ht="18" customHeight="1" x14ac:dyDescent="0.15">
      <c r="B44" s="248"/>
      <c r="C44" s="257"/>
      <c r="D44" s="95" t="s">
        <v>68</v>
      </c>
      <c r="E44" s="134">
        <f>'内訳書１(収入事業別)'!$AA49</f>
        <v>0</v>
      </c>
      <c r="F44" s="194"/>
    </row>
    <row r="45" spans="2:11" ht="18" customHeight="1" x14ac:dyDescent="0.15">
      <c r="B45" s="248"/>
      <c r="C45" s="257"/>
      <c r="D45" s="95" t="s">
        <v>69</v>
      </c>
      <c r="E45" s="134">
        <f>'内訳書１(収入事業別)'!$AA50</f>
        <v>0</v>
      </c>
      <c r="F45" s="194"/>
    </row>
    <row r="46" spans="2:11" ht="18" customHeight="1" x14ac:dyDescent="0.15">
      <c r="B46" s="248"/>
      <c r="C46" s="258"/>
      <c r="D46" s="97" t="s">
        <v>70</v>
      </c>
      <c r="E46" s="135">
        <f>'内訳書１(収入事業別)'!$AA51</f>
        <v>0</v>
      </c>
      <c r="F46" s="195"/>
    </row>
    <row r="47" spans="2:11" ht="18" customHeight="1" x14ac:dyDescent="0.15">
      <c r="B47" s="248"/>
      <c r="C47" s="259" t="s">
        <v>228</v>
      </c>
      <c r="D47" s="92" t="s">
        <v>229</v>
      </c>
      <c r="E47" s="133">
        <f>'内訳書１(収入事業別)'!$AA52</f>
        <v>0</v>
      </c>
      <c r="F47" s="193"/>
    </row>
    <row r="48" spans="2:11" ht="18" customHeight="1" x14ac:dyDescent="0.15">
      <c r="B48" s="248"/>
      <c r="C48" s="257"/>
      <c r="D48" s="95" t="s">
        <v>71</v>
      </c>
      <c r="E48" s="134">
        <f>'内訳書１(収入事業別)'!$AA53</f>
        <v>0</v>
      </c>
      <c r="F48" s="194"/>
    </row>
    <row r="49" spans="2:6" ht="18" customHeight="1" x14ac:dyDescent="0.15">
      <c r="B49" s="248"/>
      <c r="C49" s="258"/>
      <c r="D49" s="97" t="s">
        <v>72</v>
      </c>
      <c r="E49" s="135">
        <f>'内訳書１(収入事業別)'!$AA54</f>
        <v>0</v>
      </c>
      <c r="F49" s="195"/>
    </row>
    <row r="50" spans="2:6" ht="18" customHeight="1" x14ac:dyDescent="0.15">
      <c r="B50" s="248"/>
      <c r="C50" s="259" t="s">
        <v>73</v>
      </c>
      <c r="D50" s="92" t="s">
        <v>74</v>
      </c>
      <c r="E50" s="133">
        <f>'内訳書１(収入事業別)'!$AA55</f>
        <v>0</v>
      </c>
      <c r="F50" s="193"/>
    </row>
    <row r="51" spans="2:6" ht="18" customHeight="1" x14ac:dyDescent="0.15">
      <c r="B51" s="248"/>
      <c r="C51" s="257"/>
      <c r="D51" s="95" t="s">
        <v>75</v>
      </c>
      <c r="E51" s="134">
        <f>'内訳書１(収入事業別)'!$AA56</f>
        <v>0</v>
      </c>
      <c r="F51" s="194"/>
    </row>
    <row r="52" spans="2:6" ht="18" customHeight="1" x14ac:dyDescent="0.15">
      <c r="B52" s="248"/>
      <c r="C52" s="257"/>
      <c r="D52" s="95" t="s">
        <v>76</v>
      </c>
      <c r="E52" s="134">
        <f>'内訳書１(収入事業別)'!$AA57</f>
        <v>0</v>
      </c>
      <c r="F52" s="194"/>
    </row>
    <row r="53" spans="2:6" ht="18" customHeight="1" x14ac:dyDescent="0.15">
      <c r="B53" s="248"/>
      <c r="C53" s="257"/>
      <c r="D53" s="95" t="s">
        <v>77</v>
      </c>
      <c r="E53" s="134">
        <f>'内訳書１(収入事業別)'!$AA58</f>
        <v>0</v>
      </c>
      <c r="F53" s="194"/>
    </row>
    <row r="54" spans="2:6" ht="18" customHeight="1" x14ac:dyDescent="0.15">
      <c r="B54" s="248"/>
      <c r="C54" s="258"/>
      <c r="D54" s="97" t="s">
        <v>78</v>
      </c>
      <c r="E54" s="135">
        <f>'内訳書１(収入事業別)'!$AA59</f>
        <v>0</v>
      </c>
      <c r="F54" s="195"/>
    </row>
    <row r="55" spans="2:6" ht="18" customHeight="1" x14ac:dyDescent="0.15">
      <c r="B55" s="248"/>
      <c r="C55" s="172" t="s">
        <v>165</v>
      </c>
      <c r="D55" s="113" t="s">
        <v>173</v>
      </c>
      <c r="E55" s="133">
        <f>'内訳書１(収入事業別)'!$AA$60+'内訳書１(収入事業別)'!$AA$61+'内訳書１(収入事業別)'!$AB$62</f>
        <v>0</v>
      </c>
      <c r="F55" s="202"/>
    </row>
    <row r="56" spans="2:6" ht="21" customHeight="1" thickBot="1" x14ac:dyDescent="0.2">
      <c r="B56" s="249"/>
      <c r="C56" s="253" t="s">
        <v>37</v>
      </c>
      <c r="D56" s="254"/>
      <c r="E56" s="180">
        <f>SUM($E$39:$E$55)</f>
        <v>0</v>
      </c>
      <c r="F56" s="203"/>
    </row>
    <row r="57" spans="2:6" ht="21" customHeight="1" thickTop="1" x14ac:dyDescent="0.15">
      <c r="B57" s="213" t="s">
        <v>151</v>
      </c>
      <c r="C57" s="214"/>
      <c r="D57" s="215"/>
      <c r="E57" s="181">
        <f>SUM($E$36,$E$56)</f>
        <v>0</v>
      </c>
      <c r="F57" s="204"/>
    </row>
  </sheetData>
  <sheetProtection algorithmName="SHA-512" hashValue="L1SzWMRSSKBwGkVqhezngNqFuyTT8QwXKs8TEhh9qoTfPIWpxBggFcSrn3/0Y6D7U6O4NTR6FnrNAa3GTdWMqw==" saltValue="Y5js/sxMlIvkJzj6R5ODvg==" spinCount="100000" sheet="1" objects="1" scenarios="1" formatRows="0"/>
  <mergeCells count="32">
    <mergeCell ref="A1:C1"/>
    <mergeCell ref="E16:F16"/>
    <mergeCell ref="H33:I33"/>
    <mergeCell ref="H34:H35"/>
    <mergeCell ref="B39:B56"/>
    <mergeCell ref="B19:B38"/>
    <mergeCell ref="C30:C33"/>
    <mergeCell ref="C34:C35"/>
    <mergeCell ref="C19:C21"/>
    <mergeCell ref="C38:D38"/>
    <mergeCell ref="C56:D56"/>
    <mergeCell ref="C8:D8"/>
    <mergeCell ref="C39:C41"/>
    <mergeCell ref="C42:C46"/>
    <mergeCell ref="C47:C49"/>
    <mergeCell ref="C50:C54"/>
    <mergeCell ref="B57:D57"/>
    <mergeCell ref="B5:D5"/>
    <mergeCell ref="C27:C29"/>
    <mergeCell ref="C22:C26"/>
    <mergeCell ref="C36:D36"/>
    <mergeCell ref="C37:D37"/>
    <mergeCell ref="B7:D7"/>
    <mergeCell ref="B6:D6"/>
    <mergeCell ref="B15:D15"/>
    <mergeCell ref="B14:D14"/>
    <mergeCell ref="B13:D13"/>
    <mergeCell ref="C12:D12"/>
    <mergeCell ref="B8:B12"/>
    <mergeCell ref="C11:D11"/>
    <mergeCell ref="C10:D10"/>
    <mergeCell ref="C9:D9"/>
  </mergeCells>
  <phoneticPr fontId="9"/>
  <dataValidations count="2">
    <dataValidation imeMode="off" allowBlank="1" showInputMessage="1" showErrorMessage="1" sqref="E19:E57 J33:J35 E6:E15" xr:uid="{00000000-0002-0000-0000-000000000000}"/>
    <dataValidation imeMode="hiragana" allowBlank="1" showInputMessage="1" showErrorMessage="1" sqref="F39:F54 F19:F33 F6:F15" xr:uid="{00000000-0002-0000-0000-000001000000}"/>
  </dataValidations>
  <pageMargins left="0.78740157480314965" right="0.39370078740157483" top="0.39370078740157483" bottom="0.59055118110236227" header="0.31496062992125984" footer="0.31496062992125984"/>
  <pageSetup paperSize="9" scale="80" orientation="portrait"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2" t="str">
        <f>IF(収支予算書!$A$1=0,"〇〇",収支予算書!$A$1)</f>
        <v>〇〇</v>
      </c>
      <c r="B1" s="22"/>
    </row>
    <row r="2" spans="1:24" ht="25.5" customHeight="1" x14ac:dyDescent="0.15">
      <c r="A2" s="34"/>
      <c r="B2" s="34"/>
      <c r="C2" s="38"/>
    </row>
    <row r="3" spans="1:24" ht="32.1" customHeight="1" x14ac:dyDescent="0.15">
      <c r="C3" s="363" t="s">
        <v>195</v>
      </c>
      <c r="D3" s="54" t="s">
        <v>161</v>
      </c>
      <c r="E3" s="364"/>
      <c r="F3" s="365"/>
      <c r="G3" s="365"/>
      <c r="H3" s="365"/>
      <c r="I3" s="365"/>
      <c r="J3" s="365"/>
      <c r="K3" s="365"/>
      <c r="L3" s="365"/>
      <c r="M3" s="366"/>
      <c r="Q3" s="13"/>
      <c r="X3" s="3">
        <v>18</v>
      </c>
    </row>
    <row r="4" spans="1:24" ht="32.1" customHeight="1" x14ac:dyDescent="0.15">
      <c r="C4" s="363"/>
      <c r="D4" s="55" t="s">
        <v>232</v>
      </c>
      <c r="E4" s="367"/>
      <c r="F4" s="368"/>
      <c r="G4" s="368"/>
      <c r="H4" s="368"/>
      <c r="I4" s="368"/>
      <c r="J4" s="368"/>
      <c r="K4" s="368"/>
      <c r="L4" s="368"/>
      <c r="M4" s="369"/>
      <c r="Q4" s="13"/>
      <c r="X4" s="3">
        <v>224</v>
      </c>
    </row>
    <row r="5" spans="1:24" ht="22.5" customHeight="1" x14ac:dyDescent="0.15">
      <c r="A5" s="4"/>
      <c r="B5" s="4"/>
      <c r="C5" s="6"/>
      <c r="D5" s="10"/>
      <c r="E5" s="13"/>
      <c r="F5" s="13"/>
      <c r="G5" s="13"/>
      <c r="H5" s="13"/>
      <c r="I5" s="13"/>
      <c r="J5" s="13"/>
      <c r="K5" s="13"/>
      <c r="L5" s="13"/>
      <c r="M5" s="13"/>
      <c r="N5" s="13"/>
      <c r="O5" s="13"/>
      <c r="P5" s="13"/>
      <c r="Q5" s="13"/>
    </row>
    <row r="6" spans="1:24" ht="21.75" customHeight="1" x14ac:dyDescent="0.15">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15">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15">
      <c r="A8" s="5" t="s">
        <v>6</v>
      </c>
      <c r="B8" s="5"/>
      <c r="C8" s="1"/>
      <c r="D8" s="11"/>
      <c r="E8" s="7"/>
      <c r="F8" s="7"/>
      <c r="G8" s="7"/>
      <c r="H8" s="7"/>
      <c r="I8" s="7"/>
      <c r="J8" s="7"/>
      <c r="K8" s="7"/>
      <c r="L8" s="7"/>
      <c r="M8" s="7"/>
      <c r="N8" s="7"/>
      <c r="O8" s="7"/>
      <c r="P8" s="7"/>
      <c r="R8" s="16" t="s">
        <v>15</v>
      </c>
    </row>
    <row r="9" spans="1:24" ht="36" customHeight="1" x14ac:dyDescent="0.15">
      <c r="A9" s="411" t="s">
        <v>214</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15">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15">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15">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15">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15">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15">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15">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15">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15">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15">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15">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15">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15">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15">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15">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15">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15">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15">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15">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15">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15">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15">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15">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15">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15">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15">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15">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15">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15">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15">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15">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15">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15">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15">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15">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15">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15">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15">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15">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15">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15">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15">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15">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15">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15">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15">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15">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15">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15">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15">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15">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15">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15">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15">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15">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15">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15">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15">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15">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15">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15">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15">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15">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15">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15">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15">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15">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15">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15">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15">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15">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15">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15">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15">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15">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15">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15">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15">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15">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15">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15">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15">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15">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15">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15">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15">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15">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15">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15">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15">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15">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15">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15">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15">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15">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15">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15">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15">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15">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15">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15">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15">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15">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15">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15">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15">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15">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15">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15">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15">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15">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15">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15">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15">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15">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15">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15">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15">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15">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15">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15">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15">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15">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15">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15">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15">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15">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15">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15">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15">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15">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15">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15">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15">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15">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15">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15">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15">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15">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15">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15">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15">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15">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15">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15">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15">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15">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15">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15">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15">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15">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15">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15">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15">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15">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15">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15">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15">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15">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15">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15">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15">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15">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15">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15">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15">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15">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15">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15">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15">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15">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15">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15">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15">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15">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15">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15">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15">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15">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15">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15">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15">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15">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15">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15">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15">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15">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15">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15">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15">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15">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15">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15">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15">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15">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15">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15">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15">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15">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15">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15">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15">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15">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15">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15">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15">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15">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15">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15">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15">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15">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15">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15">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15">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15">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15">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15">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15">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15">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15">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15">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15">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15">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15">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15">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15">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15">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15">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15">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15">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15">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15">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15">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15">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15">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15">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15">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15">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15">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15">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15">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15">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15">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15">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15">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15">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15">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15">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15">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15">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15">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15">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15">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15">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15">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15">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15">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15">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15">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15">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15">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15">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15">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15">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15">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15">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15">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15">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15">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15">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15">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15">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15">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15">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15">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15">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15">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15">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15">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15">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15">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15">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15">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15">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15">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15">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15">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15">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15">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15">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15">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15">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15">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15">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15">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15">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15">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15">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15">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15">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15">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15">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15">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15">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15">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15">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15">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15">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15">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15">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15">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15">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15">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15">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15">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15">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15">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15">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15">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15">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15">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15">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15">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15">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15">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15">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15">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15">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15">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15">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15">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15">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15">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15">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15">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15">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15">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15">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15">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15">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15">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15">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15">
      <c r="A352" s="22" t="str">
        <f>IF(収支予算書!$A$1=0,"〇〇",収支予算書!$A$1)</f>
        <v>〇〇</v>
      </c>
      <c r="B352" s="22"/>
    </row>
    <row r="353" spans="1:25" ht="25.5" customHeight="1" x14ac:dyDescent="0.15">
      <c r="A353" s="117"/>
      <c r="B353" s="117"/>
      <c r="C353" s="62"/>
    </row>
    <row r="354" spans="1:25" ht="31.5" customHeight="1" x14ac:dyDescent="0.15">
      <c r="C354" s="370" t="str">
        <f>$C$3</f>
        <v>2-7</v>
      </c>
      <c r="D354" s="54" t="s">
        <v>161</v>
      </c>
      <c r="E354" s="352">
        <f>$E$3</f>
        <v>0</v>
      </c>
      <c r="F354" s="353"/>
      <c r="G354" s="353"/>
      <c r="H354" s="353"/>
      <c r="I354" s="353"/>
      <c r="J354" s="353"/>
      <c r="K354" s="353"/>
      <c r="L354" s="353"/>
      <c r="M354" s="354"/>
      <c r="X354"/>
      <c r="Y354" s="3"/>
    </row>
    <row r="355" spans="1:25" ht="31.5" customHeight="1" x14ac:dyDescent="0.15">
      <c r="C355" s="371"/>
      <c r="D355" s="55" t="s">
        <v>232</v>
      </c>
      <c r="E355" s="355">
        <f>$E$4</f>
        <v>0</v>
      </c>
      <c r="F355" s="356"/>
      <c r="G355" s="356"/>
      <c r="H355" s="356"/>
      <c r="I355" s="356"/>
      <c r="J355" s="356"/>
      <c r="K355" s="356"/>
      <c r="L355" s="356"/>
      <c r="M355" s="357"/>
      <c r="X355"/>
      <c r="Y355" s="3"/>
    </row>
    <row r="356" spans="1:25" ht="25.5" customHeight="1" x14ac:dyDescent="0.15">
      <c r="A356" s="63"/>
      <c r="B356" s="63"/>
      <c r="C356" s="62"/>
    </row>
    <row r="357" spans="1:25" ht="21.75" customHeight="1" x14ac:dyDescent="0.15">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15">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15">
      <c r="A359" s="67" t="s">
        <v>14</v>
      </c>
      <c r="B359" s="67"/>
      <c r="C359" s="7"/>
      <c r="D359" s="7"/>
      <c r="E359" s="7"/>
      <c r="F359" s="7"/>
      <c r="G359" s="7"/>
      <c r="H359" s="7"/>
      <c r="I359" s="7"/>
      <c r="J359" s="7"/>
      <c r="Q359" s="68" t="s">
        <v>15</v>
      </c>
    </row>
    <row r="360" spans="1:25" ht="36" customHeight="1" x14ac:dyDescent="0.15">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15">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15">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15">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15">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15">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15">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15">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15">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15">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15">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15">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15">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15">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15">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15">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15">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15">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15">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15">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15">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15">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15">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15">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15">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15">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15">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15">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15">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15">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15">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15">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15">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15">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15">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15">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15">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15">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15">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15">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15">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15">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15">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15">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15">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15">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15">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15">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15">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15">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15">
      <c r="A410" s="392">
        <v>50</v>
      </c>
      <c r="B410" s="393"/>
      <c r="C410" s="383"/>
      <c r="D410" s="384"/>
      <c r="E410" s="168"/>
      <c r="F410" s="152"/>
      <c r="G410" s="143"/>
      <c r="H410" s="154"/>
      <c r="I410" s="143"/>
      <c r="J410" s="37"/>
      <c r="K410" s="154"/>
      <c r="L410" s="143"/>
      <c r="M410" s="37"/>
      <c r="N410" s="154"/>
      <c r="O410" s="41"/>
      <c r="P410" s="156"/>
      <c r="Q410" s="57">
        <f t="shared" si="4"/>
        <v>0</v>
      </c>
    </row>
    <row r="413" spans="1:17" ht="20.100000000000001" customHeight="1" x14ac:dyDescent="0.15">
      <c r="A413" s="34" t="s">
        <v>145</v>
      </c>
      <c r="B413" s="34"/>
      <c r="C413" s="34"/>
      <c r="D413" s="34"/>
    </row>
    <row r="414" spans="1:17" ht="20.100000000000001" customHeight="1" x14ac:dyDescent="0.15">
      <c r="A414" s="1" t="s">
        <v>14</v>
      </c>
      <c r="B414" s="1"/>
      <c r="C414" s="1"/>
      <c r="D414" s="1"/>
      <c r="F414" s="385" t="s">
        <v>15</v>
      </c>
      <c r="G414" s="386"/>
      <c r="H414" s="386"/>
    </row>
    <row r="415" spans="1:17" ht="20.100000000000001" customHeight="1" x14ac:dyDescent="0.15">
      <c r="A415" s="387" t="s">
        <v>5</v>
      </c>
      <c r="B415" s="387"/>
      <c r="C415" s="387"/>
      <c r="D415" s="387"/>
      <c r="E415" s="388"/>
      <c r="F415" s="389" t="s">
        <v>147</v>
      </c>
      <c r="G415" s="388"/>
      <c r="H415" s="388"/>
    </row>
    <row r="416" spans="1:17" ht="20.100000000000001" customHeight="1" x14ac:dyDescent="0.15">
      <c r="A416" s="374" t="s">
        <v>82</v>
      </c>
      <c r="B416" s="375"/>
      <c r="C416" s="375"/>
      <c r="D416" s="375"/>
      <c r="E416" s="376"/>
      <c r="F416" s="380">
        <f>SUMIFS($Q$361:$Q$410,$C$361:$C$410,A416)</f>
        <v>0</v>
      </c>
      <c r="G416" s="408"/>
      <c r="H416" s="409"/>
    </row>
    <row r="417" spans="1:8" ht="20.100000000000001" customHeight="1" x14ac:dyDescent="0.15">
      <c r="A417" s="374" t="s">
        <v>83</v>
      </c>
      <c r="B417" s="375"/>
      <c r="C417" s="375"/>
      <c r="D417" s="375"/>
      <c r="E417" s="376"/>
      <c r="F417" s="380">
        <f>SUMIFS($Q$361:$Q$410,$C$361:$C$410,A417)</f>
        <v>0</v>
      </c>
      <c r="G417" s="408"/>
      <c r="H417" s="409"/>
    </row>
    <row r="418" spans="1:8" ht="20.100000000000001" customHeight="1" x14ac:dyDescent="0.15">
      <c r="A418" s="377" t="s">
        <v>157</v>
      </c>
      <c r="B418" s="161"/>
      <c r="C418" s="374" t="s">
        <v>84</v>
      </c>
      <c r="D418" s="375"/>
      <c r="E418" s="376"/>
      <c r="F418" s="380">
        <f>SUMIFS($Q$361:$Q$410,$C$361:$C$410,C418)</f>
        <v>0</v>
      </c>
      <c r="G418" s="408"/>
      <c r="H418" s="409"/>
    </row>
    <row r="419" spans="1:8" ht="20.100000000000001" customHeight="1" x14ac:dyDescent="0.15">
      <c r="A419" s="378"/>
      <c r="B419" s="162"/>
      <c r="C419" s="374" t="s">
        <v>85</v>
      </c>
      <c r="D419" s="375"/>
      <c r="E419" s="376"/>
      <c r="F419" s="380">
        <f>SUMIFS($Q$361:$Q$410,$C$361:$C$410,C419)</f>
        <v>0</v>
      </c>
      <c r="G419" s="408"/>
      <c r="H419" s="409"/>
    </row>
    <row r="420" spans="1:8" ht="20.100000000000001" customHeight="1" x14ac:dyDescent="0.15">
      <c r="A420" s="378"/>
      <c r="B420" s="162"/>
      <c r="C420" s="374" t="s">
        <v>86</v>
      </c>
      <c r="D420" s="375"/>
      <c r="E420" s="376"/>
      <c r="F420" s="380">
        <f>SUMIFS($Q$361:$Q$410,$C$361:$C$410,C420)</f>
        <v>0</v>
      </c>
      <c r="G420" s="408"/>
      <c r="H420" s="409"/>
    </row>
    <row r="421" spans="1:8" ht="20.100000000000001" customHeight="1" x14ac:dyDescent="0.15">
      <c r="A421" s="378"/>
      <c r="B421" s="162"/>
      <c r="C421" s="374" t="s">
        <v>87</v>
      </c>
      <c r="D421" s="375"/>
      <c r="E421" s="376"/>
      <c r="F421" s="380">
        <f>SUMIFS($Q$361:$Q$410,$C$361:$C$410,C421)</f>
        <v>0</v>
      </c>
      <c r="G421" s="408"/>
      <c r="H421" s="409"/>
    </row>
    <row r="422" spans="1:8" ht="20.100000000000001" customHeight="1" x14ac:dyDescent="0.15">
      <c r="A422" s="379"/>
      <c r="B422" s="163"/>
      <c r="C422" s="375" t="s">
        <v>156</v>
      </c>
      <c r="D422" s="375"/>
      <c r="E422" s="376"/>
      <c r="F422" s="380">
        <f>SUM($F$418:$H$421)</f>
        <v>0</v>
      </c>
      <c r="G422" s="381"/>
      <c r="H422" s="382"/>
    </row>
    <row r="423" spans="1:8" ht="19.5" customHeight="1" x14ac:dyDescent="0.15">
      <c r="A423" s="374" t="s">
        <v>88</v>
      </c>
      <c r="B423" s="375"/>
      <c r="C423" s="375"/>
      <c r="D423" s="375"/>
      <c r="E423" s="376"/>
      <c r="F423" s="380">
        <f>SUM($F$416:$H$417,$F$422)</f>
        <v>0</v>
      </c>
      <c r="G423" s="408"/>
      <c r="H423" s="409"/>
    </row>
    <row r="424" spans="1:8" ht="19.5" customHeight="1" x14ac:dyDescent="0.15">
      <c r="A424" s="374" t="s">
        <v>148</v>
      </c>
      <c r="B424" s="375"/>
      <c r="C424" s="375"/>
      <c r="D424" s="375"/>
      <c r="E424" s="376"/>
      <c r="F424" s="380">
        <f>SUMIFS($Q$361:$Q$410,$C$361:$C$410,A424)</f>
        <v>0</v>
      </c>
      <c r="G424" s="408"/>
      <c r="H424" s="409"/>
    </row>
    <row r="425" spans="1:8" ht="19.5" customHeight="1" x14ac:dyDescent="0.15">
      <c r="A425" s="374" t="s">
        <v>149</v>
      </c>
      <c r="B425" s="375"/>
      <c r="C425" s="375"/>
      <c r="D425" s="375"/>
      <c r="E425" s="376"/>
      <c r="F425" s="380">
        <f>SUM($F$423,$F$424)</f>
        <v>0</v>
      </c>
      <c r="G425" s="408"/>
      <c r="H425" s="409"/>
    </row>
    <row r="426" spans="1:8" ht="19.5" customHeight="1" x14ac:dyDescent="0.15">
      <c r="A426" s="72"/>
      <c r="B426" s="72"/>
      <c r="C426" s="72"/>
      <c r="D426" s="72"/>
      <c r="F426" s="73"/>
      <c r="G426" s="74"/>
      <c r="H426" s="74"/>
    </row>
    <row r="427" spans="1:8" ht="19.5" customHeight="1" x14ac:dyDescent="0.15">
      <c r="A427" s="72"/>
      <c r="B427" s="72"/>
      <c r="C427" s="72"/>
      <c r="D427" s="72"/>
      <c r="F427" s="73"/>
      <c r="G427" s="74"/>
      <c r="H427" s="74"/>
    </row>
    <row r="428" spans="1:8" ht="19.5" customHeight="1" x14ac:dyDescent="0.15">
      <c r="A428" s="64" t="s">
        <v>6</v>
      </c>
      <c r="B428" s="64"/>
      <c r="C428" s="64"/>
      <c r="D428" s="64"/>
      <c r="E428" s="75"/>
    </row>
    <row r="429" spans="1:8" ht="19.5" customHeight="1" x14ac:dyDescent="0.15">
      <c r="A429" s="324"/>
      <c r="B429" s="325"/>
      <c r="C429" s="387" t="s">
        <v>11</v>
      </c>
      <c r="D429" s="388"/>
      <c r="E429" s="76" t="s">
        <v>24</v>
      </c>
      <c r="F429" s="398" t="s">
        <v>147</v>
      </c>
      <c r="G429" s="410"/>
      <c r="H429" s="410"/>
    </row>
    <row r="430" spans="1:8" ht="20.100000000000001" customHeight="1" x14ac:dyDescent="0.15">
      <c r="A430" s="326" t="s">
        <v>25</v>
      </c>
      <c r="B430" s="327"/>
      <c r="C430" s="398" t="s">
        <v>53</v>
      </c>
      <c r="D430" s="388"/>
      <c r="E430" s="77" t="s">
        <v>27</v>
      </c>
      <c r="F430" s="358">
        <f t="shared" ref="F430:F447" si="5">SUMIFS($Q$10:$Q$351,$D$10:$D$351,$E430,$R$10:$R$351,"")</f>
        <v>0</v>
      </c>
      <c r="G430" s="359"/>
      <c r="H430" s="359"/>
    </row>
    <row r="431" spans="1:8" ht="20.100000000000001" customHeight="1" x14ac:dyDescent="0.15">
      <c r="A431" s="328"/>
      <c r="B431" s="329"/>
      <c r="C431" s="398"/>
      <c r="D431" s="388"/>
      <c r="E431" s="77" t="s">
        <v>28</v>
      </c>
      <c r="F431" s="358">
        <f t="shared" si="5"/>
        <v>0</v>
      </c>
      <c r="G431" s="359"/>
      <c r="H431" s="359"/>
    </row>
    <row r="432" spans="1:8" ht="20.100000000000001" customHeight="1" x14ac:dyDescent="0.15">
      <c r="A432" s="328"/>
      <c r="B432" s="329"/>
      <c r="C432" s="398"/>
      <c r="D432" s="388"/>
      <c r="E432" s="77" t="s">
        <v>4</v>
      </c>
      <c r="F432" s="358">
        <f t="shared" si="5"/>
        <v>0</v>
      </c>
      <c r="G432" s="359"/>
      <c r="H432" s="359"/>
    </row>
    <row r="433" spans="1:8" ht="20.100000000000001" customHeight="1" x14ac:dyDescent="0.15">
      <c r="A433" s="328"/>
      <c r="B433" s="329"/>
      <c r="C433" s="398" t="s">
        <v>54</v>
      </c>
      <c r="D433" s="388"/>
      <c r="E433" s="77" t="s">
        <v>2</v>
      </c>
      <c r="F433" s="358">
        <f t="shared" si="5"/>
        <v>0</v>
      </c>
      <c r="G433" s="359"/>
      <c r="H433" s="359"/>
    </row>
    <row r="434" spans="1:8" ht="20.100000000000001" customHeight="1" x14ac:dyDescent="0.15">
      <c r="A434" s="328"/>
      <c r="B434" s="329"/>
      <c r="C434" s="398"/>
      <c r="D434" s="388"/>
      <c r="E434" s="77" t="s">
        <v>29</v>
      </c>
      <c r="F434" s="358">
        <f t="shared" si="5"/>
        <v>0</v>
      </c>
      <c r="G434" s="359"/>
      <c r="H434" s="359"/>
    </row>
    <row r="435" spans="1:8" ht="20.100000000000001" customHeight="1" x14ac:dyDescent="0.15">
      <c r="A435" s="328"/>
      <c r="B435" s="329"/>
      <c r="C435" s="398"/>
      <c r="D435" s="388"/>
      <c r="E435" s="77" t="s">
        <v>3</v>
      </c>
      <c r="F435" s="358">
        <f t="shared" si="5"/>
        <v>0</v>
      </c>
      <c r="G435" s="359"/>
      <c r="H435" s="359"/>
    </row>
    <row r="436" spans="1:8" ht="20.100000000000001" customHeight="1" x14ac:dyDescent="0.15">
      <c r="A436" s="328"/>
      <c r="B436" s="329"/>
      <c r="C436" s="398"/>
      <c r="D436" s="388"/>
      <c r="E436" s="77" t="s">
        <v>31</v>
      </c>
      <c r="F436" s="358">
        <f t="shared" si="5"/>
        <v>0</v>
      </c>
      <c r="G436" s="359"/>
      <c r="H436" s="359"/>
    </row>
    <row r="437" spans="1:8" ht="20.100000000000001" customHeight="1" x14ac:dyDescent="0.15">
      <c r="A437" s="328"/>
      <c r="B437" s="329"/>
      <c r="C437" s="398"/>
      <c r="D437" s="388"/>
      <c r="E437" s="77" t="s">
        <v>26</v>
      </c>
      <c r="F437" s="358">
        <f t="shared" si="5"/>
        <v>0</v>
      </c>
      <c r="G437" s="359"/>
      <c r="H437" s="359"/>
    </row>
    <row r="438" spans="1:8" ht="20.100000000000001" customHeight="1" x14ac:dyDescent="0.15">
      <c r="A438" s="328"/>
      <c r="B438" s="329"/>
      <c r="C438" s="398" t="s">
        <v>219</v>
      </c>
      <c r="D438" s="388"/>
      <c r="E438" s="77" t="s">
        <v>220</v>
      </c>
      <c r="F438" s="358">
        <f t="shared" si="5"/>
        <v>0</v>
      </c>
      <c r="G438" s="359"/>
      <c r="H438" s="359"/>
    </row>
    <row r="439" spans="1:8" ht="20.100000000000001" customHeight="1" x14ac:dyDescent="0.15">
      <c r="A439" s="328"/>
      <c r="B439" s="329"/>
      <c r="C439" s="398"/>
      <c r="D439" s="388"/>
      <c r="E439" s="77" t="s">
        <v>33</v>
      </c>
      <c r="F439" s="358">
        <f t="shared" si="5"/>
        <v>0</v>
      </c>
      <c r="G439" s="359"/>
      <c r="H439" s="359"/>
    </row>
    <row r="440" spans="1:8" ht="20.100000000000001" customHeight="1" x14ac:dyDescent="0.15">
      <c r="A440" s="328"/>
      <c r="B440" s="329"/>
      <c r="C440" s="398"/>
      <c r="D440" s="388"/>
      <c r="E440" s="77" t="s">
        <v>10</v>
      </c>
      <c r="F440" s="358">
        <f t="shared" si="5"/>
        <v>0</v>
      </c>
      <c r="G440" s="359"/>
      <c r="H440" s="359"/>
    </row>
    <row r="441" spans="1:8" ht="20.100000000000001" customHeight="1" x14ac:dyDescent="0.15">
      <c r="A441" s="328"/>
      <c r="B441" s="329"/>
      <c r="C441" s="398" t="s">
        <v>55</v>
      </c>
      <c r="D441" s="388"/>
      <c r="E441" s="77" t="s">
        <v>32</v>
      </c>
      <c r="F441" s="358">
        <f t="shared" si="5"/>
        <v>0</v>
      </c>
      <c r="G441" s="359"/>
      <c r="H441" s="359"/>
    </row>
    <row r="442" spans="1:8" ht="20.100000000000001" customHeight="1" x14ac:dyDescent="0.15">
      <c r="A442" s="328"/>
      <c r="B442" s="329"/>
      <c r="C442" s="398"/>
      <c r="D442" s="388"/>
      <c r="E442" s="77" t="s">
        <v>1</v>
      </c>
      <c r="F442" s="358">
        <f t="shared" si="5"/>
        <v>0</v>
      </c>
      <c r="G442" s="359"/>
      <c r="H442" s="359"/>
    </row>
    <row r="443" spans="1:8" ht="20.100000000000001" customHeight="1" x14ac:dyDescent="0.15">
      <c r="A443" s="328"/>
      <c r="B443" s="329"/>
      <c r="C443" s="398"/>
      <c r="D443" s="388"/>
      <c r="E443" s="77" t="s">
        <v>30</v>
      </c>
      <c r="F443" s="358">
        <f t="shared" si="5"/>
        <v>0</v>
      </c>
      <c r="G443" s="359"/>
      <c r="H443" s="359"/>
    </row>
    <row r="444" spans="1:8" ht="20.100000000000001" customHeight="1" x14ac:dyDescent="0.15">
      <c r="A444" s="328"/>
      <c r="B444" s="329"/>
      <c r="C444" s="398"/>
      <c r="D444" s="388"/>
      <c r="E444" s="77" t="s">
        <v>34</v>
      </c>
      <c r="F444" s="358">
        <f t="shared" si="5"/>
        <v>0</v>
      </c>
      <c r="G444" s="359"/>
      <c r="H444" s="359"/>
    </row>
    <row r="445" spans="1:8" ht="20.100000000000001" customHeight="1" x14ac:dyDescent="0.15">
      <c r="A445" s="328"/>
      <c r="B445" s="329"/>
      <c r="C445" s="398"/>
      <c r="D445" s="388"/>
      <c r="E445" s="77" t="s">
        <v>21</v>
      </c>
      <c r="F445" s="358">
        <f t="shared" si="5"/>
        <v>0</v>
      </c>
      <c r="G445" s="359"/>
      <c r="H445" s="359"/>
    </row>
    <row r="446" spans="1:8" ht="20.100000000000001" customHeight="1" x14ac:dyDescent="0.15">
      <c r="A446" s="328"/>
      <c r="B446" s="329"/>
      <c r="C446" s="404" t="s">
        <v>155</v>
      </c>
      <c r="D446" s="405"/>
      <c r="E446" s="77" t="s">
        <v>9</v>
      </c>
      <c r="F446" s="358">
        <f t="shared" si="5"/>
        <v>0</v>
      </c>
      <c r="G446" s="359"/>
      <c r="H446" s="359"/>
    </row>
    <row r="447" spans="1:8" ht="20.100000000000001" customHeight="1" x14ac:dyDescent="0.15">
      <c r="A447" s="328"/>
      <c r="B447" s="329"/>
      <c r="C447" s="406"/>
      <c r="D447" s="407"/>
      <c r="E447" s="77" t="s">
        <v>35</v>
      </c>
      <c r="F447" s="358">
        <f t="shared" si="5"/>
        <v>0</v>
      </c>
      <c r="G447" s="359"/>
      <c r="H447" s="359"/>
    </row>
    <row r="448" spans="1:8" ht="20.100000000000001" customHeight="1" x14ac:dyDescent="0.15">
      <c r="A448" s="328"/>
      <c r="B448" s="329"/>
      <c r="C448" s="387" t="s">
        <v>19</v>
      </c>
      <c r="D448" s="387"/>
      <c r="E448" s="388"/>
      <c r="F448" s="358">
        <f>SUM($F$430:$H$447)</f>
        <v>0</v>
      </c>
      <c r="G448" s="359"/>
      <c r="H448" s="359"/>
    </row>
    <row r="449" spans="1:8" ht="20.100000000000001" customHeight="1" x14ac:dyDescent="0.15">
      <c r="A449" s="328"/>
      <c r="B449" s="329"/>
      <c r="C449" s="398" t="s">
        <v>16</v>
      </c>
      <c r="D449" s="398"/>
      <c r="E449" s="388"/>
      <c r="F449" s="402"/>
      <c r="G449" s="403"/>
      <c r="H449" s="403"/>
    </row>
    <row r="450" spans="1:8" ht="20.100000000000001" customHeight="1" x14ac:dyDescent="0.15">
      <c r="A450" s="330"/>
      <c r="B450" s="331"/>
      <c r="C450" s="387" t="s">
        <v>36</v>
      </c>
      <c r="D450" s="387"/>
      <c r="E450" s="388"/>
      <c r="F450" s="358">
        <f>$F$448-$F$449</f>
        <v>0</v>
      </c>
      <c r="G450" s="359"/>
      <c r="H450" s="359"/>
    </row>
    <row r="451" spans="1:8" ht="20.100000000000001" customHeight="1" x14ac:dyDescent="0.15">
      <c r="A451" s="332" t="s">
        <v>47</v>
      </c>
      <c r="B451" s="333"/>
      <c r="C451" s="398" t="s">
        <v>53</v>
      </c>
      <c r="D451" s="388"/>
      <c r="E451" s="77" t="s">
        <v>27</v>
      </c>
      <c r="F451" s="399">
        <f t="shared" ref="F451:F468" si="6">SUMIFS($Q$10:$Q$351,$D$10:$D$351,$E451,$R$10:$R$351,"○")</f>
        <v>0</v>
      </c>
      <c r="G451" s="359"/>
      <c r="H451" s="359"/>
    </row>
    <row r="452" spans="1:8" ht="20.100000000000001" customHeight="1" x14ac:dyDescent="0.15">
      <c r="A452" s="334"/>
      <c r="B452" s="335"/>
      <c r="C452" s="398"/>
      <c r="D452" s="388"/>
      <c r="E452" s="77" t="s">
        <v>28</v>
      </c>
      <c r="F452" s="399">
        <f t="shared" si="6"/>
        <v>0</v>
      </c>
      <c r="G452" s="359"/>
      <c r="H452" s="359"/>
    </row>
    <row r="453" spans="1:8" ht="20.100000000000001" customHeight="1" x14ac:dyDescent="0.15">
      <c r="A453" s="334"/>
      <c r="B453" s="335"/>
      <c r="C453" s="398"/>
      <c r="D453" s="388"/>
      <c r="E453" s="77" t="s">
        <v>4</v>
      </c>
      <c r="F453" s="399">
        <f t="shared" si="6"/>
        <v>0</v>
      </c>
      <c r="G453" s="359"/>
      <c r="H453" s="359"/>
    </row>
    <row r="454" spans="1:8" ht="20.100000000000001" customHeight="1" x14ac:dyDescent="0.15">
      <c r="A454" s="334"/>
      <c r="B454" s="335"/>
      <c r="C454" s="398" t="s">
        <v>54</v>
      </c>
      <c r="D454" s="388"/>
      <c r="E454" s="77" t="s">
        <v>2</v>
      </c>
      <c r="F454" s="399">
        <f t="shared" si="6"/>
        <v>0</v>
      </c>
      <c r="G454" s="359"/>
      <c r="H454" s="359"/>
    </row>
    <row r="455" spans="1:8" ht="20.100000000000001" customHeight="1" x14ac:dyDescent="0.15">
      <c r="A455" s="334"/>
      <c r="B455" s="335"/>
      <c r="C455" s="398"/>
      <c r="D455" s="388"/>
      <c r="E455" s="77" t="s">
        <v>29</v>
      </c>
      <c r="F455" s="399">
        <f t="shared" si="6"/>
        <v>0</v>
      </c>
      <c r="G455" s="359"/>
      <c r="H455" s="359"/>
    </row>
    <row r="456" spans="1:8" ht="20.100000000000001" customHeight="1" x14ac:dyDescent="0.15">
      <c r="A456" s="334"/>
      <c r="B456" s="335"/>
      <c r="C456" s="398"/>
      <c r="D456" s="388"/>
      <c r="E456" s="77" t="s">
        <v>3</v>
      </c>
      <c r="F456" s="399">
        <f t="shared" si="6"/>
        <v>0</v>
      </c>
      <c r="G456" s="359"/>
      <c r="H456" s="359"/>
    </row>
    <row r="457" spans="1:8" ht="20.100000000000001" customHeight="1" x14ac:dyDescent="0.15">
      <c r="A457" s="334"/>
      <c r="B457" s="335"/>
      <c r="C457" s="398"/>
      <c r="D457" s="388"/>
      <c r="E457" s="77" t="s">
        <v>31</v>
      </c>
      <c r="F457" s="399">
        <f t="shared" si="6"/>
        <v>0</v>
      </c>
      <c r="G457" s="359"/>
      <c r="H457" s="359"/>
    </row>
    <row r="458" spans="1:8" ht="20.100000000000001" customHeight="1" x14ac:dyDescent="0.15">
      <c r="A458" s="334"/>
      <c r="B458" s="335"/>
      <c r="C458" s="398"/>
      <c r="D458" s="388"/>
      <c r="E458" s="77" t="s">
        <v>26</v>
      </c>
      <c r="F458" s="399">
        <f t="shared" si="6"/>
        <v>0</v>
      </c>
      <c r="G458" s="359"/>
      <c r="H458" s="359"/>
    </row>
    <row r="459" spans="1:8" ht="20.100000000000001" customHeight="1" x14ac:dyDescent="0.15">
      <c r="A459" s="334"/>
      <c r="B459" s="335"/>
      <c r="C459" s="398" t="s">
        <v>219</v>
      </c>
      <c r="D459" s="388"/>
      <c r="E459" s="77" t="s">
        <v>220</v>
      </c>
      <c r="F459" s="399">
        <f t="shared" si="6"/>
        <v>0</v>
      </c>
      <c r="G459" s="359"/>
      <c r="H459" s="359"/>
    </row>
    <row r="460" spans="1:8" ht="20.100000000000001" customHeight="1" x14ac:dyDescent="0.15">
      <c r="A460" s="334"/>
      <c r="B460" s="335"/>
      <c r="C460" s="398"/>
      <c r="D460" s="388"/>
      <c r="E460" s="77" t="s">
        <v>33</v>
      </c>
      <c r="F460" s="399">
        <f t="shared" si="6"/>
        <v>0</v>
      </c>
      <c r="G460" s="359"/>
      <c r="H460" s="359"/>
    </row>
    <row r="461" spans="1:8" ht="20.100000000000001" customHeight="1" x14ac:dyDescent="0.15">
      <c r="A461" s="334"/>
      <c r="B461" s="335"/>
      <c r="C461" s="398"/>
      <c r="D461" s="388"/>
      <c r="E461" s="77" t="s">
        <v>10</v>
      </c>
      <c r="F461" s="399">
        <f t="shared" si="6"/>
        <v>0</v>
      </c>
      <c r="G461" s="359"/>
      <c r="H461" s="359"/>
    </row>
    <row r="462" spans="1:8" ht="20.100000000000001" customHeight="1" x14ac:dyDescent="0.15">
      <c r="A462" s="334"/>
      <c r="B462" s="335"/>
      <c r="C462" s="398" t="s">
        <v>55</v>
      </c>
      <c r="D462" s="388"/>
      <c r="E462" s="77" t="s">
        <v>32</v>
      </c>
      <c r="F462" s="399">
        <f t="shared" si="6"/>
        <v>0</v>
      </c>
      <c r="G462" s="359"/>
      <c r="H462" s="359"/>
    </row>
    <row r="463" spans="1:8" ht="20.100000000000001" customHeight="1" x14ac:dyDescent="0.15">
      <c r="A463" s="334"/>
      <c r="B463" s="335"/>
      <c r="C463" s="398"/>
      <c r="D463" s="388"/>
      <c r="E463" s="77" t="s">
        <v>1</v>
      </c>
      <c r="F463" s="399">
        <f t="shared" si="6"/>
        <v>0</v>
      </c>
      <c r="G463" s="359"/>
      <c r="H463" s="359"/>
    </row>
    <row r="464" spans="1:8" ht="20.100000000000001" customHeight="1" x14ac:dyDescent="0.15">
      <c r="A464" s="334"/>
      <c r="B464" s="335"/>
      <c r="C464" s="398"/>
      <c r="D464" s="388"/>
      <c r="E464" s="77" t="s">
        <v>30</v>
      </c>
      <c r="F464" s="399">
        <f t="shared" si="6"/>
        <v>0</v>
      </c>
      <c r="G464" s="359"/>
      <c r="H464" s="359"/>
    </row>
    <row r="465" spans="1:24" ht="20.100000000000001" customHeight="1" x14ac:dyDescent="0.15">
      <c r="A465" s="334"/>
      <c r="B465" s="335"/>
      <c r="C465" s="398"/>
      <c r="D465" s="388"/>
      <c r="E465" s="77" t="s">
        <v>34</v>
      </c>
      <c r="F465" s="399">
        <f t="shared" si="6"/>
        <v>0</v>
      </c>
      <c r="G465" s="359"/>
      <c r="H465" s="359"/>
    </row>
    <row r="466" spans="1:24" ht="20.100000000000001" customHeight="1" x14ac:dyDescent="0.15">
      <c r="A466" s="334"/>
      <c r="B466" s="335"/>
      <c r="C466" s="398"/>
      <c r="D466" s="388"/>
      <c r="E466" s="77" t="s">
        <v>21</v>
      </c>
      <c r="F466" s="399">
        <f t="shared" si="6"/>
        <v>0</v>
      </c>
      <c r="G466" s="359"/>
      <c r="H466" s="359"/>
    </row>
    <row r="467" spans="1:24" ht="20.100000000000001" customHeight="1" x14ac:dyDescent="0.15">
      <c r="A467" s="334"/>
      <c r="B467" s="335"/>
      <c r="C467" s="404" t="s">
        <v>155</v>
      </c>
      <c r="D467" s="405"/>
      <c r="E467" s="77" t="s">
        <v>9</v>
      </c>
      <c r="F467" s="399">
        <f t="shared" si="6"/>
        <v>0</v>
      </c>
      <c r="G467" s="359"/>
      <c r="H467" s="359"/>
    </row>
    <row r="468" spans="1:24" ht="20.100000000000001" customHeight="1" x14ac:dyDescent="0.15">
      <c r="A468" s="334"/>
      <c r="B468" s="335"/>
      <c r="C468" s="406"/>
      <c r="D468" s="407"/>
      <c r="E468" s="77" t="s">
        <v>35</v>
      </c>
      <c r="F468" s="399">
        <f t="shared" si="6"/>
        <v>0</v>
      </c>
      <c r="G468" s="359"/>
      <c r="H468" s="359"/>
    </row>
    <row r="469" spans="1:24" ht="20.100000000000001" customHeight="1" thickBot="1" x14ac:dyDescent="0.2">
      <c r="A469" s="336"/>
      <c r="B469" s="337"/>
      <c r="C469" s="387" t="s">
        <v>150</v>
      </c>
      <c r="D469" s="387"/>
      <c r="E469" s="388"/>
      <c r="F469" s="400">
        <f>SUM($F$451:$H$468)</f>
        <v>0</v>
      </c>
      <c r="G469" s="401"/>
      <c r="H469" s="401"/>
    </row>
    <row r="470" spans="1:24" ht="20.100000000000001" customHeight="1" thickTop="1" x14ac:dyDescent="0.15">
      <c r="A470" s="394" t="s">
        <v>151</v>
      </c>
      <c r="B470" s="394"/>
      <c r="C470" s="395"/>
      <c r="D470" s="395"/>
      <c r="E470" s="395"/>
      <c r="F470" s="396">
        <f>SUM($F$448,$F$469)</f>
        <v>0</v>
      </c>
      <c r="G470" s="397"/>
      <c r="H470" s="397"/>
    </row>
    <row r="471" spans="1:24" x14ac:dyDescent="0.15">
      <c r="W471" s="3"/>
      <c r="X471"/>
    </row>
  </sheetData>
  <sheetProtection algorithmName="SHA-512" hashValue="HEeZLrXtruXIgOhsXoHSJDJypR6BoH1MmPQQFR9lLlNj7T1M4m372gTZlL9yTY2EKZN8xIMErGXGYkYpCzdlYQ==" saltValue="0BE2bKJvgKIYj4kdEifKiA=="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G10:G351">
    <cfRule type="expression" dxfId="130" priority="5">
      <formula>INDIRECT(ADDRESS(ROW(),COLUMN()))=TRUNC(INDIRECT(ADDRESS(ROW(),COLUMN())))</formula>
    </cfRule>
  </conditionalFormatting>
  <conditionalFormatting sqref="G361:G410">
    <cfRule type="expression" dxfId="129" priority="1">
      <formula>INDIRECT(ADDRESS(ROW(),COLUMN()))=TRUNC(INDIRECT(ADDRESS(ROW(),COLUMN())))</formula>
    </cfRule>
  </conditionalFormatting>
  <conditionalFormatting sqref="I10:I351">
    <cfRule type="expression" dxfId="128" priority="4">
      <formula>INDIRECT(ADDRESS(ROW(),COLUMN()))=TRUNC(INDIRECT(ADDRESS(ROW(),COLUMN())))</formula>
    </cfRule>
  </conditionalFormatting>
  <conditionalFormatting sqref="I361:I410">
    <cfRule type="expression" dxfId="127" priority="106">
      <formula>INDIRECT(ADDRESS(ROW(),COLUMN()))=TRUNC(INDIRECT(ADDRESS(ROW(),COLUMN())))</formula>
    </cfRule>
  </conditionalFormatting>
  <conditionalFormatting sqref="L10:L351">
    <cfRule type="expression" dxfId="126" priority="31">
      <formula>INDIRECT(ADDRESS(ROW(),COLUMN()))=TRUNC(INDIRECT(ADDRESS(ROW(),COLUMN())))</formula>
    </cfRule>
  </conditionalFormatting>
  <conditionalFormatting sqref="L361:L410">
    <cfRule type="expression" dxfId="125" priority="105">
      <formula>INDIRECT(ADDRESS(ROW(),COLUMN()))=TRUNC(INDIRECT(ADDRESS(ROW(),COLUMN())))</formula>
    </cfRule>
  </conditionalFormatting>
  <conditionalFormatting sqref="M6:Q7">
    <cfRule type="cellIs" dxfId="124" priority="3" operator="equal">
      <formula>"「費目：その他」で補助対象外に仕分けされていないものがある"</formula>
    </cfRule>
  </conditionalFormatting>
  <conditionalFormatting sqref="O10:O351">
    <cfRule type="expression" dxfId="123" priority="45">
      <formula>INDIRECT(ADDRESS(ROW(),COLUMN()))=TRUNC(INDIRECT(ADDRESS(ROW(),COLUMN())))</formula>
    </cfRule>
  </conditionalFormatting>
  <conditionalFormatting sqref="O361:O410">
    <cfRule type="expression" dxfId="122" priority="104">
      <formula>INDIRECT(ADDRESS(ROW(),COLUMN()))=TRUNC(INDIRECT(ADDRESS(ROW(),COLUMN())))</formula>
    </cfRule>
  </conditionalFormatting>
  <dataValidations count="7">
    <dataValidation type="list" imeMode="hiragana" allowBlank="1" showInputMessage="1" showErrorMessage="1" sqref="D10:D351" xr:uid="{00000000-0002-0000-0900-000000000000}">
      <formula1>INDIRECT(C10)</formula1>
    </dataValidation>
    <dataValidation imeMode="hiragana" allowBlank="1" showInputMessage="1" showErrorMessage="1" sqref="E10:E351 J10:J351 M10:M351 M361:M410 J361:J410 E361:E410" xr:uid="{00000000-0002-0000-0900-000001000000}"/>
    <dataValidation imeMode="disabled" allowBlank="1" showInputMessage="1" showErrorMessage="1" sqref="C7:K7 F358:K358 A10:A351 A361:A410 C3:C4" xr:uid="{00000000-0002-0000-0900-000002000000}"/>
    <dataValidation type="list" allowBlank="1" showInputMessage="1" showErrorMessage="1" sqref="R10:R351" xr:uid="{00000000-0002-0000-0900-000003000000}">
      <formula1>"○"</formula1>
    </dataValidation>
    <dataValidation type="list" imeMode="hiragana" allowBlank="1" showInputMessage="1" showErrorMessage="1" sqref="C361:D410" xr:uid="{00000000-0002-0000-0900-000004000000}">
      <formula1>収入</formula1>
    </dataValidation>
    <dataValidation type="list" imeMode="hiragana" allowBlank="1" showInputMessage="1" showErrorMessage="1" sqref="C10:C351" xr:uid="{00000000-0002-0000-0900-000005000000}">
      <formula1>区分</formula1>
    </dataValidation>
    <dataValidation imeMode="off" allowBlank="1" showInputMessage="1" showErrorMessage="1" sqref="F416:F427 I10:I351 L10:L351 O10:O351 Q10:Q351 G416:H421 I361:I410 L361:L410 O361:O410 Q361:Q410 G423:H427 F430:H470" xr:uid="{00000000-0002-0000-09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2" t="str">
        <f>IF(収支予算書!$A$1=0,"〇〇",収支予算書!$A$1)</f>
        <v>〇〇</v>
      </c>
      <c r="B1" s="22"/>
    </row>
    <row r="2" spans="1:24" ht="25.5" customHeight="1" x14ac:dyDescent="0.15">
      <c r="A2" s="34"/>
      <c r="B2" s="34"/>
      <c r="C2" s="38"/>
    </row>
    <row r="3" spans="1:24" ht="32.1" customHeight="1" x14ac:dyDescent="0.15">
      <c r="C3" s="363" t="s">
        <v>194</v>
      </c>
      <c r="D3" s="54" t="s">
        <v>161</v>
      </c>
      <c r="E3" s="364"/>
      <c r="F3" s="365"/>
      <c r="G3" s="365"/>
      <c r="H3" s="365"/>
      <c r="I3" s="365"/>
      <c r="J3" s="365"/>
      <c r="K3" s="365"/>
      <c r="L3" s="365"/>
      <c r="M3" s="366"/>
      <c r="Q3" s="13"/>
      <c r="X3" s="3">
        <v>18</v>
      </c>
    </row>
    <row r="4" spans="1:24" ht="32.1" customHeight="1" x14ac:dyDescent="0.15">
      <c r="C4" s="363"/>
      <c r="D4" s="55" t="s">
        <v>232</v>
      </c>
      <c r="E4" s="367"/>
      <c r="F4" s="368"/>
      <c r="G4" s="368"/>
      <c r="H4" s="368"/>
      <c r="I4" s="368"/>
      <c r="J4" s="368"/>
      <c r="K4" s="368"/>
      <c r="L4" s="368"/>
      <c r="M4" s="369"/>
      <c r="Q4" s="13"/>
      <c r="X4" s="3">
        <v>224</v>
      </c>
    </row>
    <row r="5" spans="1:24" ht="22.5" customHeight="1" x14ac:dyDescent="0.15">
      <c r="A5" s="4"/>
      <c r="B5" s="4"/>
      <c r="C5" s="6"/>
      <c r="D5" s="10"/>
      <c r="E5" s="13"/>
      <c r="F5" s="13"/>
      <c r="G5" s="13"/>
      <c r="H5" s="13"/>
      <c r="I5" s="13"/>
      <c r="J5" s="13"/>
      <c r="K5" s="13"/>
      <c r="L5" s="13"/>
      <c r="M5" s="13"/>
      <c r="N5" s="13"/>
      <c r="O5" s="13"/>
      <c r="P5" s="13"/>
      <c r="Q5" s="13"/>
    </row>
    <row r="6" spans="1:24" ht="21.75" customHeight="1" x14ac:dyDescent="0.15">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15">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15">
      <c r="A8" s="5" t="s">
        <v>6</v>
      </c>
      <c r="B8" s="5"/>
      <c r="C8" s="1"/>
      <c r="D8" s="11"/>
      <c r="E8" s="7"/>
      <c r="F8" s="7"/>
      <c r="G8" s="7"/>
      <c r="H8" s="7"/>
      <c r="I8" s="7"/>
      <c r="J8" s="7"/>
      <c r="K8" s="7"/>
      <c r="L8" s="7"/>
      <c r="M8" s="7"/>
      <c r="N8" s="7"/>
      <c r="O8" s="7"/>
      <c r="P8" s="7"/>
      <c r="R8" s="16" t="s">
        <v>15</v>
      </c>
    </row>
    <row r="9" spans="1:24" ht="36" customHeight="1" x14ac:dyDescent="0.15">
      <c r="A9" s="411" t="s">
        <v>214</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15">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15">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15">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15">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15">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15">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15">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15">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15">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15">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15">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15">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15">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15">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15">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15">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15">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15">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15">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15">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15">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15">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15">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15">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15">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15">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15">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15">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15">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15">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15">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15">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15">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15">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15">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15">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15">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15">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15">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15">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15">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15">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15">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15">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15">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15">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15">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15">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15">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15">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15">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15">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15">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15">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15">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15">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15">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15">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15">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15">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15">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15">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15">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15">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15">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15">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15">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15">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15">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15">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15">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15">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15">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15">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15">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15">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15">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15">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15">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15">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15">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15">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15">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15">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15">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15">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15">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15">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15">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15">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15">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15">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15">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15">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15">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15">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15">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15">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15">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15">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15">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15">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15">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15">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15">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15">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15">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15">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15">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15">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15">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15">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15">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15">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15">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15">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15">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15">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15">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15">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15">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15">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15">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15">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15">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15">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15">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15">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15">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15">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15">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15">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15">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15">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15">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15">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15">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15">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15">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15">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15">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15">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15">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15">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15">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15">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15">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15">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15">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15">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15">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15">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15">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15">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15">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15">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15">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15">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15">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15">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15">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15">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15">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15">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15">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15">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15">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15">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15">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15">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15">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15">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15">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15">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15">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15">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15">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15">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15">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15">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15">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15">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15">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15">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15">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15">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15">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15">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15">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15">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15">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15">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15">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15">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15">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15">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15">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15">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15">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15">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15">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15">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15">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15">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15">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15">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15">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15">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15">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15">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15">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15">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15">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15">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15">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15">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15">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15">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15">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15">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15">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15">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15">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15">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15">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15">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15">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15">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15">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15">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15">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15">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15">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15">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15">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15">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15">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15">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15">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15">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15">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15">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15">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15">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15">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15">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15">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15">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15">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15">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15">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15">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15">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15">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15">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15">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15">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15">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15">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15">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15">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15">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15">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15">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15">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15">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15">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15">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15">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15">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15">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15">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15">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15">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15">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15">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15">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15">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15">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15">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15">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15">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15">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15">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15">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15">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15">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15">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15">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15">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15">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15">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15">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15">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15">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15">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15">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15">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15">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15">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15">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15">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15">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15">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15">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15">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15">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15">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15">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15">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15">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15">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15">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15">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15">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15">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15">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15">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15">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15">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15">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15">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15">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15">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15">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15">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15">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15">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15">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15">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15">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15">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15">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15">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15">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15">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15">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15">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15">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15">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15">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15">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15">
      <c r="A352" s="22" t="str">
        <f>IF(収支予算書!$A$1=0,"〇〇",収支予算書!$A$1)</f>
        <v>〇〇</v>
      </c>
      <c r="B352" s="22"/>
    </row>
    <row r="353" spans="1:25" ht="25.5" customHeight="1" x14ac:dyDescent="0.15">
      <c r="A353" s="117"/>
      <c r="B353" s="117"/>
      <c r="C353" s="62"/>
    </row>
    <row r="354" spans="1:25" ht="31.5" customHeight="1" x14ac:dyDescent="0.15">
      <c r="C354" s="370" t="str">
        <f>$C$3</f>
        <v>2-8</v>
      </c>
      <c r="D354" s="54" t="s">
        <v>161</v>
      </c>
      <c r="E354" s="352">
        <f>$E$3</f>
        <v>0</v>
      </c>
      <c r="F354" s="353"/>
      <c r="G354" s="353"/>
      <c r="H354" s="353"/>
      <c r="I354" s="353"/>
      <c r="J354" s="353"/>
      <c r="K354" s="353"/>
      <c r="L354" s="353"/>
      <c r="M354" s="354"/>
      <c r="X354"/>
      <c r="Y354" s="3"/>
    </row>
    <row r="355" spans="1:25" ht="31.5" customHeight="1" x14ac:dyDescent="0.15">
      <c r="C355" s="371"/>
      <c r="D355" s="55" t="s">
        <v>232</v>
      </c>
      <c r="E355" s="355">
        <f>$E$4</f>
        <v>0</v>
      </c>
      <c r="F355" s="356"/>
      <c r="G355" s="356"/>
      <c r="H355" s="356"/>
      <c r="I355" s="356"/>
      <c r="J355" s="356"/>
      <c r="K355" s="356"/>
      <c r="L355" s="356"/>
      <c r="M355" s="357"/>
      <c r="X355"/>
      <c r="Y355" s="3"/>
    </row>
    <row r="356" spans="1:25" ht="25.5" customHeight="1" x14ac:dyDescent="0.15">
      <c r="A356" s="63"/>
      <c r="B356" s="63"/>
      <c r="C356" s="62"/>
    </row>
    <row r="357" spans="1:25" ht="21.75" customHeight="1" x14ac:dyDescent="0.15">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15">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15">
      <c r="A359" s="67" t="s">
        <v>14</v>
      </c>
      <c r="B359" s="67"/>
      <c r="C359" s="7"/>
      <c r="D359" s="7"/>
      <c r="E359" s="7"/>
      <c r="F359" s="7"/>
      <c r="G359" s="7"/>
      <c r="H359" s="7"/>
      <c r="I359" s="7"/>
      <c r="J359" s="7"/>
      <c r="Q359" s="68" t="s">
        <v>15</v>
      </c>
    </row>
    <row r="360" spans="1:25" ht="36" customHeight="1" x14ac:dyDescent="0.15">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15">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15">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15">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15">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15">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15">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15">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15">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15">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15">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15">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15">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15">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15">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15">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15">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15">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15">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15">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15">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15">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15">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15">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15">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15">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15">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15">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15">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15">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15">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15">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15">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15">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15">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15">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15">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15">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15">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15">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15">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15">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15">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15">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15">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15">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15">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15">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15">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15">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15">
      <c r="A410" s="392">
        <v>50</v>
      </c>
      <c r="B410" s="393"/>
      <c r="C410" s="383"/>
      <c r="D410" s="384"/>
      <c r="E410" s="168"/>
      <c r="F410" s="152"/>
      <c r="G410" s="143"/>
      <c r="H410" s="154"/>
      <c r="I410" s="143"/>
      <c r="J410" s="37"/>
      <c r="K410" s="154"/>
      <c r="L410" s="143"/>
      <c r="M410" s="37"/>
      <c r="N410" s="154"/>
      <c r="O410" s="41"/>
      <c r="P410" s="156"/>
      <c r="Q410" s="57">
        <f t="shared" si="4"/>
        <v>0</v>
      </c>
    </row>
    <row r="413" spans="1:17" ht="20.100000000000001" customHeight="1" x14ac:dyDescent="0.15">
      <c r="A413" s="34" t="s">
        <v>145</v>
      </c>
      <c r="B413" s="34"/>
      <c r="C413" s="34"/>
      <c r="D413" s="34"/>
    </row>
    <row r="414" spans="1:17" ht="20.100000000000001" customHeight="1" x14ac:dyDescent="0.15">
      <c r="A414" s="1" t="s">
        <v>14</v>
      </c>
      <c r="B414" s="1"/>
      <c r="C414" s="1"/>
      <c r="D414" s="1"/>
      <c r="F414" s="385" t="s">
        <v>15</v>
      </c>
      <c r="G414" s="386"/>
      <c r="H414" s="386"/>
    </row>
    <row r="415" spans="1:17" ht="20.100000000000001" customHeight="1" x14ac:dyDescent="0.15">
      <c r="A415" s="387" t="s">
        <v>5</v>
      </c>
      <c r="B415" s="387"/>
      <c r="C415" s="387"/>
      <c r="D415" s="387"/>
      <c r="E415" s="388"/>
      <c r="F415" s="389" t="s">
        <v>147</v>
      </c>
      <c r="G415" s="388"/>
      <c r="H415" s="388"/>
    </row>
    <row r="416" spans="1:17" ht="20.100000000000001" customHeight="1" x14ac:dyDescent="0.15">
      <c r="A416" s="374" t="s">
        <v>82</v>
      </c>
      <c r="B416" s="375"/>
      <c r="C416" s="375"/>
      <c r="D416" s="375"/>
      <c r="E416" s="376"/>
      <c r="F416" s="380">
        <f>SUMIFS($Q$361:$Q$410,$C$361:$C$410,A416)</f>
        <v>0</v>
      </c>
      <c r="G416" s="408"/>
      <c r="H416" s="409"/>
    </row>
    <row r="417" spans="1:8" ht="20.100000000000001" customHeight="1" x14ac:dyDescent="0.15">
      <c r="A417" s="374" t="s">
        <v>83</v>
      </c>
      <c r="B417" s="375"/>
      <c r="C417" s="375"/>
      <c r="D417" s="375"/>
      <c r="E417" s="376"/>
      <c r="F417" s="380">
        <f>SUMIFS($Q$361:$Q$410,$C$361:$C$410,A417)</f>
        <v>0</v>
      </c>
      <c r="G417" s="408"/>
      <c r="H417" s="409"/>
    </row>
    <row r="418" spans="1:8" ht="20.100000000000001" customHeight="1" x14ac:dyDescent="0.15">
      <c r="A418" s="377" t="s">
        <v>157</v>
      </c>
      <c r="B418" s="161"/>
      <c r="C418" s="374" t="s">
        <v>84</v>
      </c>
      <c r="D418" s="375"/>
      <c r="E418" s="376"/>
      <c r="F418" s="380">
        <f>SUMIFS($Q$361:$Q$410,$C$361:$C$410,C418)</f>
        <v>0</v>
      </c>
      <c r="G418" s="408"/>
      <c r="H418" s="409"/>
    </row>
    <row r="419" spans="1:8" ht="20.100000000000001" customHeight="1" x14ac:dyDescent="0.15">
      <c r="A419" s="378"/>
      <c r="B419" s="162"/>
      <c r="C419" s="374" t="s">
        <v>85</v>
      </c>
      <c r="D419" s="375"/>
      <c r="E419" s="376"/>
      <c r="F419" s="380">
        <f>SUMIFS($Q$361:$Q$410,$C$361:$C$410,C419)</f>
        <v>0</v>
      </c>
      <c r="G419" s="408"/>
      <c r="H419" s="409"/>
    </row>
    <row r="420" spans="1:8" ht="20.100000000000001" customHeight="1" x14ac:dyDescent="0.15">
      <c r="A420" s="378"/>
      <c r="B420" s="162"/>
      <c r="C420" s="374" t="s">
        <v>86</v>
      </c>
      <c r="D420" s="375"/>
      <c r="E420" s="376"/>
      <c r="F420" s="380">
        <f>SUMIFS($Q$361:$Q$410,$C$361:$C$410,C420)</f>
        <v>0</v>
      </c>
      <c r="G420" s="408"/>
      <c r="H420" s="409"/>
    </row>
    <row r="421" spans="1:8" ht="20.100000000000001" customHeight="1" x14ac:dyDescent="0.15">
      <c r="A421" s="378"/>
      <c r="B421" s="162"/>
      <c r="C421" s="374" t="s">
        <v>87</v>
      </c>
      <c r="D421" s="375"/>
      <c r="E421" s="376"/>
      <c r="F421" s="380">
        <f>SUMIFS($Q$361:$Q$410,$C$361:$C$410,C421)</f>
        <v>0</v>
      </c>
      <c r="G421" s="408"/>
      <c r="H421" s="409"/>
    </row>
    <row r="422" spans="1:8" ht="20.100000000000001" customHeight="1" x14ac:dyDescent="0.15">
      <c r="A422" s="379"/>
      <c r="B422" s="163"/>
      <c r="C422" s="375" t="s">
        <v>156</v>
      </c>
      <c r="D422" s="375"/>
      <c r="E422" s="376"/>
      <c r="F422" s="380">
        <f>SUM($F$418:$H$421)</f>
        <v>0</v>
      </c>
      <c r="G422" s="381"/>
      <c r="H422" s="382"/>
    </row>
    <row r="423" spans="1:8" ht="19.5" customHeight="1" x14ac:dyDescent="0.15">
      <c r="A423" s="374" t="s">
        <v>88</v>
      </c>
      <c r="B423" s="375"/>
      <c r="C423" s="375"/>
      <c r="D423" s="375"/>
      <c r="E423" s="376"/>
      <c r="F423" s="380">
        <f>SUM($F$416:$H$417,$F$422)</f>
        <v>0</v>
      </c>
      <c r="G423" s="408"/>
      <c r="H423" s="409"/>
    </row>
    <row r="424" spans="1:8" ht="19.5" customHeight="1" x14ac:dyDescent="0.15">
      <c r="A424" s="374" t="s">
        <v>148</v>
      </c>
      <c r="B424" s="375"/>
      <c r="C424" s="375"/>
      <c r="D424" s="375"/>
      <c r="E424" s="376"/>
      <c r="F424" s="380">
        <f>SUMIFS($Q$361:$Q$410,$C$361:$C$410,A424)</f>
        <v>0</v>
      </c>
      <c r="G424" s="408"/>
      <c r="H424" s="409"/>
    </row>
    <row r="425" spans="1:8" ht="19.5" customHeight="1" x14ac:dyDescent="0.15">
      <c r="A425" s="374" t="s">
        <v>149</v>
      </c>
      <c r="B425" s="375"/>
      <c r="C425" s="375"/>
      <c r="D425" s="375"/>
      <c r="E425" s="376"/>
      <c r="F425" s="380">
        <f>SUM($F$423,$F$424)</f>
        <v>0</v>
      </c>
      <c r="G425" s="408"/>
      <c r="H425" s="409"/>
    </row>
    <row r="426" spans="1:8" ht="19.5" customHeight="1" x14ac:dyDescent="0.15">
      <c r="A426" s="72"/>
      <c r="B426" s="72"/>
      <c r="C426" s="72"/>
      <c r="D426" s="72"/>
      <c r="F426" s="73"/>
      <c r="G426" s="74"/>
      <c r="H426" s="74"/>
    </row>
    <row r="427" spans="1:8" ht="19.5" customHeight="1" x14ac:dyDescent="0.15">
      <c r="A427" s="72"/>
      <c r="B427" s="72"/>
      <c r="C427" s="72"/>
      <c r="D427" s="72"/>
      <c r="F427" s="73"/>
      <c r="G427" s="74"/>
      <c r="H427" s="74"/>
    </row>
    <row r="428" spans="1:8" ht="19.5" customHeight="1" x14ac:dyDescent="0.15">
      <c r="A428" s="64" t="s">
        <v>6</v>
      </c>
      <c r="B428" s="64"/>
      <c r="C428" s="64"/>
      <c r="D428" s="64"/>
      <c r="E428" s="75"/>
    </row>
    <row r="429" spans="1:8" ht="19.5" customHeight="1" x14ac:dyDescent="0.15">
      <c r="A429" s="324"/>
      <c r="B429" s="325"/>
      <c r="C429" s="387" t="s">
        <v>11</v>
      </c>
      <c r="D429" s="388"/>
      <c r="E429" s="76" t="s">
        <v>24</v>
      </c>
      <c r="F429" s="398" t="s">
        <v>147</v>
      </c>
      <c r="G429" s="410"/>
      <c r="H429" s="410"/>
    </row>
    <row r="430" spans="1:8" ht="20.100000000000001" customHeight="1" x14ac:dyDescent="0.15">
      <c r="A430" s="326" t="s">
        <v>25</v>
      </c>
      <c r="B430" s="327"/>
      <c r="C430" s="398" t="s">
        <v>53</v>
      </c>
      <c r="D430" s="388"/>
      <c r="E430" s="77" t="s">
        <v>27</v>
      </c>
      <c r="F430" s="358">
        <f t="shared" ref="F430:F447" si="5">SUMIFS($Q$10:$Q$351,$D$10:$D$351,$E430,$R$10:$R$351,"")</f>
        <v>0</v>
      </c>
      <c r="G430" s="359"/>
      <c r="H430" s="359"/>
    </row>
    <row r="431" spans="1:8" ht="20.100000000000001" customHeight="1" x14ac:dyDescent="0.15">
      <c r="A431" s="328"/>
      <c r="B431" s="329"/>
      <c r="C431" s="398"/>
      <c r="D431" s="388"/>
      <c r="E431" s="77" t="s">
        <v>28</v>
      </c>
      <c r="F431" s="358">
        <f t="shared" si="5"/>
        <v>0</v>
      </c>
      <c r="G431" s="359"/>
      <c r="H431" s="359"/>
    </row>
    <row r="432" spans="1:8" ht="20.100000000000001" customHeight="1" x14ac:dyDescent="0.15">
      <c r="A432" s="328"/>
      <c r="B432" s="329"/>
      <c r="C432" s="398"/>
      <c r="D432" s="388"/>
      <c r="E432" s="77" t="s">
        <v>4</v>
      </c>
      <c r="F432" s="358">
        <f t="shared" si="5"/>
        <v>0</v>
      </c>
      <c r="G432" s="359"/>
      <c r="H432" s="359"/>
    </row>
    <row r="433" spans="1:8" ht="20.100000000000001" customHeight="1" x14ac:dyDescent="0.15">
      <c r="A433" s="328"/>
      <c r="B433" s="329"/>
      <c r="C433" s="398" t="s">
        <v>54</v>
      </c>
      <c r="D433" s="388"/>
      <c r="E433" s="77" t="s">
        <v>2</v>
      </c>
      <c r="F433" s="358">
        <f t="shared" si="5"/>
        <v>0</v>
      </c>
      <c r="G433" s="359"/>
      <c r="H433" s="359"/>
    </row>
    <row r="434" spans="1:8" ht="20.100000000000001" customHeight="1" x14ac:dyDescent="0.15">
      <c r="A434" s="328"/>
      <c r="B434" s="329"/>
      <c r="C434" s="398"/>
      <c r="D434" s="388"/>
      <c r="E434" s="77" t="s">
        <v>29</v>
      </c>
      <c r="F434" s="358">
        <f t="shared" si="5"/>
        <v>0</v>
      </c>
      <c r="G434" s="359"/>
      <c r="H434" s="359"/>
    </row>
    <row r="435" spans="1:8" ht="20.100000000000001" customHeight="1" x14ac:dyDescent="0.15">
      <c r="A435" s="328"/>
      <c r="B435" s="329"/>
      <c r="C435" s="398"/>
      <c r="D435" s="388"/>
      <c r="E435" s="77" t="s">
        <v>3</v>
      </c>
      <c r="F435" s="358">
        <f t="shared" si="5"/>
        <v>0</v>
      </c>
      <c r="G435" s="359"/>
      <c r="H435" s="359"/>
    </row>
    <row r="436" spans="1:8" ht="20.100000000000001" customHeight="1" x14ac:dyDescent="0.15">
      <c r="A436" s="328"/>
      <c r="B436" s="329"/>
      <c r="C436" s="398"/>
      <c r="D436" s="388"/>
      <c r="E436" s="77" t="s">
        <v>31</v>
      </c>
      <c r="F436" s="358">
        <f t="shared" si="5"/>
        <v>0</v>
      </c>
      <c r="G436" s="359"/>
      <c r="H436" s="359"/>
    </row>
    <row r="437" spans="1:8" ht="20.100000000000001" customHeight="1" x14ac:dyDescent="0.15">
      <c r="A437" s="328"/>
      <c r="B437" s="329"/>
      <c r="C437" s="398"/>
      <c r="D437" s="388"/>
      <c r="E437" s="77" t="s">
        <v>26</v>
      </c>
      <c r="F437" s="358">
        <f t="shared" si="5"/>
        <v>0</v>
      </c>
      <c r="G437" s="359"/>
      <c r="H437" s="359"/>
    </row>
    <row r="438" spans="1:8" ht="20.100000000000001" customHeight="1" x14ac:dyDescent="0.15">
      <c r="A438" s="328"/>
      <c r="B438" s="329"/>
      <c r="C438" s="398" t="s">
        <v>219</v>
      </c>
      <c r="D438" s="388"/>
      <c r="E438" s="77" t="s">
        <v>220</v>
      </c>
      <c r="F438" s="358">
        <f t="shared" si="5"/>
        <v>0</v>
      </c>
      <c r="G438" s="359"/>
      <c r="H438" s="359"/>
    </row>
    <row r="439" spans="1:8" ht="20.100000000000001" customHeight="1" x14ac:dyDescent="0.15">
      <c r="A439" s="328"/>
      <c r="B439" s="329"/>
      <c r="C439" s="398"/>
      <c r="D439" s="388"/>
      <c r="E439" s="77" t="s">
        <v>33</v>
      </c>
      <c r="F439" s="358">
        <f t="shared" si="5"/>
        <v>0</v>
      </c>
      <c r="G439" s="359"/>
      <c r="H439" s="359"/>
    </row>
    <row r="440" spans="1:8" ht="20.100000000000001" customHeight="1" x14ac:dyDescent="0.15">
      <c r="A440" s="328"/>
      <c r="B440" s="329"/>
      <c r="C440" s="398"/>
      <c r="D440" s="388"/>
      <c r="E440" s="77" t="s">
        <v>10</v>
      </c>
      <c r="F440" s="358">
        <f t="shared" si="5"/>
        <v>0</v>
      </c>
      <c r="G440" s="359"/>
      <c r="H440" s="359"/>
    </row>
    <row r="441" spans="1:8" ht="20.100000000000001" customHeight="1" x14ac:dyDescent="0.15">
      <c r="A441" s="328"/>
      <c r="B441" s="329"/>
      <c r="C441" s="398" t="s">
        <v>55</v>
      </c>
      <c r="D441" s="388"/>
      <c r="E441" s="77" t="s">
        <v>32</v>
      </c>
      <c r="F441" s="358">
        <f t="shared" si="5"/>
        <v>0</v>
      </c>
      <c r="G441" s="359"/>
      <c r="H441" s="359"/>
    </row>
    <row r="442" spans="1:8" ht="20.100000000000001" customHeight="1" x14ac:dyDescent="0.15">
      <c r="A442" s="328"/>
      <c r="B442" s="329"/>
      <c r="C442" s="398"/>
      <c r="D442" s="388"/>
      <c r="E442" s="77" t="s">
        <v>1</v>
      </c>
      <c r="F442" s="358">
        <f t="shared" si="5"/>
        <v>0</v>
      </c>
      <c r="G442" s="359"/>
      <c r="H442" s="359"/>
    </row>
    <row r="443" spans="1:8" ht="20.100000000000001" customHeight="1" x14ac:dyDescent="0.15">
      <c r="A443" s="328"/>
      <c r="B443" s="329"/>
      <c r="C443" s="398"/>
      <c r="D443" s="388"/>
      <c r="E443" s="77" t="s">
        <v>30</v>
      </c>
      <c r="F443" s="358">
        <f t="shared" si="5"/>
        <v>0</v>
      </c>
      <c r="G443" s="359"/>
      <c r="H443" s="359"/>
    </row>
    <row r="444" spans="1:8" ht="20.100000000000001" customHeight="1" x14ac:dyDescent="0.15">
      <c r="A444" s="328"/>
      <c r="B444" s="329"/>
      <c r="C444" s="398"/>
      <c r="D444" s="388"/>
      <c r="E444" s="77" t="s">
        <v>34</v>
      </c>
      <c r="F444" s="358">
        <f t="shared" si="5"/>
        <v>0</v>
      </c>
      <c r="G444" s="359"/>
      <c r="H444" s="359"/>
    </row>
    <row r="445" spans="1:8" ht="20.100000000000001" customHeight="1" x14ac:dyDescent="0.15">
      <c r="A445" s="328"/>
      <c r="B445" s="329"/>
      <c r="C445" s="398"/>
      <c r="D445" s="388"/>
      <c r="E445" s="77" t="s">
        <v>21</v>
      </c>
      <c r="F445" s="358">
        <f t="shared" si="5"/>
        <v>0</v>
      </c>
      <c r="G445" s="359"/>
      <c r="H445" s="359"/>
    </row>
    <row r="446" spans="1:8" ht="20.100000000000001" customHeight="1" x14ac:dyDescent="0.15">
      <c r="A446" s="328"/>
      <c r="B446" s="329"/>
      <c r="C446" s="404" t="s">
        <v>155</v>
      </c>
      <c r="D446" s="405"/>
      <c r="E446" s="77" t="s">
        <v>9</v>
      </c>
      <c r="F446" s="358">
        <f t="shared" si="5"/>
        <v>0</v>
      </c>
      <c r="G446" s="359"/>
      <c r="H446" s="359"/>
    </row>
    <row r="447" spans="1:8" ht="20.100000000000001" customHeight="1" x14ac:dyDescent="0.15">
      <c r="A447" s="328"/>
      <c r="B447" s="329"/>
      <c r="C447" s="406"/>
      <c r="D447" s="407"/>
      <c r="E447" s="77" t="s">
        <v>35</v>
      </c>
      <c r="F447" s="358">
        <f t="shared" si="5"/>
        <v>0</v>
      </c>
      <c r="G447" s="359"/>
      <c r="H447" s="359"/>
    </row>
    <row r="448" spans="1:8" ht="20.100000000000001" customHeight="1" x14ac:dyDescent="0.15">
      <c r="A448" s="328"/>
      <c r="B448" s="329"/>
      <c r="C448" s="387" t="s">
        <v>19</v>
      </c>
      <c r="D448" s="387"/>
      <c r="E448" s="388"/>
      <c r="F448" s="358">
        <f>SUM($F$430:$H$447)</f>
        <v>0</v>
      </c>
      <c r="G448" s="359"/>
      <c r="H448" s="359"/>
    </row>
    <row r="449" spans="1:8" ht="20.100000000000001" customHeight="1" x14ac:dyDescent="0.15">
      <c r="A449" s="328"/>
      <c r="B449" s="329"/>
      <c r="C449" s="398" t="s">
        <v>16</v>
      </c>
      <c r="D449" s="398"/>
      <c r="E449" s="388"/>
      <c r="F449" s="402"/>
      <c r="G449" s="403"/>
      <c r="H449" s="403"/>
    </row>
    <row r="450" spans="1:8" ht="20.100000000000001" customHeight="1" x14ac:dyDescent="0.15">
      <c r="A450" s="330"/>
      <c r="B450" s="331"/>
      <c r="C450" s="387" t="s">
        <v>36</v>
      </c>
      <c r="D450" s="387"/>
      <c r="E450" s="388"/>
      <c r="F450" s="358">
        <f>$F$448-$F$449</f>
        <v>0</v>
      </c>
      <c r="G450" s="359"/>
      <c r="H450" s="359"/>
    </row>
    <row r="451" spans="1:8" ht="20.100000000000001" customHeight="1" x14ac:dyDescent="0.15">
      <c r="A451" s="332" t="s">
        <v>47</v>
      </c>
      <c r="B451" s="333"/>
      <c r="C451" s="398" t="s">
        <v>53</v>
      </c>
      <c r="D451" s="388"/>
      <c r="E451" s="77" t="s">
        <v>27</v>
      </c>
      <c r="F451" s="399">
        <f t="shared" ref="F451:F468" si="6">SUMIFS($Q$10:$Q$351,$D$10:$D$351,$E451,$R$10:$R$351,"○")</f>
        <v>0</v>
      </c>
      <c r="G451" s="359"/>
      <c r="H451" s="359"/>
    </row>
    <row r="452" spans="1:8" ht="20.100000000000001" customHeight="1" x14ac:dyDescent="0.15">
      <c r="A452" s="334"/>
      <c r="B452" s="335"/>
      <c r="C452" s="398"/>
      <c r="D452" s="388"/>
      <c r="E452" s="77" t="s">
        <v>28</v>
      </c>
      <c r="F452" s="399">
        <f t="shared" si="6"/>
        <v>0</v>
      </c>
      <c r="G452" s="359"/>
      <c r="H452" s="359"/>
    </row>
    <row r="453" spans="1:8" ht="20.100000000000001" customHeight="1" x14ac:dyDescent="0.15">
      <c r="A453" s="334"/>
      <c r="B453" s="335"/>
      <c r="C453" s="398"/>
      <c r="D453" s="388"/>
      <c r="E453" s="77" t="s">
        <v>4</v>
      </c>
      <c r="F453" s="399">
        <f t="shared" si="6"/>
        <v>0</v>
      </c>
      <c r="G453" s="359"/>
      <c r="H453" s="359"/>
    </row>
    <row r="454" spans="1:8" ht="20.100000000000001" customHeight="1" x14ac:dyDescent="0.15">
      <c r="A454" s="334"/>
      <c r="B454" s="335"/>
      <c r="C454" s="398" t="s">
        <v>54</v>
      </c>
      <c r="D454" s="388"/>
      <c r="E454" s="77" t="s">
        <v>2</v>
      </c>
      <c r="F454" s="399">
        <f t="shared" si="6"/>
        <v>0</v>
      </c>
      <c r="G454" s="359"/>
      <c r="H454" s="359"/>
    </row>
    <row r="455" spans="1:8" ht="20.100000000000001" customHeight="1" x14ac:dyDescent="0.15">
      <c r="A455" s="334"/>
      <c r="B455" s="335"/>
      <c r="C455" s="398"/>
      <c r="D455" s="388"/>
      <c r="E455" s="77" t="s">
        <v>29</v>
      </c>
      <c r="F455" s="399">
        <f t="shared" si="6"/>
        <v>0</v>
      </c>
      <c r="G455" s="359"/>
      <c r="H455" s="359"/>
    </row>
    <row r="456" spans="1:8" ht="20.100000000000001" customHeight="1" x14ac:dyDescent="0.15">
      <c r="A456" s="334"/>
      <c r="B456" s="335"/>
      <c r="C456" s="398"/>
      <c r="D456" s="388"/>
      <c r="E456" s="77" t="s">
        <v>3</v>
      </c>
      <c r="F456" s="399">
        <f t="shared" si="6"/>
        <v>0</v>
      </c>
      <c r="G456" s="359"/>
      <c r="H456" s="359"/>
    </row>
    <row r="457" spans="1:8" ht="20.100000000000001" customHeight="1" x14ac:dyDescent="0.15">
      <c r="A457" s="334"/>
      <c r="B457" s="335"/>
      <c r="C457" s="398"/>
      <c r="D457" s="388"/>
      <c r="E457" s="77" t="s">
        <v>31</v>
      </c>
      <c r="F457" s="399">
        <f t="shared" si="6"/>
        <v>0</v>
      </c>
      <c r="G457" s="359"/>
      <c r="H457" s="359"/>
    </row>
    <row r="458" spans="1:8" ht="20.100000000000001" customHeight="1" x14ac:dyDescent="0.15">
      <c r="A458" s="334"/>
      <c r="B458" s="335"/>
      <c r="C458" s="398"/>
      <c r="D458" s="388"/>
      <c r="E458" s="77" t="s">
        <v>26</v>
      </c>
      <c r="F458" s="399">
        <f t="shared" si="6"/>
        <v>0</v>
      </c>
      <c r="G458" s="359"/>
      <c r="H458" s="359"/>
    </row>
    <row r="459" spans="1:8" ht="20.100000000000001" customHeight="1" x14ac:dyDescent="0.15">
      <c r="A459" s="334"/>
      <c r="B459" s="335"/>
      <c r="C459" s="398" t="s">
        <v>219</v>
      </c>
      <c r="D459" s="388"/>
      <c r="E459" s="77" t="s">
        <v>220</v>
      </c>
      <c r="F459" s="399">
        <f t="shared" si="6"/>
        <v>0</v>
      </c>
      <c r="G459" s="359"/>
      <c r="H459" s="359"/>
    </row>
    <row r="460" spans="1:8" ht="20.100000000000001" customHeight="1" x14ac:dyDescent="0.15">
      <c r="A460" s="334"/>
      <c r="B460" s="335"/>
      <c r="C460" s="398"/>
      <c r="D460" s="388"/>
      <c r="E460" s="77" t="s">
        <v>33</v>
      </c>
      <c r="F460" s="399">
        <f t="shared" si="6"/>
        <v>0</v>
      </c>
      <c r="G460" s="359"/>
      <c r="H460" s="359"/>
    </row>
    <row r="461" spans="1:8" ht="20.100000000000001" customHeight="1" x14ac:dyDescent="0.15">
      <c r="A461" s="334"/>
      <c r="B461" s="335"/>
      <c r="C461" s="398"/>
      <c r="D461" s="388"/>
      <c r="E461" s="77" t="s">
        <v>10</v>
      </c>
      <c r="F461" s="399">
        <f t="shared" si="6"/>
        <v>0</v>
      </c>
      <c r="G461" s="359"/>
      <c r="H461" s="359"/>
    </row>
    <row r="462" spans="1:8" ht="20.100000000000001" customHeight="1" x14ac:dyDescent="0.15">
      <c r="A462" s="334"/>
      <c r="B462" s="335"/>
      <c r="C462" s="398" t="s">
        <v>55</v>
      </c>
      <c r="D462" s="388"/>
      <c r="E462" s="77" t="s">
        <v>32</v>
      </c>
      <c r="F462" s="399">
        <f t="shared" si="6"/>
        <v>0</v>
      </c>
      <c r="G462" s="359"/>
      <c r="H462" s="359"/>
    </row>
    <row r="463" spans="1:8" ht="20.100000000000001" customHeight="1" x14ac:dyDescent="0.15">
      <c r="A463" s="334"/>
      <c r="B463" s="335"/>
      <c r="C463" s="398"/>
      <c r="D463" s="388"/>
      <c r="E463" s="77" t="s">
        <v>1</v>
      </c>
      <c r="F463" s="399">
        <f t="shared" si="6"/>
        <v>0</v>
      </c>
      <c r="G463" s="359"/>
      <c r="H463" s="359"/>
    </row>
    <row r="464" spans="1:8" ht="20.100000000000001" customHeight="1" x14ac:dyDescent="0.15">
      <c r="A464" s="334"/>
      <c r="B464" s="335"/>
      <c r="C464" s="398"/>
      <c r="D464" s="388"/>
      <c r="E464" s="77" t="s">
        <v>30</v>
      </c>
      <c r="F464" s="399">
        <f t="shared" si="6"/>
        <v>0</v>
      </c>
      <c r="G464" s="359"/>
      <c r="H464" s="359"/>
    </row>
    <row r="465" spans="1:24" ht="20.100000000000001" customHeight="1" x14ac:dyDescent="0.15">
      <c r="A465" s="334"/>
      <c r="B465" s="335"/>
      <c r="C465" s="398"/>
      <c r="D465" s="388"/>
      <c r="E465" s="77" t="s">
        <v>34</v>
      </c>
      <c r="F465" s="399">
        <f t="shared" si="6"/>
        <v>0</v>
      </c>
      <c r="G465" s="359"/>
      <c r="H465" s="359"/>
    </row>
    <row r="466" spans="1:24" ht="20.100000000000001" customHeight="1" x14ac:dyDescent="0.15">
      <c r="A466" s="334"/>
      <c r="B466" s="335"/>
      <c r="C466" s="398"/>
      <c r="D466" s="388"/>
      <c r="E466" s="77" t="s">
        <v>21</v>
      </c>
      <c r="F466" s="399">
        <f t="shared" si="6"/>
        <v>0</v>
      </c>
      <c r="G466" s="359"/>
      <c r="H466" s="359"/>
    </row>
    <row r="467" spans="1:24" ht="20.100000000000001" customHeight="1" x14ac:dyDescent="0.15">
      <c r="A467" s="334"/>
      <c r="B467" s="335"/>
      <c r="C467" s="404" t="s">
        <v>155</v>
      </c>
      <c r="D467" s="405"/>
      <c r="E467" s="77" t="s">
        <v>9</v>
      </c>
      <c r="F467" s="399">
        <f t="shared" si="6"/>
        <v>0</v>
      </c>
      <c r="G467" s="359"/>
      <c r="H467" s="359"/>
    </row>
    <row r="468" spans="1:24" ht="20.100000000000001" customHeight="1" x14ac:dyDescent="0.15">
      <c r="A468" s="334"/>
      <c r="B468" s="335"/>
      <c r="C468" s="406"/>
      <c r="D468" s="407"/>
      <c r="E468" s="77" t="s">
        <v>35</v>
      </c>
      <c r="F468" s="399">
        <f t="shared" si="6"/>
        <v>0</v>
      </c>
      <c r="G468" s="359"/>
      <c r="H468" s="359"/>
    </row>
    <row r="469" spans="1:24" ht="20.100000000000001" customHeight="1" thickBot="1" x14ac:dyDescent="0.2">
      <c r="A469" s="336"/>
      <c r="B469" s="337"/>
      <c r="C469" s="387" t="s">
        <v>150</v>
      </c>
      <c r="D469" s="387"/>
      <c r="E469" s="388"/>
      <c r="F469" s="400">
        <f>SUM($F$451:$H$468)</f>
        <v>0</v>
      </c>
      <c r="G469" s="401"/>
      <c r="H469" s="401"/>
    </row>
    <row r="470" spans="1:24" ht="20.100000000000001" customHeight="1" thickTop="1" x14ac:dyDescent="0.15">
      <c r="A470" s="394" t="s">
        <v>151</v>
      </c>
      <c r="B470" s="394"/>
      <c r="C470" s="395"/>
      <c r="D470" s="395"/>
      <c r="E470" s="395"/>
      <c r="F470" s="396">
        <f>SUM($F$448,$F$469)</f>
        <v>0</v>
      </c>
      <c r="G470" s="397"/>
      <c r="H470" s="397"/>
    </row>
    <row r="471" spans="1:24" x14ac:dyDescent="0.15">
      <c r="W471" s="3"/>
      <c r="X471"/>
    </row>
  </sheetData>
  <sheetProtection algorithmName="SHA-512" hashValue="tftvUvon4IOQ/9XINo93SVv0NhnSFWkqbJ73w1CKQB4AUWfv7ZEiWUe1oNq7jNlHghdOLCRNzBoO1aXVedwMdA==" saltValue="LGqirkVrY7vmr5SXXzoYbw=="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G10:G351">
    <cfRule type="expression" dxfId="121" priority="5">
      <formula>INDIRECT(ADDRESS(ROW(),COLUMN()))=TRUNC(INDIRECT(ADDRESS(ROW(),COLUMN())))</formula>
    </cfRule>
  </conditionalFormatting>
  <conditionalFormatting sqref="G361:G410">
    <cfRule type="expression" dxfId="120" priority="1">
      <formula>INDIRECT(ADDRESS(ROW(),COLUMN()))=TRUNC(INDIRECT(ADDRESS(ROW(),COLUMN())))</formula>
    </cfRule>
  </conditionalFormatting>
  <conditionalFormatting sqref="I10:I351">
    <cfRule type="expression" dxfId="119" priority="4">
      <formula>INDIRECT(ADDRESS(ROW(),COLUMN()))=TRUNC(INDIRECT(ADDRESS(ROW(),COLUMN())))</formula>
    </cfRule>
  </conditionalFormatting>
  <conditionalFormatting sqref="I361:I410">
    <cfRule type="expression" dxfId="118" priority="106">
      <formula>INDIRECT(ADDRESS(ROW(),COLUMN()))=TRUNC(INDIRECT(ADDRESS(ROW(),COLUMN())))</formula>
    </cfRule>
  </conditionalFormatting>
  <conditionalFormatting sqref="L10:L351">
    <cfRule type="expression" dxfId="117" priority="31">
      <formula>INDIRECT(ADDRESS(ROW(),COLUMN()))=TRUNC(INDIRECT(ADDRESS(ROW(),COLUMN())))</formula>
    </cfRule>
  </conditionalFormatting>
  <conditionalFormatting sqref="L361:L410">
    <cfRule type="expression" dxfId="116" priority="105">
      <formula>INDIRECT(ADDRESS(ROW(),COLUMN()))=TRUNC(INDIRECT(ADDRESS(ROW(),COLUMN())))</formula>
    </cfRule>
  </conditionalFormatting>
  <conditionalFormatting sqref="M6:Q7">
    <cfRule type="cellIs" dxfId="115" priority="3" operator="equal">
      <formula>"「費目：その他」で補助対象外に仕分けされていないものがある"</formula>
    </cfRule>
  </conditionalFormatting>
  <conditionalFormatting sqref="O10:O351">
    <cfRule type="expression" dxfId="114" priority="45">
      <formula>INDIRECT(ADDRESS(ROW(),COLUMN()))=TRUNC(INDIRECT(ADDRESS(ROW(),COLUMN())))</formula>
    </cfRule>
  </conditionalFormatting>
  <conditionalFormatting sqref="O361:O410">
    <cfRule type="expression" dxfId="113" priority="104">
      <formula>INDIRECT(ADDRESS(ROW(),COLUMN()))=TRUNC(INDIRECT(ADDRESS(ROW(),COLUMN())))</formula>
    </cfRule>
  </conditionalFormatting>
  <dataValidations count="7">
    <dataValidation type="list" imeMode="hiragana" allowBlank="1" showInputMessage="1" showErrorMessage="1" sqref="D10:D351" xr:uid="{00000000-0002-0000-0A00-000000000000}">
      <formula1>INDIRECT(C10)</formula1>
    </dataValidation>
    <dataValidation imeMode="hiragana" allowBlank="1" showInputMessage="1" showErrorMessage="1" sqref="E10:E351 J10:J351 M10:M351 M361:M410 J361:J410 E361:E410" xr:uid="{00000000-0002-0000-0A00-000001000000}"/>
    <dataValidation imeMode="disabled" allowBlank="1" showInputMessage="1" showErrorMessage="1" sqref="C7:K7 F358:K358 A10:A351 A361:A410 C3:C4" xr:uid="{00000000-0002-0000-0A00-000002000000}"/>
    <dataValidation type="list" allowBlank="1" showInputMessage="1" showErrorMessage="1" sqref="R10:R351" xr:uid="{00000000-0002-0000-0A00-000003000000}">
      <formula1>"○"</formula1>
    </dataValidation>
    <dataValidation type="list" imeMode="hiragana" allowBlank="1" showInputMessage="1" showErrorMessage="1" sqref="C361:D410" xr:uid="{00000000-0002-0000-0A00-000004000000}">
      <formula1>収入</formula1>
    </dataValidation>
    <dataValidation type="list" imeMode="hiragana" allowBlank="1" showInputMessage="1" showErrorMessage="1" sqref="C10:C351" xr:uid="{00000000-0002-0000-0A00-000005000000}">
      <formula1>区分</formula1>
    </dataValidation>
    <dataValidation imeMode="off" allowBlank="1" showInputMessage="1" showErrorMessage="1" sqref="F416:F427 I10:I351 L10:L351 O10:O351 Q10:Q351 G416:H421 I361:I410 L361:L410 O361:O410 Q361:Q410 G423:H427 F430:H470" xr:uid="{00000000-0002-0000-0A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2" t="str">
        <f>IF(収支予算書!$A$1=0,"〇〇",収支予算書!$A$1)</f>
        <v>〇〇</v>
      </c>
      <c r="B1" s="22"/>
    </row>
    <row r="2" spans="1:24" ht="25.5" customHeight="1" x14ac:dyDescent="0.15">
      <c r="A2" s="34"/>
      <c r="B2" s="34"/>
      <c r="C2" s="38"/>
    </row>
    <row r="3" spans="1:24" ht="32.1" customHeight="1" x14ac:dyDescent="0.15">
      <c r="C3" s="363" t="s">
        <v>193</v>
      </c>
      <c r="D3" s="54" t="s">
        <v>161</v>
      </c>
      <c r="E3" s="364"/>
      <c r="F3" s="365"/>
      <c r="G3" s="365"/>
      <c r="H3" s="365"/>
      <c r="I3" s="365"/>
      <c r="J3" s="365"/>
      <c r="K3" s="365"/>
      <c r="L3" s="365"/>
      <c r="M3" s="366"/>
      <c r="Q3" s="13"/>
      <c r="X3" s="3">
        <v>18</v>
      </c>
    </row>
    <row r="4" spans="1:24" ht="32.1" customHeight="1" x14ac:dyDescent="0.15">
      <c r="C4" s="363"/>
      <c r="D4" s="55" t="s">
        <v>232</v>
      </c>
      <c r="E4" s="367"/>
      <c r="F4" s="368"/>
      <c r="G4" s="368"/>
      <c r="H4" s="368"/>
      <c r="I4" s="368"/>
      <c r="J4" s="368"/>
      <c r="K4" s="368"/>
      <c r="L4" s="368"/>
      <c r="M4" s="369"/>
      <c r="Q4" s="13"/>
      <c r="X4" s="3">
        <v>224</v>
      </c>
    </row>
    <row r="5" spans="1:24" ht="22.5" customHeight="1" x14ac:dyDescent="0.15">
      <c r="A5" s="4"/>
      <c r="B5" s="4"/>
      <c r="C5" s="6"/>
      <c r="D5" s="10"/>
      <c r="E5" s="13"/>
      <c r="F5" s="13"/>
      <c r="G5" s="13"/>
      <c r="H5" s="13"/>
      <c r="I5" s="13"/>
      <c r="J5" s="13"/>
      <c r="K5" s="13"/>
      <c r="L5" s="13"/>
      <c r="M5" s="13"/>
      <c r="N5" s="13"/>
      <c r="O5" s="13"/>
      <c r="P5" s="13"/>
      <c r="Q5" s="13"/>
    </row>
    <row r="6" spans="1:24" ht="21.75" customHeight="1" x14ac:dyDescent="0.15">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15">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15">
      <c r="A8" s="5" t="s">
        <v>6</v>
      </c>
      <c r="B8" s="5"/>
      <c r="C8" s="1"/>
      <c r="D8" s="11"/>
      <c r="E8" s="7"/>
      <c r="F8" s="7"/>
      <c r="G8" s="7"/>
      <c r="H8" s="7"/>
      <c r="I8" s="7"/>
      <c r="J8" s="7"/>
      <c r="K8" s="7"/>
      <c r="L8" s="7"/>
      <c r="M8" s="7"/>
      <c r="N8" s="7"/>
      <c r="O8" s="7"/>
      <c r="P8" s="7"/>
      <c r="R8" s="16" t="s">
        <v>15</v>
      </c>
    </row>
    <row r="9" spans="1:24" ht="36" customHeight="1" x14ac:dyDescent="0.15">
      <c r="A9" s="411" t="s">
        <v>213</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15">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15">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15">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15">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15">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15">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15">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15">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15">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15">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15">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15">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15">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15">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15">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15">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15">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15">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15">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15">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15">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15">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15">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15">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15">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15">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15">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15">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15">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15">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15">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15">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15">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15">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15">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15">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15">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15">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15">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15">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15">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15">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15">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15">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15">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15">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15">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15">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15">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15">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15">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15">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15">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15">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15">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15">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15">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15">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15">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15">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15">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15">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15">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15">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15">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15">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15">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15">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15">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15">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15">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15">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15">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15">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15">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15">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15">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15">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15">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15">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15">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15">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15">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15">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15">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15">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15">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15">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15">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15">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15">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15">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15">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15">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15">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15">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15">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15">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15">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15">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15">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15">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15">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15">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15">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15">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15">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15">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15">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15">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15">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15">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15">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15">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15">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15">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15">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15">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15">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15">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15">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15">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15">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15">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15">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15">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15">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15">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15">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15">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15">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15">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15">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15">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15">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15">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15">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15">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15">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15">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15">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15">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15">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15">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15">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15">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15">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15">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15">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15">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15">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15">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15">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15">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15">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15">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15">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15">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15">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15">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15">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15">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15">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15">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15">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15">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15">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15">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15">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15">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15">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15">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15">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15">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15">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15">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15">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15">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15">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15">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15">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15">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15">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15">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15">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15">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15">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15">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15">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15">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15">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15">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15">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15">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15">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15">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15">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15">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15">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15">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15">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15">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15">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15">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15">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15">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15">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15">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15">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15">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15">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15">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15">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15">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15">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15">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15">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15">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15">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15">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15">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15">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15">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15">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15">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15">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15">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15">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15">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15">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15">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15">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15">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15">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15">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15">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15">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15">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15">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15">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15">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15">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15">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15">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15">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15">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15">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15">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15">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15">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15">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15">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15">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15">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15">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15">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15">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15">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15">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15">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15">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15">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15">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15">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15">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15">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15">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15">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15">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15">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15">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15">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15">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15">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15">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15">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15">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15">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15">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15">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15">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15">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15">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15">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15">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15">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15">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15">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15">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15">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15">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15">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15">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15">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15">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15">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15">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15">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15">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15">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15">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15">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15">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15">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15">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15">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15">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15">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15">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15">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15">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15">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15">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15">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15">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15">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15">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15">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15">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15">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15">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15">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15">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15">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15">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15">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15">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15">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15">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15">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15">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15">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15">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15">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15">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15">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15">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15">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15">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15">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15">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15">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15">
      <c r="A352" s="22" t="str">
        <f>IF(収支予算書!$A$1=0,"〇〇",収支予算書!$A$1)</f>
        <v>〇〇</v>
      </c>
      <c r="B352" s="22"/>
    </row>
    <row r="353" spans="1:25" ht="25.5" customHeight="1" x14ac:dyDescent="0.15">
      <c r="A353" s="117"/>
      <c r="B353" s="117"/>
      <c r="C353" s="62"/>
    </row>
    <row r="354" spans="1:25" ht="31.5" customHeight="1" x14ac:dyDescent="0.15">
      <c r="C354" s="370" t="str">
        <f>$C$3</f>
        <v>2-9</v>
      </c>
      <c r="D354" s="54" t="s">
        <v>161</v>
      </c>
      <c r="E354" s="352">
        <f>$E$3</f>
        <v>0</v>
      </c>
      <c r="F354" s="353"/>
      <c r="G354" s="353"/>
      <c r="H354" s="353"/>
      <c r="I354" s="353"/>
      <c r="J354" s="353"/>
      <c r="K354" s="353"/>
      <c r="L354" s="353"/>
      <c r="M354" s="354"/>
      <c r="X354"/>
      <c r="Y354" s="3"/>
    </row>
    <row r="355" spans="1:25" ht="31.5" customHeight="1" x14ac:dyDescent="0.15">
      <c r="C355" s="371"/>
      <c r="D355" s="55" t="s">
        <v>232</v>
      </c>
      <c r="E355" s="355">
        <f>$E$4</f>
        <v>0</v>
      </c>
      <c r="F355" s="356"/>
      <c r="G355" s="356"/>
      <c r="H355" s="356"/>
      <c r="I355" s="356"/>
      <c r="J355" s="356"/>
      <c r="K355" s="356"/>
      <c r="L355" s="356"/>
      <c r="M355" s="357"/>
      <c r="X355"/>
      <c r="Y355" s="3"/>
    </row>
    <row r="356" spans="1:25" ht="25.5" customHeight="1" x14ac:dyDescent="0.15">
      <c r="A356" s="63"/>
      <c r="B356" s="63"/>
      <c r="C356" s="62"/>
    </row>
    <row r="357" spans="1:25" ht="21.75" customHeight="1" x14ac:dyDescent="0.15">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15">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15">
      <c r="A359" s="67" t="s">
        <v>14</v>
      </c>
      <c r="B359" s="67"/>
      <c r="C359" s="7"/>
      <c r="D359" s="7"/>
      <c r="E359" s="7"/>
      <c r="F359" s="7"/>
      <c r="G359" s="7"/>
      <c r="H359" s="7"/>
      <c r="I359" s="7"/>
      <c r="J359" s="7"/>
      <c r="Q359" s="68" t="s">
        <v>15</v>
      </c>
    </row>
    <row r="360" spans="1:25" ht="36" customHeight="1" x14ac:dyDescent="0.15">
      <c r="A360" s="411" t="s">
        <v>214</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15">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15">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15">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15">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15">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15">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15">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15">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15">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15">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15">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15">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15">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15">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15">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15">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15">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15">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15">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15">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15">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15">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15">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15">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15">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15">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15">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15">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15">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15">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15">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15">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15">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15">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15">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15">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15">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15">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15">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15">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15">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15">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15">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15">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15">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15">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15">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15">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15">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15">
      <c r="A410" s="392">
        <v>50</v>
      </c>
      <c r="B410" s="393"/>
      <c r="C410" s="383"/>
      <c r="D410" s="384"/>
      <c r="E410" s="168"/>
      <c r="F410" s="152"/>
      <c r="G410" s="143"/>
      <c r="H410" s="154"/>
      <c r="I410" s="143"/>
      <c r="J410" s="37"/>
      <c r="K410" s="154"/>
      <c r="L410" s="143"/>
      <c r="M410" s="37"/>
      <c r="N410" s="154"/>
      <c r="O410" s="41"/>
      <c r="P410" s="156"/>
      <c r="Q410" s="57">
        <f t="shared" si="4"/>
        <v>0</v>
      </c>
    </row>
    <row r="413" spans="1:17" ht="20.100000000000001" customHeight="1" x14ac:dyDescent="0.15">
      <c r="A413" s="34" t="s">
        <v>145</v>
      </c>
      <c r="B413" s="34"/>
      <c r="C413" s="34"/>
      <c r="D413" s="34"/>
    </row>
    <row r="414" spans="1:17" ht="20.100000000000001" customHeight="1" x14ac:dyDescent="0.15">
      <c r="A414" s="1" t="s">
        <v>14</v>
      </c>
      <c r="B414" s="1"/>
      <c r="C414" s="1"/>
      <c r="D414" s="1"/>
      <c r="F414" s="385" t="s">
        <v>15</v>
      </c>
      <c r="G414" s="386"/>
      <c r="H414" s="386"/>
    </row>
    <row r="415" spans="1:17" ht="20.100000000000001" customHeight="1" x14ac:dyDescent="0.15">
      <c r="A415" s="387" t="s">
        <v>5</v>
      </c>
      <c r="B415" s="387"/>
      <c r="C415" s="387"/>
      <c r="D415" s="387"/>
      <c r="E415" s="388"/>
      <c r="F415" s="389" t="s">
        <v>147</v>
      </c>
      <c r="G415" s="388"/>
      <c r="H415" s="388"/>
    </row>
    <row r="416" spans="1:17" ht="20.100000000000001" customHeight="1" x14ac:dyDescent="0.15">
      <c r="A416" s="374" t="s">
        <v>82</v>
      </c>
      <c r="B416" s="375"/>
      <c r="C416" s="375"/>
      <c r="D416" s="375"/>
      <c r="E416" s="376"/>
      <c r="F416" s="380">
        <f>SUMIFS($Q$361:$Q$410,$C$361:$C$410,A416)</f>
        <v>0</v>
      </c>
      <c r="G416" s="408"/>
      <c r="H416" s="409"/>
    </row>
    <row r="417" spans="1:8" ht="20.100000000000001" customHeight="1" x14ac:dyDescent="0.15">
      <c r="A417" s="374" t="s">
        <v>83</v>
      </c>
      <c r="B417" s="375"/>
      <c r="C417" s="375"/>
      <c r="D417" s="375"/>
      <c r="E417" s="376"/>
      <c r="F417" s="380">
        <f>SUMIFS($Q$361:$Q$410,$C$361:$C$410,A417)</f>
        <v>0</v>
      </c>
      <c r="G417" s="408"/>
      <c r="H417" s="409"/>
    </row>
    <row r="418" spans="1:8" ht="20.100000000000001" customHeight="1" x14ac:dyDescent="0.15">
      <c r="A418" s="377" t="s">
        <v>157</v>
      </c>
      <c r="B418" s="161"/>
      <c r="C418" s="374" t="s">
        <v>84</v>
      </c>
      <c r="D418" s="375"/>
      <c r="E418" s="376"/>
      <c r="F418" s="380">
        <f>SUMIFS($Q$361:$Q$410,$C$361:$C$410,C418)</f>
        <v>0</v>
      </c>
      <c r="G418" s="408"/>
      <c r="H418" s="409"/>
    </row>
    <row r="419" spans="1:8" ht="20.100000000000001" customHeight="1" x14ac:dyDescent="0.15">
      <c r="A419" s="378"/>
      <c r="B419" s="162"/>
      <c r="C419" s="374" t="s">
        <v>85</v>
      </c>
      <c r="D419" s="375"/>
      <c r="E419" s="376"/>
      <c r="F419" s="380">
        <f>SUMIFS($Q$361:$Q$410,$C$361:$C$410,C419)</f>
        <v>0</v>
      </c>
      <c r="G419" s="408"/>
      <c r="H419" s="409"/>
    </row>
    <row r="420" spans="1:8" ht="20.100000000000001" customHeight="1" x14ac:dyDescent="0.15">
      <c r="A420" s="378"/>
      <c r="B420" s="162"/>
      <c r="C420" s="374" t="s">
        <v>86</v>
      </c>
      <c r="D420" s="375"/>
      <c r="E420" s="376"/>
      <c r="F420" s="380">
        <f>SUMIFS($Q$361:$Q$410,$C$361:$C$410,C420)</f>
        <v>0</v>
      </c>
      <c r="G420" s="408"/>
      <c r="H420" s="409"/>
    </row>
    <row r="421" spans="1:8" ht="20.100000000000001" customHeight="1" x14ac:dyDescent="0.15">
      <c r="A421" s="378"/>
      <c r="B421" s="162"/>
      <c r="C421" s="374" t="s">
        <v>87</v>
      </c>
      <c r="D421" s="375"/>
      <c r="E421" s="376"/>
      <c r="F421" s="380">
        <f>SUMIFS($Q$361:$Q$410,$C$361:$C$410,C421)</f>
        <v>0</v>
      </c>
      <c r="G421" s="408"/>
      <c r="H421" s="409"/>
    </row>
    <row r="422" spans="1:8" ht="20.100000000000001" customHeight="1" x14ac:dyDescent="0.15">
      <c r="A422" s="379"/>
      <c r="B422" s="163"/>
      <c r="C422" s="375" t="s">
        <v>156</v>
      </c>
      <c r="D422" s="375"/>
      <c r="E422" s="376"/>
      <c r="F422" s="380">
        <f>SUM($F$418:$H$421)</f>
        <v>0</v>
      </c>
      <c r="G422" s="381"/>
      <c r="H422" s="382"/>
    </row>
    <row r="423" spans="1:8" ht="19.5" customHeight="1" x14ac:dyDescent="0.15">
      <c r="A423" s="374" t="s">
        <v>88</v>
      </c>
      <c r="B423" s="375"/>
      <c r="C423" s="375"/>
      <c r="D423" s="375"/>
      <c r="E423" s="376"/>
      <c r="F423" s="380">
        <f>SUM($F$416:$H$417,$F$422)</f>
        <v>0</v>
      </c>
      <c r="G423" s="408"/>
      <c r="H423" s="409"/>
    </row>
    <row r="424" spans="1:8" ht="19.5" customHeight="1" x14ac:dyDescent="0.15">
      <c r="A424" s="374" t="s">
        <v>148</v>
      </c>
      <c r="B424" s="375"/>
      <c r="C424" s="375"/>
      <c r="D424" s="375"/>
      <c r="E424" s="376"/>
      <c r="F424" s="380">
        <f>SUMIFS($Q$361:$Q$410,$C$361:$C$410,A424)</f>
        <v>0</v>
      </c>
      <c r="G424" s="408"/>
      <c r="H424" s="409"/>
    </row>
    <row r="425" spans="1:8" ht="19.5" customHeight="1" x14ac:dyDescent="0.15">
      <c r="A425" s="374" t="s">
        <v>149</v>
      </c>
      <c r="B425" s="375"/>
      <c r="C425" s="375"/>
      <c r="D425" s="375"/>
      <c r="E425" s="376"/>
      <c r="F425" s="380">
        <f>SUM($F$423,$F$424)</f>
        <v>0</v>
      </c>
      <c r="G425" s="408"/>
      <c r="H425" s="409"/>
    </row>
    <row r="426" spans="1:8" ht="19.5" customHeight="1" x14ac:dyDescent="0.15">
      <c r="A426" s="72"/>
      <c r="B426" s="72"/>
      <c r="C426" s="72"/>
      <c r="D426" s="72"/>
      <c r="F426" s="73"/>
      <c r="G426" s="74"/>
      <c r="H426" s="74"/>
    </row>
    <row r="427" spans="1:8" ht="19.5" customHeight="1" x14ac:dyDescent="0.15">
      <c r="A427" s="72"/>
      <c r="B427" s="72"/>
      <c r="C427" s="72"/>
      <c r="D427" s="72"/>
      <c r="F427" s="73"/>
      <c r="G427" s="74"/>
      <c r="H427" s="74"/>
    </row>
    <row r="428" spans="1:8" ht="19.5" customHeight="1" x14ac:dyDescent="0.15">
      <c r="A428" s="64" t="s">
        <v>6</v>
      </c>
      <c r="B428" s="64"/>
      <c r="C428" s="64"/>
      <c r="D428" s="64"/>
      <c r="E428" s="75"/>
    </row>
    <row r="429" spans="1:8" ht="19.5" customHeight="1" x14ac:dyDescent="0.15">
      <c r="A429" s="324"/>
      <c r="B429" s="325"/>
      <c r="C429" s="387" t="s">
        <v>11</v>
      </c>
      <c r="D429" s="388"/>
      <c r="E429" s="76" t="s">
        <v>24</v>
      </c>
      <c r="F429" s="398" t="s">
        <v>147</v>
      </c>
      <c r="G429" s="410"/>
      <c r="H429" s="410"/>
    </row>
    <row r="430" spans="1:8" ht="20.100000000000001" customHeight="1" x14ac:dyDescent="0.15">
      <c r="A430" s="326" t="s">
        <v>25</v>
      </c>
      <c r="B430" s="327"/>
      <c r="C430" s="398" t="s">
        <v>53</v>
      </c>
      <c r="D430" s="388"/>
      <c r="E430" s="77" t="s">
        <v>27</v>
      </c>
      <c r="F430" s="358">
        <f t="shared" ref="F430:F447" si="5">SUMIFS($Q$10:$Q$351,$D$10:$D$351,$E430,$R$10:$R$351,"")</f>
        <v>0</v>
      </c>
      <c r="G430" s="359"/>
      <c r="H430" s="359"/>
    </row>
    <row r="431" spans="1:8" ht="20.100000000000001" customHeight="1" x14ac:dyDescent="0.15">
      <c r="A431" s="328"/>
      <c r="B431" s="329"/>
      <c r="C431" s="398"/>
      <c r="D431" s="388"/>
      <c r="E431" s="77" t="s">
        <v>28</v>
      </c>
      <c r="F431" s="358">
        <f t="shared" si="5"/>
        <v>0</v>
      </c>
      <c r="G431" s="359"/>
      <c r="H431" s="359"/>
    </row>
    <row r="432" spans="1:8" ht="20.100000000000001" customHeight="1" x14ac:dyDescent="0.15">
      <c r="A432" s="328"/>
      <c r="B432" s="329"/>
      <c r="C432" s="398"/>
      <c r="D432" s="388"/>
      <c r="E432" s="77" t="s">
        <v>4</v>
      </c>
      <c r="F432" s="358">
        <f t="shared" si="5"/>
        <v>0</v>
      </c>
      <c r="G432" s="359"/>
      <c r="H432" s="359"/>
    </row>
    <row r="433" spans="1:8" ht="20.100000000000001" customHeight="1" x14ac:dyDescent="0.15">
      <c r="A433" s="328"/>
      <c r="B433" s="329"/>
      <c r="C433" s="398" t="s">
        <v>54</v>
      </c>
      <c r="D433" s="388"/>
      <c r="E433" s="77" t="s">
        <v>2</v>
      </c>
      <c r="F433" s="358">
        <f t="shared" si="5"/>
        <v>0</v>
      </c>
      <c r="G433" s="359"/>
      <c r="H433" s="359"/>
    </row>
    <row r="434" spans="1:8" ht="20.100000000000001" customHeight="1" x14ac:dyDescent="0.15">
      <c r="A434" s="328"/>
      <c r="B434" s="329"/>
      <c r="C434" s="398"/>
      <c r="D434" s="388"/>
      <c r="E434" s="77" t="s">
        <v>29</v>
      </c>
      <c r="F434" s="358">
        <f t="shared" si="5"/>
        <v>0</v>
      </c>
      <c r="G434" s="359"/>
      <c r="H434" s="359"/>
    </row>
    <row r="435" spans="1:8" ht="20.100000000000001" customHeight="1" x14ac:dyDescent="0.15">
      <c r="A435" s="328"/>
      <c r="B435" s="329"/>
      <c r="C435" s="398"/>
      <c r="D435" s="388"/>
      <c r="E435" s="77" t="s">
        <v>3</v>
      </c>
      <c r="F435" s="358">
        <f t="shared" si="5"/>
        <v>0</v>
      </c>
      <c r="G435" s="359"/>
      <c r="H435" s="359"/>
    </row>
    <row r="436" spans="1:8" ht="20.100000000000001" customHeight="1" x14ac:dyDescent="0.15">
      <c r="A436" s="328"/>
      <c r="B436" s="329"/>
      <c r="C436" s="398"/>
      <c r="D436" s="388"/>
      <c r="E436" s="77" t="s">
        <v>31</v>
      </c>
      <c r="F436" s="358">
        <f t="shared" si="5"/>
        <v>0</v>
      </c>
      <c r="G436" s="359"/>
      <c r="H436" s="359"/>
    </row>
    <row r="437" spans="1:8" ht="20.100000000000001" customHeight="1" x14ac:dyDescent="0.15">
      <c r="A437" s="328"/>
      <c r="B437" s="329"/>
      <c r="C437" s="398"/>
      <c r="D437" s="388"/>
      <c r="E437" s="77" t="s">
        <v>26</v>
      </c>
      <c r="F437" s="358">
        <f t="shared" si="5"/>
        <v>0</v>
      </c>
      <c r="G437" s="359"/>
      <c r="H437" s="359"/>
    </row>
    <row r="438" spans="1:8" ht="20.100000000000001" customHeight="1" x14ac:dyDescent="0.15">
      <c r="A438" s="328"/>
      <c r="B438" s="329"/>
      <c r="C438" s="398" t="s">
        <v>219</v>
      </c>
      <c r="D438" s="388"/>
      <c r="E438" s="77" t="s">
        <v>220</v>
      </c>
      <c r="F438" s="358">
        <f t="shared" si="5"/>
        <v>0</v>
      </c>
      <c r="G438" s="359"/>
      <c r="H438" s="359"/>
    </row>
    <row r="439" spans="1:8" ht="20.100000000000001" customHeight="1" x14ac:dyDescent="0.15">
      <c r="A439" s="328"/>
      <c r="B439" s="329"/>
      <c r="C439" s="398"/>
      <c r="D439" s="388"/>
      <c r="E439" s="77" t="s">
        <v>33</v>
      </c>
      <c r="F439" s="358">
        <f t="shared" si="5"/>
        <v>0</v>
      </c>
      <c r="G439" s="359"/>
      <c r="H439" s="359"/>
    </row>
    <row r="440" spans="1:8" ht="20.100000000000001" customHeight="1" x14ac:dyDescent="0.15">
      <c r="A440" s="328"/>
      <c r="B440" s="329"/>
      <c r="C440" s="398"/>
      <c r="D440" s="388"/>
      <c r="E440" s="77" t="s">
        <v>10</v>
      </c>
      <c r="F440" s="358">
        <f t="shared" si="5"/>
        <v>0</v>
      </c>
      <c r="G440" s="359"/>
      <c r="H440" s="359"/>
    </row>
    <row r="441" spans="1:8" ht="20.100000000000001" customHeight="1" x14ac:dyDescent="0.15">
      <c r="A441" s="328"/>
      <c r="B441" s="329"/>
      <c r="C441" s="398" t="s">
        <v>55</v>
      </c>
      <c r="D441" s="388"/>
      <c r="E441" s="77" t="s">
        <v>32</v>
      </c>
      <c r="F441" s="358">
        <f t="shared" si="5"/>
        <v>0</v>
      </c>
      <c r="G441" s="359"/>
      <c r="H441" s="359"/>
    </row>
    <row r="442" spans="1:8" ht="20.100000000000001" customHeight="1" x14ac:dyDescent="0.15">
      <c r="A442" s="328"/>
      <c r="B442" s="329"/>
      <c r="C442" s="398"/>
      <c r="D442" s="388"/>
      <c r="E442" s="77" t="s">
        <v>1</v>
      </c>
      <c r="F442" s="358">
        <f t="shared" si="5"/>
        <v>0</v>
      </c>
      <c r="G442" s="359"/>
      <c r="H442" s="359"/>
    </row>
    <row r="443" spans="1:8" ht="20.100000000000001" customHeight="1" x14ac:dyDescent="0.15">
      <c r="A443" s="328"/>
      <c r="B443" s="329"/>
      <c r="C443" s="398"/>
      <c r="D443" s="388"/>
      <c r="E443" s="77" t="s">
        <v>30</v>
      </c>
      <c r="F443" s="358">
        <f t="shared" si="5"/>
        <v>0</v>
      </c>
      <c r="G443" s="359"/>
      <c r="H443" s="359"/>
    </row>
    <row r="444" spans="1:8" ht="20.100000000000001" customHeight="1" x14ac:dyDescent="0.15">
      <c r="A444" s="328"/>
      <c r="B444" s="329"/>
      <c r="C444" s="398"/>
      <c r="D444" s="388"/>
      <c r="E444" s="77" t="s">
        <v>34</v>
      </c>
      <c r="F444" s="358">
        <f t="shared" si="5"/>
        <v>0</v>
      </c>
      <c r="G444" s="359"/>
      <c r="H444" s="359"/>
    </row>
    <row r="445" spans="1:8" ht="20.100000000000001" customHeight="1" x14ac:dyDescent="0.15">
      <c r="A445" s="328"/>
      <c r="B445" s="329"/>
      <c r="C445" s="398"/>
      <c r="D445" s="388"/>
      <c r="E445" s="77" t="s">
        <v>21</v>
      </c>
      <c r="F445" s="358">
        <f t="shared" si="5"/>
        <v>0</v>
      </c>
      <c r="G445" s="359"/>
      <c r="H445" s="359"/>
    </row>
    <row r="446" spans="1:8" ht="20.100000000000001" customHeight="1" x14ac:dyDescent="0.15">
      <c r="A446" s="328"/>
      <c r="B446" s="329"/>
      <c r="C446" s="404" t="s">
        <v>155</v>
      </c>
      <c r="D446" s="405"/>
      <c r="E446" s="77" t="s">
        <v>9</v>
      </c>
      <c r="F446" s="358">
        <f t="shared" si="5"/>
        <v>0</v>
      </c>
      <c r="G446" s="359"/>
      <c r="H446" s="359"/>
    </row>
    <row r="447" spans="1:8" ht="20.100000000000001" customHeight="1" x14ac:dyDescent="0.15">
      <c r="A447" s="328"/>
      <c r="B447" s="329"/>
      <c r="C447" s="406"/>
      <c r="D447" s="407"/>
      <c r="E447" s="77" t="s">
        <v>35</v>
      </c>
      <c r="F447" s="358">
        <f t="shared" si="5"/>
        <v>0</v>
      </c>
      <c r="G447" s="359"/>
      <c r="H447" s="359"/>
    </row>
    <row r="448" spans="1:8" ht="20.100000000000001" customHeight="1" x14ac:dyDescent="0.15">
      <c r="A448" s="328"/>
      <c r="B448" s="329"/>
      <c r="C448" s="387" t="s">
        <v>19</v>
      </c>
      <c r="D448" s="387"/>
      <c r="E448" s="388"/>
      <c r="F448" s="358">
        <f>SUM($F$430:$H$447)</f>
        <v>0</v>
      </c>
      <c r="G448" s="359"/>
      <c r="H448" s="359"/>
    </row>
    <row r="449" spans="1:8" ht="20.100000000000001" customHeight="1" x14ac:dyDescent="0.15">
      <c r="A449" s="328"/>
      <c r="B449" s="329"/>
      <c r="C449" s="398" t="s">
        <v>16</v>
      </c>
      <c r="D449" s="398"/>
      <c r="E449" s="388"/>
      <c r="F449" s="402"/>
      <c r="G449" s="403"/>
      <c r="H449" s="403"/>
    </row>
    <row r="450" spans="1:8" ht="20.100000000000001" customHeight="1" x14ac:dyDescent="0.15">
      <c r="A450" s="330"/>
      <c r="B450" s="331"/>
      <c r="C450" s="387" t="s">
        <v>36</v>
      </c>
      <c r="D450" s="387"/>
      <c r="E450" s="388"/>
      <c r="F450" s="358">
        <f>$F$448-$F$449</f>
        <v>0</v>
      </c>
      <c r="G450" s="359"/>
      <c r="H450" s="359"/>
    </row>
    <row r="451" spans="1:8" ht="20.100000000000001" customHeight="1" x14ac:dyDescent="0.15">
      <c r="A451" s="332" t="s">
        <v>47</v>
      </c>
      <c r="B451" s="333"/>
      <c r="C451" s="398" t="s">
        <v>53</v>
      </c>
      <c r="D451" s="388"/>
      <c r="E451" s="77" t="s">
        <v>27</v>
      </c>
      <c r="F451" s="399">
        <f t="shared" ref="F451:F468" si="6">SUMIFS($Q$10:$Q$351,$D$10:$D$351,$E451,$R$10:$R$351,"○")</f>
        <v>0</v>
      </c>
      <c r="G451" s="359"/>
      <c r="H451" s="359"/>
    </row>
    <row r="452" spans="1:8" ht="20.100000000000001" customHeight="1" x14ac:dyDescent="0.15">
      <c r="A452" s="334"/>
      <c r="B452" s="335"/>
      <c r="C452" s="398"/>
      <c r="D452" s="388"/>
      <c r="E452" s="77" t="s">
        <v>28</v>
      </c>
      <c r="F452" s="399">
        <f t="shared" si="6"/>
        <v>0</v>
      </c>
      <c r="G452" s="359"/>
      <c r="H452" s="359"/>
    </row>
    <row r="453" spans="1:8" ht="20.100000000000001" customHeight="1" x14ac:dyDescent="0.15">
      <c r="A453" s="334"/>
      <c r="B453" s="335"/>
      <c r="C453" s="398"/>
      <c r="D453" s="388"/>
      <c r="E453" s="77" t="s">
        <v>4</v>
      </c>
      <c r="F453" s="399">
        <f t="shared" si="6"/>
        <v>0</v>
      </c>
      <c r="G453" s="359"/>
      <c r="H453" s="359"/>
    </row>
    <row r="454" spans="1:8" ht="20.100000000000001" customHeight="1" x14ac:dyDescent="0.15">
      <c r="A454" s="334"/>
      <c r="B454" s="335"/>
      <c r="C454" s="398" t="s">
        <v>54</v>
      </c>
      <c r="D454" s="388"/>
      <c r="E454" s="77" t="s">
        <v>2</v>
      </c>
      <c r="F454" s="399">
        <f t="shared" si="6"/>
        <v>0</v>
      </c>
      <c r="G454" s="359"/>
      <c r="H454" s="359"/>
    </row>
    <row r="455" spans="1:8" ht="20.100000000000001" customHeight="1" x14ac:dyDescent="0.15">
      <c r="A455" s="334"/>
      <c r="B455" s="335"/>
      <c r="C455" s="398"/>
      <c r="D455" s="388"/>
      <c r="E455" s="77" t="s">
        <v>29</v>
      </c>
      <c r="F455" s="399">
        <f t="shared" si="6"/>
        <v>0</v>
      </c>
      <c r="G455" s="359"/>
      <c r="H455" s="359"/>
    </row>
    <row r="456" spans="1:8" ht="20.100000000000001" customHeight="1" x14ac:dyDescent="0.15">
      <c r="A456" s="334"/>
      <c r="B456" s="335"/>
      <c r="C456" s="398"/>
      <c r="D456" s="388"/>
      <c r="E456" s="77" t="s">
        <v>3</v>
      </c>
      <c r="F456" s="399">
        <f t="shared" si="6"/>
        <v>0</v>
      </c>
      <c r="G456" s="359"/>
      <c r="H456" s="359"/>
    </row>
    <row r="457" spans="1:8" ht="20.100000000000001" customHeight="1" x14ac:dyDescent="0.15">
      <c r="A457" s="334"/>
      <c r="B457" s="335"/>
      <c r="C457" s="398"/>
      <c r="D457" s="388"/>
      <c r="E457" s="77" t="s">
        <v>31</v>
      </c>
      <c r="F457" s="399">
        <f t="shared" si="6"/>
        <v>0</v>
      </c>
      <c r="G457" s="359"/>
      <c r="H457" s="359"/>
    </row>
    <row r="458" spans="1:8" ht="20.100000000000001" customHeight="1" x14ac:dyDescent="0.15">
      <c r="A458" s="334"/>
      <c r="B458" s="335"/>
      <c r="C458" s="398"/>
      <c r="D458" s="388"/>
      <c r="E458" s="77" t="s">
        <v>26</v>
      </c>
      <c r="F458" s="399">
        <f t="shared" si="6"/>
        <v>0</v>
      </c>
      <c r="G458" s="359"/>
      <c r="H458" s="359"/>
    </row>
    <row r="459" spans="1:8" ht="20.100000000000001" customHeight="1" x14ac:dyDescent="0.15">
      <c r="A459" s="334"/>
      <c r="B459" s="335"/>
      <c r="C459" s="398" t="s">
        <v>219</v>
      </c>
      <c r="D459" s="388"/>
      <c r="E459" s="77" t="s">
        <v>220</v>
      </c>
      <c r="F459" s="399">
        <f t="shared" si="6"/>
        <v>0</v>
      </c>
      <c r="G459" s="359"/>
      <c r="H459" s="359"/>
    </row>
    <row r="460" spans="1:8" ht="20.100000000000001" customHeight="1" x14ac:dyDescent="0.15">
      <c r="A460" s="334"/>
      <c r="B460" s="335"/>
      <c r="C460" s="398"/>
      <c r="D460" s="388"/>
      <c r="E460" s="77" t="s">
        <v>33</v>
      </c>
      <c r="F460" s="399">
        <f t="shared" si="6"/>
        <v>0</v>
      </c>
      <c r="G460" s="359"/>
      <c r="H460" s="359"/>
    </row>
    <row r="461" spans="1:8" ht="20.100000000000001" customHeight="1" x14ac:dyDescent="0.15">
      <c r="A461" s="334"/>
      <c r="B461" s="335"/>
      <c r="C461" s="398"/>
      <c r="D461" s="388"/>
      <c r="E461" s="77" t="s">
        <v>10</v>
      </c>
      <c r="F461" s="399">
        <f t="shared" si="6"/>
        <v>0</v>
      </c>
      <c r="G461" s="359"/>
      <c r="H461" s="359"/>
    </row>
    <row r="462" spans="1:8" ht="20.100000000000001" customHeight="1" x14ac:dyDescent="0.15">
      <c r="A462" s="334"/>
      <c r="B462" s="335"/>
      <c r="C462" s="398" t="s">
        <v>55</v>
      </c>
      <c r="D462" s="388"/>
      <c r="E462" s="77" t="s">
        <v>32</v>
      </c>
      <c r="F462" s="399">
        <f t="shared" si="6"/>
        <v>0</v>
      </c>
      <c r="G462" s="359"/>
      <c r="H462" s="359"/>
    </row>
    <row r="463" spans="1:8" ht="20.100000000000001" customHeight="1" x14ac:dyDescent="0.15">
      <c r="A463" s="334"/>
      <c r="B463" s="335"/>
      <c r="C463" s="398"/>
      <c r="D463" s="388"/>
      <c r="E463" s="77" t="s">
        <v>1</v>
      </c>
      <c r="F463" s="399">
        <f t="shared" si="6"/>
        <v>0</v>
      </c>
      <c r="G463" s="359"/>
      <c r="H463" s="359"/>
    </row>
    <row r="464" spans="1:8" ht="20.100000000000001" customHeight="1" x14ac:dyDescent="0.15">
      <c r="A464" s="334"/>
      <c r="B464" s="335"/>
      <c r="C464" s="398"/>
      <c r="D464" s="388"/>
      <c r="E464" s="77" t="s">
        <v>30</v>
      </c>
      <c r="F464" s="399">
        <f t="shared" si="6"/>
        <v>0</v>
      </c>
      <c r="G464" s="359"/>
      <c r="H464" s="359"/>
    </row>
    <row r="465" spans="1:24" ht="20.100000000000001" customHeight="1" x14ac:dyDescent="0.15">
      <c r="A465" s="334"/>
      <c r="B465" s="335"/>
      <c r="C465" s="398"/>
      <c r="D465" s="388"/>
      <c r="E465" s="77" t="s">
        <v>34</v>
      </c>
      <c r="F465" s="399">
        <f t="shared" si="6"/>
        <v>0</v>
      </c>
      <c r="G465" s="359"/>
      <c r="H465" s="359"/>
    </row>
    <row r="466" spans="1:24" ht="20.100000000000001" customHeight="1" x14ac:dyDescent="0.15">
      <c r="A466" s="334"/>
      <c r="B466" s="335"/>
      <c r="C466" s="398"/>
      <c r="D466" s="388"/>
      <c r="E466" s="77" t="s">
        <v>21</v>
      </c>
      <c r="F466" s="399">
        <f t="shared" si="6"/>
        <v>0</v>
      </c>
      <c r="G466" s="359"/>
      <c r="H466" s="359"/>
    </row>
    <row r="467" spans="1:24" ht="20.100000000000001" customHeight="1" x14ac:dyDescent="0.15">
      <c r="A467" s="334"/>
      <c r="B467" s="335"/>
      <c r="C467" s="404" t="s">
        <v>155</v>
      </c>
      <c r="D467" s="405"/>
      <c r="E467" s="77" t="s">
        <v>9</v>
      </c>
      <c r="F467" s="399">
        <f t="shared" si="6"/>
        <v>0</v>
      </c>
      <c r="G467" s="359"/>
      <c r="H467" s="359"/>
    </row>
    <row r="468" spans="1:24" ht="20.100000000000001" customHeight="1" x14ac:dyDescent="0.15">
      <c r="A468" s="334"/>
      <c r="B468" s="335"/>
      <c r="C468" s="406"/>
      <c r="D468" s="407"/>
      <c r="E468" s="77" t="s">
        <v>35</v>
      </c>
      <c r="F468" s="399">
        <f t="shared" si="6"/>
        <v>0</v>
      </c>
      <c r="G468" s="359"/>
      <c r="H468" s="359"/>
    </row>
    <row r="469" spans="1:24" ht="20.100000000000001" customHeight="1" thickBot="1" x14ac:dyDescent="0.2">
      <c r="A469" s="336"/>
      <c r="B469" s="337"/>
      <c r="C469" s="387" t="s">
        <v>150</v>
      </c>
      <c r="D469" s="387"/>
      <c r="E469" s="388"/>
      <c r="F469" s="400">
        <f>SUM($F$451:$H$468)</f>
        <v>0</v>
      </c>
      <c r="G469" s="401"/>
      <c r="H469" s="401"/>
    </row>
    <row r="470" spans="1:24" ht="20.100000000000001" customHeight="1" thickTop="1" x14ac:dyDescent="0.15">
      <c r="A470" s="394" t="s">
        <v>151</v>
      </c>
      <c r="B470" s="394"/>
      <c r="C470" s="395"/>
      <c r="D470" s="395"/>
      <c r="E470" s="395"/>
      <c r="F470" s="396">
        <f>SUM($F$448,$F$469)</f>
        <v>0</v>
      </c>
      <c r="G470" s="397"/>
      <c r="H470" s="397"/>
    </row>
    <row r="471" spans="1:24" x14ac:dyDescent="0.15">
      <c r="W471" s="3"/>
      <c r="X471"/>
    </row>
  </sheetData>
  <sheetProtection algorithmName="SHA-512" hashValue="fXS4njqipZOUz9FCDCxlnrs2BJEk0UIfsruYlFqDa/0JicEiqbTd0NGrqySXNGmf4zm4i1SXtzVA9ru5+hqJ2A==" saltValue="mTjfrtEvAhioEW62NHEAPQ=="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G10:G351">
    <cfRule type="expression" dxfId="112" priority="5">
      <formula>INDIRECT(ADDRESS(ROW(),COLUMN()))=TRUNC(INDIRECT(ADDRESS(ROW(),COLUMN())))</formula>
    </cfRule>
  </conditionalFormatting>
  <conditionalFormatting sqref="G361:G410">
    <cfRule type="expression" dxfId="111" priority="1">
      <formula>INDIRECT(ADDRESS(ROW(),COLUMN()))=TRUNC(INDIRECT(ADDRESS(ROW(),COLUMN())))</formula>
    </cfRule>
  </conditionalFormatting>
  <conditionalFormatting sqref="I10:I351">
    <cfRule type="expression" dxfId="110" priority="4">
      <formula>INDIRECT(ADDRESS(ROW(),COLUMN()))=TRUNC(INDIRECT(ADDRESS(ROW(),COLUMN())))</formula>
    </cfRule>
  </conditionalFormatting>
  <conditionalFormatting sqref="I361:I410">
    <cfRule type="expression" dxfId="109" priority="106">
      <formula>INDIRECT(ADDRESS(ROW(),COLUMN()))=TRUNC(INDIRECT(ADDRESS(ROW(),COLUMN())))</formula>
    </cfRule>
  </conditionalFormatting>
  <conditionalFormatting sqref="L10:L351">
    <cfRule type="expression" dxfId="108" priority="31">
      <formula>INDIRECT(ADDRESS(ROW(),COLUMN()))=TRUNC(INDIRECT(ADDRESS(ROW(),COLUMN())))</formula>
    </cfRule>
  </conditionalFormatting>
  <conditionalFormatting sqref="L361:L410">
    <cfRule type="expression" dxfId="107" priority="105">
      <formula>INDIRECT(ADDRESS(ROW(),COLUMN()))=TRUNC(INDIRECT(ADDRESS(ROW(),COLUMN())))</formula>
    </cfRule>
  </conditionalFormatting>
  <conditionalFormatting sqref="M6:Q7">
    <cfRule type="cellIs" dxfId="106" priority="3" operator="equal">
      <formula>"「費目：その他」で補助対象外に仕分けされていないものがある"</formula>
    </cfRule>
  </conditionalFormatting>
  <conditionalFormatting sqref="O10:O351">
    <cfRule type="expression" dxfId="105" priority="45">
      <formula>INDIRECT(ADDRESS(ROW(),COLUMN()))=TRUNC(INDIRECT(ADDRESS(ROW(),COLUMN())))</formula>
    </cfRule>
  </conditionalFormatting>
  <conditionalFormatting sqref="O361:O410">
    <cfRule type="expression" dxfId="104" priority="104">
      <formula>INDIRECT(ADDRESS(ROW(),COLUMN()))=TRUNC(INDIRECT(ADDRESS(ROW(),COLUMN())))</formula>
    </cfRule>
  </conditionalFormatting>
  <dataValidations count="7">
    <dataValidation type="list" imeMode="hiragana" allowBlank="1" showInputMessage="1" showErrorMessage="1" sqref="D10:D351" xr:uid="{00000000-0002-0000-0B00-000000000000}">
      <formula1>INDIRECT(C10)</formula1>
    </dataValidation>
    <dataValidation imeMode="hiragana" allowBlank="1" showInputMessage="1" showErrorMessage="1" sqref="E10:E351 J10:J351 M10:M351 M361:M410 J361:J410 E361:E410" xr:uid="{00000000-0002-0000-0B00-000001000000}"/>
    <dataValidation imeMode="disabled" allowBlank="1" showInputMessage="1" showErrorMessage="1" sqref="C7:K7 F358:K358 A10:A351 A361:A410 C3:C4" xr:uid="{00000000-0002-0000-0B00-000002000000}"/>
    <dataValidation type="list" allowBlank="1" showInputMessage="1" showErrorMessage="1" sqref="R10:R351" xr:uid="{00000000-0002-0000-0B00-000003000000}">
      <formula1>"○"</formula1>
    </dataValidation>
    <dataValidation type="list" imeMode="hiragana" allowBlank="1" showInputMessage="1" showErrorMessage="1" sqref="C361:D410" xr:uid="{00000000-0002-0000-0B00-000004000000}">
      <formula1>収入</formula1>
    </dataValidation>
    <dataValidation type="list" imeMode="hiragana" allowBlank="1" showInputMessage="1" showErrorMessage="1" sqref="C10:C351" xr:uid="{00000000-0002-0000-0B00-000005000000}">
      <formula1>区分</formula1>
    </dataValidation>
    <dataValidation imeMode="off" allowBlank="1" showInputMessage="1" showErrorMessage="1" sqref="F416:F427 I10:I351 L10:L351 O10:O351 Q10:Q351 G416:H421 I361:I410 L361:L410 O361:O410 Q361:Q410 G423:H427 F430:H470" xr:uid="{00000000-0002-0000-0B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2" t="str">
        <f>IF(収支予算書!$A$1=0,"〇〇",収支予算書!$A$1)</f>
        <v>〇〇</v>
      </c>
      <c r="B1" s="22"/>
    </row>
    <row r="2" spans="1:24" ht="25.5" customHeight="1" x14ac:dyDescent="0.15">
      <c r="A2" s="34"/>
      <c r="B2" s="34"/>
      <c r="C2" s="38"/>
    </row>
    <row r="3" spans="1:24" ht="32.1" customHeight="1" x14ac:dyDescent="0.15">
      <c r="C3" s="363" t="s">
        <v>192</v>
      </c>
      <c r="D3" s="54" t="s">
        <v>161</v>
      </c>
      <c r="E3" s="364"/>
      <c r="F3" s="365"/>
      <c r="G3" s="365"/>
      <c r="H3" s="365"/>
      <c r="I3" s="365"/>
      <c r="J3" s="365"/>
      <c r="K3" s="365"/>
      <c r="L3" s="365"/>
      <c r="M3" s="366"/>
      <c r="Q3" s="13"/>
      <c r="X3" s="3">
        <v>18</v>
      </c>
    </row>
    <row r="4" spans="1:24" ht="32.1" customHeight="1" x14ac:dyDescent="0.15">
      <c r="C4" s="363"/>
      <c r="D4" s="55" t="s">
        <v>232</v>
      </c>
      <c r="E4" s="367"/>
      <c r="F4" s="368"/>
      <c r="G4" s="368"/>
      <c r="H4" s="368"/>
      <c r="I4" s="368"/>
      <c r="J4" s="368"/>
      <c r="K4" s="368"/>
      <c r="L4" s="368"/>
      <c r="M4" s="369"/>
      <c r="Q4" s="13"/>
      <c r="X4" s="3">
        <v>224</v>
      </c>
    </row>
    <row r="5" spans="1:24" ht="22.5" customHeight="1" x14ac:dyDescent="0.15">
      <c r="A5" s="4"/>
      <c r="B5" s="4"/>
      <c r="C5" s="6"/>
      <c r="D5" s="10"/>
      <c r="E5" s="13"/>
      <c r="F5" s="13"/>
      <c r="G5" s="13"/>
      <c r="H5" s="13"/>
      <c r="I5" s="13"/>
      <c r="J5" s="13"/>
      <c r="K5" s="13"/>
      <c r="L5" s="13"/>
      <c r="M5" s="13"/>
      <c r="N5" s="13"/>
      <c r="O5" s="13"/>
      <c r="P5" s="13"/>
      <c r="Q5" s="13"/>
    </row>
    <row r="6" spans="1:24" ht="21.75" customHeight="1" x14ac:dyDescent="0.15">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15">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15">
      <c r="A8" s="5" t="s">
        <v>6</v>
      </c>
      <c r="B8" s="5"/>
      <c r="C8" s="1"/>
      <c r="D8" s="11"/>
      <c r="E8" s="7"/>
      <c r="F8" s="7"/>
      <c r="G8" s="7"/>
      <c r="H8" s="7"/>
      <c r="I8" s="7"/>
      <c r="J8" s="7"/>
      <c r="K8" s="7"/>
      <c r="L8" s="7"/>
      <c r="M8" s="7"/>
      <c r="N8" s="7"/>
      <c r="O8" s="7"/>
      <c r="P8" s="7"/>
      <c r="R8" s="16" t="s">
        <v>15</v>
      </c>
    </row>
    <row r="9" spans="1:24" ht="36" customHeight="1" x14ac:dyDescent="0.15">
      <c r="A9" s="411" t="s">
        <v>213</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15">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15">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15">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15">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15">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15">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15">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15">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15">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15">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15">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15">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15">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15">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15">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15">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15">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15">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15">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15">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15">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15">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15">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15">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15">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15">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15">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15">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15">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15">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15">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15">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15">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15">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15">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15">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15">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15">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15">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15">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15">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15">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15">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15">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15">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15">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15">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15">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15">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15">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15">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15">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15">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15">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15">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15">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15">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15">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15">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15">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15">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15">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15">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15">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15">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15">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15">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15">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15">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15">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15">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15">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15">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15">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15">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15">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15">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15">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15">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15">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15">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15">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15">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15">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15">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15">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15">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15">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15">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15">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15">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15">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15">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15">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15">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15">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15">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15">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15">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15">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15">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15">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15">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15">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15">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15">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15">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15">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15">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15">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15">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15">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15">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15">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15">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15">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15">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15">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15">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15">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15">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15">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15">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15">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15">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15">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15">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15">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15">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15">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15">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15">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15">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15">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15">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15">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15">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15">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15">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15">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15">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15">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15">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15">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15">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15">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15">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15">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15">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15">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15">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15">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15">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15">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15">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15">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15">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15">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15">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15">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15">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15">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15">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15">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15">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15">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15">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15">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15">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15">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15">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15">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15">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15">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15">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15">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15">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15">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15">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15">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15">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15">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15">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15">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15">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15">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15">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15">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15">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15">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15">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15">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15">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15">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15">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15">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15">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15">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15">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15">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15">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15">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15">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15">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15">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15">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15">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15">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15">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15">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15">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15">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15">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15">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15">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15">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15">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15">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15">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15">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15">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15">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15">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15">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15">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15">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15">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15">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15">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15">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15">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15">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15">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15">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15">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15">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15">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15">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15">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15">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15">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15">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15">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15">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15">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15">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15">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15">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15">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15">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15">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15">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15">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15">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15">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15">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15">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15">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15">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15">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15">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15">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15">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15">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15">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15">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15">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15">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15">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15">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15">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15">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15">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15">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15">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15">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15">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15">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15">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15">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15">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15">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15">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15">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15">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15">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15">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15">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15">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15">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15">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15">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15">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15">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15">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15">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15">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15">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15">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15">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15">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15">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15">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15">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15">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15">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15">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15">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15">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15">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15">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15">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15">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15">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15">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15">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15">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15">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15">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15">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15">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15">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15">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15">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15">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15">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15">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15">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15">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15">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15">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15">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15">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15">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15">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15">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15">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15">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15">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15">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15">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15">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15">
      <c r="A352" s="22" t="str">
        <f>IF(収支予算書!$A$1=0,"〇〇",収支予算書!$A$1)</f>
        <v>〇〇</v>
      </c>
      <c r="B352" s="22"/>
    </row>
    <row r="353" spans="1:25" ht="25.5" customHeight="1" x14ac:dyDescent="0.15">
      <c r="A353" s="117"/>
      <c r="B353" s="117"/>
      <c r="C353" s="62"/>
    </row>
    <row r="354" spans="1:25" ht="31.5" customHeight="1" x14ac:dyDescent="0.15">
      <c r="C354" s="370" t="str">
        <f>$C$3</f>
        <v>2-10</v>
      </c>
      <c r="D354" s="54" t="s">
        <v>161</v>
      </c>
      <c r="E354" s="352">
        <f>$E$3</f>
        <v>0</v>
      </c>
      <c r="F354" s="353"/>
      <c r="G354" s="353"/>
      <c r="H354" s="353"/>
      <c r="I354" s="353"/>
      <c r="J354" s="353"/>
      <c r="K354" s="353"/>
      <c r="L354" s="353"/>
      <c r="M354" s="354"/>
      <c r="X354"/>
      <c r="Y354" s="3"/>
    </row>
    <row r="355" spans="1:25" ht="31.5" customHeight="1" x14ac:dyDescent="0.15">
      <c r="C355" s="371"/>
      <c r="D355" s="55" t="s">
        <v>232</v>
      </c>
      <c r="E355" s="355">
        <f>$E$4</f>
        <v>0</v>
      </c>
      <c r="F355" s="356"/>
      <c r="G355" s="356"/>
      <c r="H355" s="356"/>
      <c r="I355" s="356"/>
      <c r="J355" s="356"/>
      <c r="K355" s="356"/>
      <c r="L355" s="356"/>
      <c r="M355" s="357"/>
      <c r="X355"/>
      <c r="Y355" s="3"/>
    </row>
    <row r="356" spans="1:25" ht="25.5" customHeight="1" x14ac:dyDescent="0.15">
      <c r="A356" s="63"/>
      <c r="B356" s="63"/>
      <c r="C356" s="62"/>
    </row>
    <row r="357" spans="1:25" ht="21.75" customHeight="1" x14ac:dyDescent="0.15">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15">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15">
      <c r="A359" s="67" t="s">
        <v>14</v>
      </c>
      <c r="B359" s="67"/>
      <c r="C359" s="7"/>
      <c r="D359" s="7"/>
      <c r="E359" s="7"/>
      <c r="F359" s="7"/>
      <c r="G359" s="7"/>
      <c r="H359" s="7"/>
      <c r="I359" s="7"/>
      <c r="J359" s="7"/>
      <c r="Q359" s="68" t="s">
        <v>15</v>
      </c>
    </row>
    <row r="360" spans="1:25" ht="36" customHeight="1" x14ac:dyDescent="0.15">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15">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15">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15">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15">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15">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15">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15">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15">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15">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15">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15">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15">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15">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15">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15">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15">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15">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15">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15">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15">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15">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15">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15">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15">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15">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15">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15">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15">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15">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15">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15">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15">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15">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15">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15">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15">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15">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15">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15">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15">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15">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15">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15">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15">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15">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15">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15">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15">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15">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15">
      <c r="A410" s="392">
        <v>50</v>
      </c>
      <c r="B410" s="393"/>
      <c r="C410" s="383"/>
      <c r="D410" s="384"/>
      <c r="E410" s="168"/>
      <c r="F410" s="152"/>
      <c r="G410" s="143"/>
      <c r="H410" s="154"/>
      <c r="I410" s="143"/>
      <c r="J410" s="37"/>
      <c r="K410" s="154"/>
      <c r="L410" s="143"/>
      <c r="M410" s="37"/>
      <c r="N410" s="154"/>
      <c r="O410" s="41"/>
      <c r="P410" s="156"/>
      <c r="Q410" s="57">
        <f t="shared" si="4"/>
        <v>0</v>
      </c>
    </row>
    <row r="413" spans="1:17" ht="20.100000000000001" customHeight="1" x14ac:dyDescent="0.15">
      <c r="A413" s="34" t="s">
        <v>145</v>
      </c>
      <c r="B413" s="34"/>
      <c r="C413" s="34"/>
      <c r="D413" s="34"/>
    </row>
    <row r="414" spans="1:17" ht="20.100000000000001" customHeight="1" x14ac:dyDescent="0.15">
      <c r="A414" s="1" t="s">
        <v>14</v>
      </c>
      <c r="B414" s="1"/>
      <c r="C414" s="1"/>
      <c r="D414" s="1"/>
      <c r="F414" s="385" t="s">
        <v>15</v>
      </c>
      <c r="G414" s="386"/>
      <c r="H414" s="386"/>
    </row>
    <row r="415" spans="1:17" ht="20.100000000000001" customHeight="1" x14ac:dyDescent="0.15">
      <c r="A415" s="387" t="s">
        <v>5</v>
      </c>
      <c r="B415" s="387"/>
      <c r="C415" s="387"/>
      <c r="D415" s="387"/>
      <c r="E415" s="388"/>
      <c r="F415" s="389" t="s">
        <v>147</v>
      </c>
      <c r="G415" s="388"/>
      <c r="H415" s="388"/>
    </row>
    <row r="416" spans="1:17" ht="20.100000000000001" customHeight="1" x14ac:dyDescent="0.15">
      <c r="A416" s="374" t="s">
        <v>82</v>
      </c>
      <c r="B416" s="375"/>
      <c r="C416" s="375"/>
      <c r="D416" s="375"/>
      <c r="E416" s="376"/>
      <c r="F416" s="380">
        <f>SUMIFS($Q$361:$Q$410,$C$361:$C$410,A416)</f>
        <v>0</v>
      </c>
      <c r="G416" s="408"/>
      <c r="H416" s="409"/>
    </row>
    <row r="417" spans="1:8" ht="20.100000000000001" customHeight="1" x14ac:dyDescent="0.15">
      <c r="A417" s="374" t="s">
        <v>83</v>
      </c>
      <c r="B417" s="375"/>
      <c r="C417" s="375"/>
      <c r="D417" s="375"/>
      <c r="E417" s="376"/>
      <c r="F417" s="380">
        <f>SUMIFS($Q$361:$Q$410,$C$361:$C$410,A417)</f>
        <v>0</v>
      </c>
      <c r="G417" s="408"/>
      <c r="H417" s="409"/>
    </row>
    <row r="418" spans="1:8" ht="20.100000000000001" customHeight="1" x14ac:dyDescent="0.15">
      <c r="A418" s="377" t="s">
        <v>157</v>
      </c>
      <c r="B418" s="161"/>
      <c r="C418" s="374" t="s">
        <v>84</v>
      </c>
      <c r="D418" s="375"/>
      <c r="E418" s="376"/>
      <c r="F418" s="380">
        <f>SUMIFS($Q$361:$Q$410,$C$361:$C$410,C418)</f>
        <v>0</v>
      </c>
      <c r="G418" s="408"/>
      <c r="H418" s="409"/>
    </row>
    <row r="419" spans="1:8" ht="20.100000000000001" customHeight="1" x14ac:dyDescent="0.15">
      <c r="A419" s="378"/>
      <c r="B419" s="162"/>
      <c r="C419" s="374" t="s">
        <v>85</v>
      </c>
      <c r="D419" s="375"/>
      <c r="E419" s="376"/>
      <c r="F419" s="380">
        <f>SUMIFS($Q$361:$Q$410,$C$361:$C$410,C419)</f>
        <v>0</v>
      </c>
      <c r="G419" s="408"/>
      <c r="H419" s="409"/>
    </row>
    <row r="420" spans="1:8" ht="20.100000000000001" customHeight="1" x14ac:dyDescent="0.15">
      <c r="A420" s="378"/>
      <c r="B420" s="162"/>
      <c r="C420" s="374" t="s">
        <v>86</v>
      </c>
      <c r="D420" s="375"/>
      <c r="E420" s="376"/>
      <c r="F420" s="380">
        <f>SUMIFS($Q$361:$Q$410,$C$361:$C$410,C420)</f>
        <v>0</v>
      </c>
      <c r="G420" s="408"/>
      <c r="H420" s="409"/>
    </row>
    <row r="421" spans="1:8" ht="20.100000000000001" customHeight="1" x14ac:dyDescent="0.15">
      <c r="A421" s="378"/>
      <c r="B421" s="162"/>
      <c r="C421" s="374" t="s">
        <v>87</v>
      </c>
      <c r="D421" s="375"/>
      <c r="E421" s="376"/>
      <c r="F421" s="380">
        <f>SUMIFS($Q$361:$Q$410,$C$361:$C$410,C421)</f>
        <v>0</v>
      </c>
      <c r="G421" s="408"/>
      <c r="H421" s="409"/>
    </row>
    <row r="422" spans="1:8" ht="20.100000000000001" customHeight="1" x14ac:dyDescent="0.15">
      <c r="A422" s="379"/>
      <c r="B422" s="163"/>
      <c r="C422" s="375" t="s">
        <v>156</v>
      </c>
      <c r="D422" s="375"/>
      <c r="E422" s="376"/>
      <c r="F422" s="380">
        <f>SUM($F$418:$H$421)</f>
        <v>0</v>
      </c>
      <c r="G422" s="381"/>
      <c r="H422" s="382"/>
    </row>
    <row r="423" spans="1:8" ht="19.5" customHeight="1" x14ac:dyDescent="0.15">
      <c r="A423" s="374" t="s">
        <v>88</v>
      </c>
      <c r="B423" s="375"/>
      <c r="C423" s="375"/>
      <c r="D423" s="375"/>
      <c r="E423" s="376"/>
      <c r="F423" s="380">
        <f>SUM($F$416:$H$417,$F$422)</f>
        <v>0</v>
      </c>
      <c r="G423" s="408"/>
      <c r="H423" s="409"/>
    </row>
    <row r="424" spans="1:8" ht="19.5" customHeight="1" x14ac:dyDescent="0.15">
      <c r="A424" s="374" t="s">
        <v>148</v>
      </c>
      <c r="B424" s="375"/>
      <c r="C424" s="375"/>
      <c r="D424" s="375"/>
      <c r="E424" s="376"/>
      <c r="F424" s="380">
        <f>SUMIFS($Q$361:$Q$410,$C$361:$C$410,A424)</f>
        <v>0</v>
      </c>
      <c r="G424" s="408"/>
      <c r="H424" s="409"/>
    </row>
    <row r="425" spans="1:8" ht="19.5" customHeight="1" x14ac:dyDescent="0.15">
      <c r="A425" s="374" t="s">
        <v>149</v>
      </c>
      <c r="B425" s="375"/>
      <c r="C425" s="375"/>
      <c r="D425" s="375"/>
      <c r="E425" s="376"/>
      <c r="F425" s="380">
        <f>SUM($F$423,$F$424)</f>
        <v>0</v>
      </c>
      <c r="G425" s="408"/>
      <c r="H425" s="409"/>
    </row>
    <row r="426" spans="1:8" ht="19.5" customHeight="1" x14ac:dyDescent="0.15">
      <c r="A426" s="72"/>
      <c r="B426" s="72"/>
      <c r="C426" s="72"/>
      <c r="D426" s="72"/>
      <c r="F426" s="73"/>
      <c r="G426" s="74"/>
      <c r="H426" s="74"/>
    </row>
    <row r="427" spans="1:8" ht="19.5" customHeight="1" x14ac:dyDescent="0.15">
      <c r="A427" s="72"/>
      <c r="B427" s="72"/>
      <c r="C427" s="72"/>
      <c r="D427" s="72"/>
      <c r="F427" s="73"/>
      <c r="G427" s="74"/>
      <c r="H427" s="74"/>
    </row>
    <row r="428" spans="1:8" ht="19.5" customHeight="1" x14ac:dyDescent="0.15">
      <c r="A428" s="64" t="s">
        <v>6</v>
      </c>
      <c r="B428" s="64"/>
      <c r="C428" s="64"/>
      <c r="D428" s="64"/>
      <c r="E428" s="75"/>
    </row>
    <row r="429" spans="1:8" ht="19.5" customHeight="1" x14ac:dyDescent="0.15">
      <c r="A429" s="324"/>
      <c r="B429" s="325"/>
      <c r="C429" s="387" t="s">
        <v>11</v>
      </c>
      <c r="D429" s="388"/>
      <c r="E429" s="76" t="s">
        <v>24</v>
      </c>
      <c r="F429" s="398" t="s">
        <v>147</v>
      </c>
      <c r="G429" s="410"/>
      <c r="H429" s="410"/>
    </row>
    <row r="430" spans="1:8" ht="20.100000000000001" customHeight="1" x14ac:dyDescent="0.15">
      <c r="A430" s="326" t="s">
        <v>25</v>
      </c>
      <c r="B430" s="327"/>
      <c r="C430" s="398" t="s">
        <v>53</v>
      </c>
      <c r="D430" s="388"/>
      <c r="E430" s="77" t="s">
        <v>27</v>
      </c>
      <c r="F430" s="358">
        <f t="shared" ref="F430:F447" si="5">SUMIFS($Q$10:$Q$351,$D$10:$D$351,$E430,$R$10:$R$351,"")</f>
        <v>0</v>
      </c>
      <c r="G430" s="359"/>
      <c r="H430" s="359"/>
    </row>
    <row r="431" spans="1:8" ht="20.100000000000001" customHeight="1" x14ac:dyDescent="0.15">
      <c r="A431" s="328"/>
      <c r="B431" s="329"/>
      <c r="C431" s="398"/>
      <c r="D431" s="388"/>
      <c r="E431" s="77" t="s">
        <v>28</v>
      </c>
      <c r="F431" s="358">
        <f t="shared" si="5"/>
        <v>0</v>
      </c>
      <c r="G431" s="359"/>
      <c r="H431" s="359"/>
    </row>
    <row r="432" spans="1:8" ht="20.100000000000001" customHeight="1" x14ac:dyDescent="0.15">
      <c r="A432" s="328"/>
      <c r="B432" s="329"/>
      <c r="C432" s="398"/>
      <c r="D432" s="388"/>
      <c r="E432" s="77" t="s">
        <v>4</v>
      </c>
      <c r="F432" s="358">
        <f t="shared" si="5"/>
        <v>0</v>
      </c>
      <c r="G432" s="359"/>
      <c r="H432" s="359"/>
    </row>
    <row r="433" spans="1:8" ht="20.100000000000001" customHeight="1" x14ac:dyDescent="0.15">
      <c r="A433" s="328"/>
      <c r="B433" s="329"/>
      <c r="C433" s="398" t="s">
        <v>54</v>
      </c>
      <c r="D433" s="388"/>
      <c r="E433" s="77" t="s">
        <v>2</v>
      </c>
      <c r="F433" s="358">
        <f t="shared" si="5"/>
        <v>0</v>
      </c>
      <c r="G433" s="359"/>
      <c r="H433" s="359"/>
    </row>
    <row r="434" spans="1:8" ht="20.100000000000001" customHeight="1" x14ac:dyDescent="0.15">
      <c r="A434" s="328"/>
      <c r="B434" s="329"/>
      <c r="C434" s="398"/>
      <c r="D434" s="388"/>
      <c r="E434" s="77" t="s">
        <v>29</v>
      </c>
      <c r="F434" s="358">
        <f t="shared" si="5"/>
        <v>0</v>
      </c>
      <c r="G434" s="359"/>
      <c r="H434" s="359"/>
    </row>
    <row r="435" spans="1:8" ht="20.100000000000001" customHeight="1" x14ac:dyDescent="0.15">
      <c r="A435" s="328"/>
      <c r="B435" s="329"/>
      <c r="C435" s="398"/>
      <c r="D435" s="388"/>
      <c r="E435" s="77" t="s">
        <v>3</v>
      </c>
      <c r="F435" s="358">
        <f t="shared" si="5"/>
        <v>0</v>
      </c>
      <c r="G435" s="359"/>
      <c r="H435" s="359"/>
    </row>
    <row r="436" spans="1:8" ht="20.100000000000001" customHeight="1" x14ac:dyDescent="0.15">
      <c r="A436" s="328"/>
      <c r="B436" s="329"/>
      <c r="C436" s="398"/>
      <c r="D436" s="388"/>
      <c r="E436" s="77" t="s">
        <v>31</v>
      </c>
      <c r="F436" s="358">
        <f t="shared" si="5"/>
        <v>0</v>
      </c>
      <c r="G436" s="359"/>
      <c r="H436" s="359"/>
    </row>
    <row r="437" spans="1:8" ht="20.100000000000001" customHeight="1" x14ac:dyDescent="0.15">
      <c r="A437" s="328"/>
      <c r="B437" s="329"/>
      <c r="C437" s="398"/>
      <c r="D437" s="388"/>
      <c r="E437" s="77" t="s">
        <v>26</v>
      </c>
      <c r="F437" s="358">
        <f t="shared" si="5"/>
        <v>0</v>
      </c>
      <c r="G437" s="359"/>
      <c r="H437" s="359"/>
    </row>
    <row r="438" spans="1:8" ht="20.100000000000001" customHeight="1" x14ac:dyDescent="0.15">
      <c r="A438" s="328"/>
      <c r="B438" s="329"/>
      <c r="C438" s="398" t="s">
        <v>219</v>
      </c>
      <c r="D438" s="388"/>
      <c r="E438" s="77" t="s">
        <v>220</v>
      </c>
      <c r="F438" s="358">
        <f t="shared" si="5"/>
        <v>0</v>
      </c>
      <c r="G438" s="359"/>
      <c r="H438" s="359"/>
    </row>
    <row r="439" spans="1:8" ht="20.100000000000001" customHeight="1" x14ac:dyDescent="0.15">
      <c r="A439" s="328"/>
      <c r="B439" s="329"/>
      <c r="C439" s="398"/>
      <c r="D439" s="388"/>
      <c r="E439" s="77" t="s">
        <v>33</v>
      </c>
      <c r="F439" s="358">
        <f t="shared" si="5"/>
        <v>0</v>
      </c>
      <c r="G439" s="359"/>
      <c r="H439" s="359"/>
    </row>
    <row r="440" spans="1:8" ht="20.100000000000001" customHeight="1" x14ac:dyDescent="0.15">
      <c r="A440" s="328"/>
      <c r="B440" s="329"/>
      <c r="C440" s="398"/>
      <c r="D440" s="388"/>
      <c r="E440" s="77" t="s">
        <v>10</v>
      </c>
      <c r="F440" s="358">
        <f t="shared" si="5"/>
        <v>0</v>
      </c>
      <c r="G440" s="359"/>
      <c r="H440" s="359"/>
    </row>
    <row r="441" spans="1:8" ht="20.100000000000001" customHeight="1" x14ac:dyDescent="0.15">
      <c r="A441" s="328"/>
      <c r="B441" s="329"/>
      <c r="C441" s="398" t="s">
        <v>55</v>
      </c>
      <c r="D441" s="388"/>
      <c r="E441" s="77" t="s">
        <v>32</v>
      </c>
      <c r="F441" s="358">
        <f t="shared" si="5"/>
        <v>0</v>
      </c>
      <c r="G441" s="359"/>
      <c r="H441" s="359"/>
    </row>
    <row r="442" spans="1:8" ht="20.100000000000001" customHeight="1" x14ac:dyDescent="0.15">
      <c r="A442" s="328"/>
      <c r="B442" s="329"/>
      <c r="C442" s="398"/>
      <c r="D442" s="388"/>
      <c r="E442" s="77" t="s">
        <v>1</v>
      </c>
      <c r="F442" s="358">
        <f t="shared" si="5"/>
        <v>0</v>
      </c>
      <c r="G442" s="359"/>
      <c r="H442" s="359"/>
    </row>
    <row r="443" spans="1:8" ht="20.100000000000001" customHeight="1" x14ac:dyDescent="0.15">
      <c r="A443" s="328"/>
      <c r="B443" s="329"/>
      <c r="C443" s="398"/>
      <c r="D443" s="388"/>
      <c r="E443" s="77" t="s">
        <v>30</v>
      </c>
      <c r="F443" s="358">
        <f t="shared" si="5"/>
        <v>0</v>
      </c>
      <c r="G443" s="359"/>
      <c r="H443" s="359"/>
    </row>
    <row r="444" spans="1:8" ht="20.100000000000001" customHeight="1" x14ac:dyDescent="0.15">
      <c r="A444" s="328"/>
      <c r="B444" s="329"/>
      <c r="C444" s="398"/>
      <c r="D444" s="388"/>
      <c r="E444" s="77" t="s">
        <v>34</v>
      </c>
      <c r="F444" s="358">
        <f t="shared" si="5"/>
        <v>0</v>
      </c>
      <c r="G444" s="359"/>
      <c r="H444" s="359"/>
    </row>
    <row r="445" spans="1:8" ht="20.100000000000001" customHeight="1" x14ac:dyDescent="0.15">
      <c r="A445" s="328"/>
      <c r="B445" s="329"/>
      <c r="C445" s="398"/>
      <c r="D445" s="388"/>
      <c r="E445" s="77" t="s">
        <v>21</v>
      </c>
      <c r="F445" s="358">
        <f t="shared" si="5"/>
        <v>0</v>
      </c>
      <c r="G445" s="359"/>
      <c r="H445" s="359"/>
    </row>
    <row r="446" spans="1:8" ht="20.100000000000001" customHeight="1" x14ac:dyDescent="0.15">
      <c r="A446" s="328"/>
      <c r="B446" s="329"/>
      <c r="C446" s="404" t="s">
        <v>155</v>
      </c>
      <c r="D446" s="405"/>
      <c r="E446" s="77" t="s">
        <v>9</v>
      </c>
      <c r="F446" s="358">
        <f t="shared" si="5"/>
        <v>0</v>
      </c>
      <c r="G446" s="359"/>
      <c r="H446" s="359"/>
    </row>
    <row r="447" spans="1:8" ht="20.100000000000001" customHeight="1" x14ac:dyDescent="0.15">
      <c r="A447" s="328"/>
      <c r="B447" s="329"/>
      <c r="C447" s="406"/>
      <c r="D447" s="407"/>
      <c r="E447" s="77" t="s">
        <v>35</v>
      </c>
      <c r="F447" s="358">
        <f t="shared" si="5"/>
        <v>0</v>
      </c>
      <c r="G447" s="359"/>
      <c r="H447" s="359"/>
    </row>
    <row r="448" spans="1:8" ht="20.100000000000001" customHeight="1" x14ac:dyDescent="0.15">
      <c r="A448" s="328"/>
      <c r="B448" s="329"/>
      <c r="C448" s="387" t="s">
        <v>19</v>
      </c>
      <c r="D448" s="387"/>
      <c r="E448" s="388"/>
      <c r="F448" s="358">
        <f>SUM($F$430:$H$447)</f>
        <v>0</v>
      </c>
      <c r="G448" s="359"/>
      <c r="H448" s="359"/>
    </row>
    <row r="449" spans="1:8" ht="20.100000000000001" customHeight="1" x14ac:dyDescent="0.15">
      <c r="A449" s="328"/>
      <c r="B449" s="329"/>
      <c r="C449" s="398" t="s">
        <v>16</v>
      </c>
      <c r="D449" s="398"/>
      <c r="E449" s="388"/>
      <c r="F449" s="402"/>
      <c r="G449" s="403"/>
      <c r="H449" s="403"/>
    </row>
    <row r="450" spans="1:8" ht="20.100000000000001" customHeight="1" x14ac:dyDescent="0.15">
      <c r="A450" s="330"/>
      <c r="B450" s="331"/>
      <c r="C450" s="387" t="s">
        <v>36</v>
      </c>
      <c r="D450" s="387"/>
      <c r="E450" s="388"/>
      <c r="F450" s="358">
        <f>$F$448-$F$449</f>
        <v>0</v>
      </c>
      <c r="G450" s="359"/>
      <c r="H450" s="359"/>
    </row>
    <row r="451" spans="1:8" ht="20.100000000000001" customHeight="1" x14ac:dyDescent="0.15">
      <c r="A451" s="332" t="s">
        <v>47</v>
      </c>
      <c r="B451" s="333"/>
      <c r="C451" s="398" t="s">
        <v>53</v>
      </c>
      <c r="D451" s="388"/>
      <c r="E451" s="77" t="s">
        <v>27</v>
      </c>
      <c r="F451" s="399">
        <f t="shared" ref="F451:F468" si="6">SUMIFS($Q$10:$Q$351,$D$10:$D$351,$E451,$R$10:$R$351,"○")</f>
        <v>0</v>
      </c>
      <c r="G451" s="359"/>
      <c r="H451" s="359"/>
    </row>
    <row r="452" spans="1:8" ht="20.100000000000001" customHeight="1" x14ac:dyDescent="0.15">
      <c r="A452" s="334"/>
      <c r="B452" s="335"/>
      <c r="C452" s="398"/>
      <c r="D452" s="388"/>
      <c r="E452" s="77" t="s">
        <v>28</v>
      </c>
      <c r="F452" s="399">
        <f t="shared" si="6"/>
        <v>0</v>
      </c>
      <c r="G452" s="359"/>
      <c r="H452" s="359"/>
    </row>
    <row r="453" spans="1:8" ht="20.100000000000001" customHeight="1" x14ac:dyDescent="0.15">
      <c r="A453" s="334"/>
      <c r="B453" s="335"/>
      <c r="C453" s="398"/>
      <c r="D453" s="388"/>
      <c r="E453" s="77" t="s">
        <v>4</v>
      </c>
      <c r="F453" s="399">
        <f t="shared" si="6"/>
        <v>0</v>
      </c>
      <c r="G453" s="359"/>
      <c r="H453" s="359"/>
    </row>
    <row r="454" spans="1:8" ht="20.100000000000001" customHeight="1" x14ac:dyDescent="0.15">
      <c r="A454" s="334"/>
      <c r="B454" s="335"/>
      <c r="C454" s="398" t="s">
        <v>54</v>
      </c>
      <c r="D454" s="388"/>
      <c r="E454" s="77" t="s">
        <v>2</v>
      </c>
      <c r="F454" s="399">
        <f t="shared" si="6"/>
        <v>0</v>
      </c>
      <c r="G454" s="359"/>
      <c r="H454" s="359"/>
    </row>
    <row r="455" spans="1:8" ht="20.100000000000001" customHeight="1" x14ac:dyDescent="0.15">
      <c r="A455" s="334"/>
      <c r="B455" s="335"/>
      <c r="C455" s="398"/>
      <c r="D455" s="388"/>
      <c r="E455" s="77" t="s">
        <v>29</v>
      </c>
      <c r="F455" s="399">
        <f t="shared" si="6"/>
        <v>0</v>
      </c>
      <c r="G455" s="359"/>
      <c r="H455" s="359"/>
    </row>
    <row r="456" spans="1:8" ht="20.100000000000001" customHeight="1" x14ac:dyDescent="0.15">
      <c r="A456" s="334"/>
      <c r="B456" s="335"/>
      <c r="C456" s="398"/>
      <c r="D456" s="388"/>
      <c r="E456" s="77" t="s">
        <v>3</v>
      </c>
      <c r="F456" s="399">
        <f t="shared" si="6"/>
        <v>0</v>
      </c>
      <c r="G456" s="359"/>
      <c r="H456" s="359"/>
    </row>
    <row r="457" spans="1:8" ht="20.100000000000001" customHeight="1" x14ac:dyDescent="0.15">
      <c r="A457" s="334"/>
      <c r="B457" s="335"/>
      <c r="C457" s="398"/>
      <c r="D457" s="388"/>
      <c r="E457" s="77" t="s">
        <v>31</v>
      </c>
      <c r="F457" s="399">
        <f t="shared" si="6"/>
        <v>0</v>
      </c>
      <c r="G457" s="359"/>
      <c r="H457" s="359"/>
    </row>
    <row r="458" spans="1:8" ht="20.100000000000001" customHeight="1" x14ac:dyDescent="0.15">
      <c r="A458" s="334"/>
      <c r="B458" s="335"/>
      <c r="C458" s="398"/>
      <c r="D458" s="388"/>
      <c r="E458" s="77" t="s">
        <v>26</v>
      </c>
      <c r="F458" s="399">
        <f t="shared" si="6"/>
        <v>0</v>
      </c>
      <c r="G458" s="359"/>
      <c r="H458" s="359"/>
    </row>
    <row r="459" spans="1:8" ht="20.100000000000001" customHeight="1" x14ac:dyDescent="0.15">
      <c r="A459" s="334"/>
      <c r="B459" s="335"/>
      <c r="C459" s="398" t="s">
        <v>219</v>
      </c>
      <c r="D459" s="388"/>
      <c r="E459" s="77" t="s">
        <v>220</v>
      </c>
      <c r="F459" s="399">
        <f t="shared" si="6"/>
        <v>0</v>
      </c>
      <c r="G459" s="359"/>
      <c r="H459" s="359"/>
    </row>
    <row r="460" spans="1:8" ht="20.100000000000001" customHeight="1" x14ac:dyDescent="0.15">
      <c r="A460" s="334"/>
      <c r="B460" s="335"/>
      <c r="C460" s="398"/>
      <c r="D460" s="388"/>
      <c r="E460" s="77" t="s">
        <v>33</v>
      </c>
      <c r="F460" s="399">
        <f t="shared" si="6"/>
        <v>0</v>
      </c>
      <c r="G460" s="359"/>
      <c r="H460" s="359"/>
    </row>
    <row r="461" spans="1:8" ht="20.100000000000001" customHeight="1" x14ac:dyDescent="0.15">
      <c r="A461" s="334"/>
      <c r="B461" s="335"/>
      <c r="C461" s="398"/>
      <c r="D461" s="388"/>
      <c r="E461" s="77" t="s">
        <v>10</v>
      </c>
      <c r="F461" s="399">
        <f t="shared" si="6"/>
        <v>0</v>
      </c>
      <c r="G461" s="359"/>
      <c r="H461" s="359"/>
    </row>
    <row r="462" spans="1:8" ht="20.100000000000001" customHeight="1" x14ac:dyDescent="0.15">
      <c r="A462" s="334"/>
      <c r="B462" s="335"/>
      <c r="C462" s="398" t="s">
        <v>55</v>
      </c>
      <c r="D462" s="388"/>
      <c r="E462" s="77" t="s">
        <v>32</v>
      </c>
      <c r="F462" s="399">
        <f t="shared" si="6"/>
        <v>0</v>
      </c>
      <c r="G462" s="359"/>
      <c r="H462" s="359"/>
    </row>
    <row r="463" spans="1:8" ht="20.100000000000001" customHeight="1" x14ac:dyDescent="0.15">
      <c r="A463" s="334"/>
      <c r="B463" s="335"/>
      <c r="C463" s="398"/>
      <c r="D463" s="388"/>
      <c r="E463" s="77" t="s">
        <v>1</v>
      </c>
      <c r="F463" s="399">
        <f t="shared" si="6"/>
        <v>0</v>
      </c>
      <c r="G463" s="359"/>
      <c r="H463" s="359"/>
    </row>
    <row r="464" spans="1:8" ht="20.100000000000001" customHeight="1" x14ac:dyDescent="0.15">
      <c r="A464" s="334"/>
      <c r="B464" s="335"/>
      <c r="C464" s="398"/>
      <c r="D464" s="388"/>
      <c r="E464" s="77" t="s">
        <v>30</v>
      </c>
      <c r="F464" s="399">
        <f t="shared" si="6"/>
        <v>0</v>
      </c>
      <c r="G464" s="359"/>
      <c r="H464" s="359"/>
    </row>
    <row r="465" spans="1:24" ht="20.100000000000001" customHeight="1" x14ac:dyDescent="0.15">
      <c r="A465" s="334"/>
      <c r="B465" s="335"/>
      <c r="C465" s="398"/>
      <c r="D465" s="388"/>
      <c r="E465" s="77" t="s">
        <v>34</v>
      </c>
      <c r="F465" s="399">
        <f t="shared" si="6"/>
        <v>0</v>
      </c>
      <c r="G465" s="359"/>
      <c r="H465" s="359"/>
    </row>
    <row r="466" spans="1:24" ht="20.100000000000001" customHeight="1" x14ac:dyDescent="0.15">
      <c r="A466" s="334"/>
      <c r="B466" s="335"/>
      <c r="C466" s="398"/>
      <c r="D466" s="388"/>
      <c r="E466" s="77" t="s">
        <v>21</v>
      </c>
      <c r="F466" s="399">
        <f t="shared" si="6"/>
        <v>0</v>
      </c>
      <c r="G466" s="359"/>
      <c r="H466" s="359"/>
    </row>
    <row r="467" spans="1:24" ht="20.100000000000001" customHeight="1" x14ac:dyDescent="0.15">
      <c r="A467" s="334"/>
      <c r="B467" s="335"/>
      <c r="C467" s="404" t="s">
        <v>155</v>
      </c>
      <c r="D467" s="405"/>
      <c r="E467" s="77" t="s">
        <v>9</v>
      </c>
      <c r="F467" s="399">
        <f t="shared" si="6"/>
        <v>0</v>
      </c>
      <c r="G467" s="359"/>
      <c r="H467" s="359"/>
    </row>
    <row r="468" spans="1:24" ht="20.100000000000001" customHeight="1" x14ac:dyDescent="0.15">
      <c r="A468" s="334"/>
      <c r="B468" s="335"/>
      <c r="C468" s="406"/>
      <c r="D468" s="407"/>
      <c r="E468" s="77" t="s">
        <v>35</v>
      </c>
      <c r="F468" s="399">
        <f t="shared" si="6"/>
        <v>0</v>
      </c>
      <c r="G468" s="359"/>
      <c r="H468" s="359"/>
    </row>
    <row r="469" spans="1:24" ht="20.100000000000001" customHeight="1" thickBot="1" x14ac:dyDescent="0.2">
      <c r="A469" s="336"/>
      <c r="B469" s="337"/>
      <c r="C469" s="387" t="s">
        <v>150</v>
      </c>
      <c r="D469" s="387"/>
      <c r="E469" s="388"/>
      <c r="F469" s="400">
        <f>SUM($F$451:$H$468)</f>
        <v>0</v>
      </c>
      <c r="G469" s="401"/>
      <c r="H469" s="401"/>
    </row>
    <row r="470" spans="1:24" ht="20.100000000000001" customHeight="1" thickTop="1" x14ac:dyDescent="0.15">
      <c r="A470" s="394" t="s">
        <v>151</v>
      </c>
      <c r="B470" s="394"/>
      <c r="C470" s="395"/>
      <c r="D470" s="395"/>
      <c r="E470" s="395"/>
      <c r="F470" s="396">
        <f>SUM($F$448,$F$469)</f>
        <v>0</v>
      </c>
      <c r="G470" s="397"/>
      <c r="H470" s="397"/>
    </row>
    <row r="471" spans="1:24" x14ac:dyDescent="0.15">
      <c r="W471" s="3"/>
      <c r="X471"/>
    </row>
  </sheetData>
  <sheetProtection algorithmName="SHA-512" hashValue="dlSb+2fa5tsn630X7ibshjoSa0d/eRRvzmfljcQBpWbMQTflL3gzYYspKwMqwX3mpBLHz4s3h5IUV56FCnosqw==" saltValue="I9fIO9oGboJDKXChQgQp+w=="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G10:G351">
    <cfRule type="expression" dxfId="103" priority="5">
      <formula>INDIRECT(ADDRESS(ROW(),COLUMN()))=TRUNC(INDIRECT(ADDRESS(ROW(),COLUMN())))</formula>
    </cfRule>
  </conditionalFormatting>
  <conditionalFormatting sqref="G361:G410">
    <cfRule type="expression" dxfId="102" priority="1">
      <formula>INDIRECT(ADDRESS(ROW(),COLUMN()))=TRUNC(INDIRECT(ADDRESS(ROW(),COLUMN())))</formula>
    </cfRule>
  </conditionalFormatting>
  <conditionalFormatting sqref="I10:I351">
    <cfRule type="expression" dxfId="101" priority="4">
      <formula>INDIRECT(ADDRESS(ROW(),COLUMN()))=TRUNC(INDIRECT(ADDRESS(ROW(),COLUMN())))</formula>
    </cfRule>
  </conditionalFormatting>
  <conditionalFormatting sqref="I361:I410">
    <cfRule type="expression" dxfId="100" priority="106">
      <formula>INDIRECT(ADDRESS(ROW(),COLUMN()))=TRUNC(INDIRECT(ADDRESS(ROW(),COLUMN())))</formula>
    </cfRule>
  </conditionalFormatting>
  <conditionalFormatting sqref="L10:L351">
    <cfRule type="expression" dxfId="99" priority="31">
      <formula>INDIRECT(ADDRESS(ROW(),COLUMN()))=TRUNC(INDIRECT(ADDRESS(ROW(),COLUMN())))</formula>
    </cfRule>
  </conditionalFormatting>
  <conditionalFormatting sqref="L361:L410">
    <cfRule type="expression" dxfId="98" priority="105">
      <formula>INDIRECT(ADDRESS(ROW(),COLUMN()))=TRUNC(INDIRECT(ADDRESS(ROW(),COLUMN())))</formula>
    </cfRule>
  </conditionalFormatting>
  <conditionalFormatting sqref="M6:Q7">
    <cfRule type="cellIs" dxfId="97" priority="3" operator="equal">
      <formula>"「費目：その他」で補助対象外に仕分けされていないものがある"</formula>
    </cfRule>
  </conditionalFormatting>
  <conditionalFormatting sqref="O10:O351">
    <cfRule type="expression" dxfId="96" priority="45">
      <formula>INDIRECT(ADDRESS(ROW(),COLUMN()))=TRUNC(INDIRECT(ADDRESS(ROW(),COLUMN())))</formula>
    </cfRule>
  </conditionalFormatting>
  <conditionalFormatting sqref="O361:O410">
    <cfRule type="expression" dxfId="95" priority="104">
      <formula>INDIRECT(ADDRESS(ROW(),COLUMN()))=TRUNC(INDIRECT(ADDRESS(ROW(),COLUMN())))</formula>
    </cfRule>
  </conditionalFormatting>
  <dataValidations count="7">
    <dataValidation type="list" imeMode="hiragana" allowBlank="1" showInputMessage="1" showErrorMessage="1" sqref="D10:D351" xr:uid="{00000000-0002-0000-0C00-000000000000}">
      <formula1>INDIRECT(C10)</formula1>
    </dataValidation>
    <dataValidation imeMode="hiragana" allowBlank="1" showInputMessage="1" showErrorMessage="1" sqref="E10:E351 J10:J351 M10:M351 M361:M410 J361:J410 E361:E410" xr:uid="{00000000-0002-0000-0C00-000001000000}"/>
    <dataValidation imeMode="disabled" allowBlank="1" showInputMessage="1" showErrorMessage="1" sqref="C7:K7 F358:K358 A10:A351 A361:A410 C3:C4" xr:uid="{00000000-0002-0000-0C00-000002000000}"/>
    <dataValidation type="list" allowBlank="1" showInputMessage="1" showErrorMessage="1" sqref="R10:R351" xr:uid="{00000000-0002-0000-0C00-000003000000}">
      <formula1>"○"</formula1>
    </dataValidation>
    <dataValidation type="list" imeMode="hiragana" allowBlank="1" showInputMessage="1" showErrorMessage="1" sqref="C361:D410" xr:uid="{00000000-0002-0000-0C00-000004000000}">
      <formula1>収入</formula1>
    </dataValidation>
    <dataValidation type="list" imeMode="hiragana" allowBlank="1" showInputMessage="1" showErrorMessage="1" sqref="C10:C351" xr:uid="{00000000-0002-0000-0C00-000005000000}">
      <formula1>区分</formula1>
    </dataValidation>
    <dataValidation imeMode="off" allowBlank="1" showInputMessage="1" showErrorMessage="1" sqref="F416:F427 I10:I351 L10:L351 O10:O351 Q10:Q351 G416:H421 I361:I410 L361:L410 O361:O410 Q361:Q410 G423:H427 F430:H470" xr:uid="{00000000-0002-0000-0C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2" t="str">
        <f>IF(収支予算書!$A$1=0,"〇〇",収支予算書!$A$1)</f>
        <v>〇〇</v>
      </c>
      <c r="B1" s="22"/>
    </row>
    <row r="2" spans="1:24" ht="25.5" customHeight="1" x14ac:dyDescent="0.15">
      <c r="A2" s="34"/>
      <c r="B2" s="34"/>
      <c r="C2" s="38"/>
    </row>
    <row r="3" spans="1:24" ht="32.1" customHeight="1" x14ac:dyDescent="0.15">
      <c r="C3" s="363" t="s">
        <v>191</v>
      </c>
      <c r="D3" s="54" t="s">
        <v>161</v>
      </c>
      <c r="E3" s="364"/>
      <c r="F3" s="365"/>
      <c r="G3" s="365"/>
      <c r="H3" s="365"/>
      <c r="I3" s="365"/>
      <c r="J3" s="365"/>
      <c r="K3" s="365"/>
      <c r="L3" s="365"/>
      <c r="M3" s="366"/>
      <c r="Q3" s="13"/>
      <c r="X3" s="3">
        <v>18</v>
      </c>
    </row>
    <row r="4" spans="1:24" ht="32.1" customHeight="1" x14ac:dyDescent="0.15">
      <c r="C4" s="363"/>
      <c r="D4" s="55" t="s">
        <v>232</v>
      </c>
      <c r="E4" s="367"/>
      <c r="F4" s="368"/>
      <c r="G4" s="368"/>
      <c r="H4" s="368"/>
      <c r="I4" s="368"/>
      <c r="J4" s="368"/>
      <c r="K4" s="368"/>
      <c r="L4" s="368"/>
      <c r="M4" s="369"/>
      <c r="Q4" s="13"/>
      <c r="X4" s="3">
        <v>224</v>
      </c>
    </row>
    <row r="5" spans="1:24" ht="22.5" customHeight="1" x14ac:dyDescent="0.15">
      <c r="A5" s="4"/>
      <c r="B5" s="4"/>
      <c r="C5" s="6"/>
      <c r="D5" s="10"/>
      <c r="E5" s="13"/>
      <c r="F5" s="13"/>
      <c r="G5" s="13"/>
      <c r="H5" s="13"/>
      <c r="I5" s="13"/>
      <c r="J5" s="13"/>
      <c r="K5" s="13"/>
      <c r="L5" s="13"/>
      <c r="M5" s="13"/>
      <c r="N5" s="13"/>
      <c r="O5" s="13"/>
      <c r="P5" s="13"/>
      <c r="Q5" s="13"/>
    </row>
    <row r="6" spans="1:24" ht="21.75" customHeight="1" x14ac:dyDescent="0.15">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15">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15">
      <c r="A8" s="5" t="s">
        <v>6</v>
      </c>
      <c r="B8" s="5"/>
      <c r="C8" s="1"/>
      <c r="D8" s="11"/>
      <c r="E8" s="7"/>
      <c r="F8" s="7"/>
      <c r="G8" s="7"/>
      <c r="H8" s="7"/>
      <c r="I8" s="7"/>
      <c r="J8" s="7"/>
      <c r="K8" s="7"/>
      <c r="L8" s="7"/>
      <c r="M8" s="7"/>
      <c r="N8" s="7"/>
      <c r="O8" s="7"/>
      <c r="P8" s="7"/>
      <c r="R8" s="16" t="s">
        <v>15</v>
      </c>
    </row>
    <row r="9" spans="1:24" ht="36" customHeight="1" x14ac:dyDescent="0.15">
      <c r="A9" s="411" t="s">
        <v>213</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15">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15">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15">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15">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15">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15">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15">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15">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15">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15">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15">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15">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15">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15">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15">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15">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15">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15">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15">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15">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15">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15">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15">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15">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15">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15">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15">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15">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15">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15">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15">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15">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15">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15">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15">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15">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15">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15">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15">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15">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15">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15">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15">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15">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15">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15">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15">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15">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15">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15">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15">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15">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15">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15">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15">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15">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15">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15">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15">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15">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15">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15">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15">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15">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15">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15">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15">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15">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15">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15">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15">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15">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15">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15">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15">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15">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15">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15">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15">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15">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15">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15">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15">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15">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15">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15">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15">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15">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15">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15">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15">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15">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15">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15">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15">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15">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15">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15">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15">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15">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15">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15">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15">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15">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15">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15">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15">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15">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15">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15">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15">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15">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15">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15">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15">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15">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15">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15">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15">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15">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15">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15">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15">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15">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15">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15">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15">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15">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15">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15">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15">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15">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15">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15">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15">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15">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15">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15">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15">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15">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15">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15">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15">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15">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15">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15">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15">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15">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15">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15">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15">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15">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15">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15">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15">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15">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15">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15">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15">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15">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15">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15">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15">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15">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15">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15">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15">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15">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15">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15">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15">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15">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15">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15">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15">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15">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15">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15">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15">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15">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15">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15">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15">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15">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15">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15">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15">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15">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15">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15">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15">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15">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15">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15">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15">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15">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15">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15">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15">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15">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15">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15">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15">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15">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15">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15">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15">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15">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15">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15">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15">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15">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15">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15">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15">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15">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15">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15">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15">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15">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15">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15">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15">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15">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15">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15">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15">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15">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15">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15">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15">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15">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15">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15">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15">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15">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15">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15">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15">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15">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15">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15">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15">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15">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15">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15">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15">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15">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15">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15">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15">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15">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15">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15">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15">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15">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15">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15">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15">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15">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15">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15">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15">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15">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15">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15">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15">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15">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15">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15">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15">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15">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15">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15">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15">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15">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15">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15">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15">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15">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15">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15">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15">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15">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15">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15">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15">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15">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15">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15">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15">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15">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15">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15">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15">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15">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15">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15">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15">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15">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15">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15">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15">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15">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15">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15">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15">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15">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15">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15">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15">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15">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15">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15">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15">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15">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15">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15">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15">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15">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15">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15">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15">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15">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15">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15">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15">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15">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15">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15">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15">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15">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15">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15">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15">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15">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15">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15">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15">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15">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15">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15">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15">
      <c r="A352" s="22" t="str">
        <f>IF(収支予算書!$A$1=0,"〇〇",収支予算書!$A$1)</f>
        <v>〇〇</v>
      </c>
      <c r="B352" s="22"/>
    </row>
    <row r="353" spans="1:25" ht="25.5" customHeight="1" x14ac:dyDescent="0.15">
      <c r="A353" s="117"/>
      <c r="B353" s="117"/>
      <c r="C353" s="62"/>
    </row>
    <row r="354" spans="1:25" ht="31.5" customHeight="1" x14ac:dyDescent="0.15">
      <c r="C354" s="370" t="str">
        <f>$C$3</f>
        <v>2-11</v>
      </c>
      <c r="D354" s="54" t="s">
        <v>161</v>
      </c>
      <c r="E354" s="352">
        <f>$E$3</f>
        <v>0</v>
      </c>
      <c r="F354" s="353"/>
      <c r="G354" s="353"/>
      <c r="H354" s="353"/>
      <c r="I354" s="353"/>
      <c r="J354" s="353"/>
      <c r="K354" s="353"/>
      <c r="L354" s="353"/>
      <c r="M354" s="354"/>
      <c r="X354"/>
      <c r="Y354" s="3"/>
    </row>
    <row r="355" spans="1:25" ht="31.5" customHeight="1" x14ac:dyDescent="0.15">
      <c r="C355" s="371"/>
      <c r="D355" s="55" t="s">
        <v>232</v>
      </c>
      <c r="E355" s="355">
        <f>$E$4</f>
        <v>0</v>
      </c>
      <c r="F355" s="356"/>
      <c r="G355" s="356"/>
      <c r="H355" s="356"/>
      <c r="I355" s="356"/>
      <c r="J355" s="356"/>
      <c r="K355" s="356"/>
      <c r="L355" s="356"/>
      <c r="M355" s="357"/>
      <c r="X355"/>
      <c r="Y355" s="3"/>
    </row>
    <row r="356" spans="1:25" ht="25.5" customHeight="1" x14ac:dyDescent="0.15">
      <c r="A356" s="63"/>
      <c r="B356" s="63"/>
      <c r="C356" s="62"/>
    </row>
    <row r="357" spans="1:25" ht="21.75" customHeight="1" x14ac:dyDescent="0.15">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15">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15">
      <c r="A359" s="67" t="s">
        <v>14</v>
      </c>
      <c r="B359" s="67"/>
      <c r="C359" s="7"/>
      <c r="D359" s="7"/>
      <c r="E359" s="7"/>
      <c r="F359" s="7"/>
      <c r="G359" s="7"/>
      <c r="H359" s="7"/>
      <c r="I359" s="7"/>
      <c r="J359" s="7"/>
      <c r="Q359" s="68" t="s">
        <v>15</v>
      </c>
    </row>
    <row r="360" spans="1:25" ht="36" customHeight="1" x14ac:dyDescent="0.15">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15">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15">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15">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15">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15">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15">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15">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15">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15">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15">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15">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15">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15">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15">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15">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15">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15">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15">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15">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15">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15">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15">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15">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15">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15">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15">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15">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15">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15">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15">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15">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15">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15">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15">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15">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15">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15">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15">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15">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15">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15">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15">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15">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15">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15">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15">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15">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15">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15">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15">
      <c r="A410" s="392">
        <v>50</v>
      </c>
      <c r="B410" s="393"/>
      <c r="C410" s="383"/>
      <c r="D410" s="384"/>
      <c r="E410" s="168"/>
      <c r="F410" s="152"/>
      <c r="G410" s="143"/>
      <c r="H410" s="154"/>
      <c r="I410" s="143"/>
      <c r="J410" s="37"/>
      <c r="K410" s="154"/>
      <c r="L410" s="143"/>
      <c r="M410" s="37"/>
      <c r="N410" s="154"/>
      <c r="O410" s="41"/>
      <c r="P410" s="156"/>
      <c r="Q410" s="57">
        <f t="shared" si="4"/>
        <v>0</v>
      </c>
    </row>
    <row r="413" spans="1:17" ht="20.100000000000001" customHeight="1" x14ac:dyDescent="0.15">
      <c r="A413" s="34" t="s">
        <v>145</v>
      </c>
      <c r="B413" s="34"/>
      <c r="C413" s="34"/>
      <c r="D413" s="34"/>
    </row>
    <row r="414" spans="1:17" ht="20.100000000000001" customHeight="1" x14ac:dyDescent="0.15">
      <c r="A414" s="1" t="s">
        <v>14</v>
      </c>
      <c r="B414" s="1"/>
      <c r="C414" s="1"/>
      <c r="D414" s="1"/>
      <c r="F414" s="385" t="s">
        <v>15</v>
      </c>
      <c r="G414" s="386"/>
      <c r="H414" s="386"/>
    </row>
    <row r="415" spans="1:17" ht="20.100000000000001" customHeight="1" x14ac:dyDescent="0.15">
      <c r="A415" s="387" t="s">
        <v>5</v>
      </c>
      <c r="B415" s="387"/>
      <c r="C415" s="387"/>
      <c r="D415" s="387"/>
      <c r="E415" s="388"/>
      <c r="F415" s="389" t="s">
        <v>147</v>
      </c>
      <c r="G415" s="388"/>
      <c r="H415" s="388"/>
    </row>
    <row r="416" spans="1:17" ht="20.100000000000001" customHeight="1" x14ac:dyDescent="0.15">
      <c r="A416" s="374" t="s">
        <v>82</v>
      </c>
      <c r="B416" s="375"/>
      <c r="C416" s="375"/>
      <c r="D416" s="375"/>
      <c r="E416" s="376"/>
      <c r="F416" s="380">
        <f>SUMIFS($Q$361:$Q$410,$C$361:$C$410,A416)</f>
        <v>0</v>
      </c>
      <c r="G416" s="408"/>
      <c r="H416" s="409"/>
    </row>
    <row r="417" spans="1:8" ht="20.100000000000001" customHeight="1" x14ac:dyDescent="0.15">
      <c r="A417" s="374" t="s">
        <v>83</v>
      </c>
      <c r="B417" s="375"/>
      <c r="C417" s="375"/>
      <c r="D417" s="375"/>
      <c r="E417" s="376"/>
      <c r="F417" s="380">
        <f>SUMIFS($Q$361:$Q$410,$C$361:$C$410,A417)</f>
        <v>0</v>
      </c>
      <c r="G417" s="408"/>
      <c r="H417" s="409"/>
    </row>
    <row r="418" spans="1:8" ht="20.100000000000001" customHeight="1" x14ac:dyDescent="0.15">
      <c r="A418" s="377" t="s">
        <v>157</v>
      </c>
      <c r="B418" s="161"/>
      <c r="C418" s="374" t="s">
        <v>84</v>
      </c>
      <c r="D418" s="375"/>
      <c r="E418" s="376"/>
      <c r="F418" s="380">
        <f>SUMIFS($Q$361:$Q$410,$C$361:$C$410,C418)</f>
        <v>0</v>
      </c>
      <c r="G418" s="408"/>
      <c r="H418" s="409"/>
    </row>
    <row r="419" spans="1:8" ht="20.100000000000001" customHeight="1" x14ac:dyDescent="0.15">
      <c r="A419" s="378"/>
      <c r="B419" s="162"/>
      <c r="C419" s="374" t="s">
        <v>85</v>
      </c>
      <c r="D419" s="375"/>
      <c r="E419" s="376"/>
      <c r="F419" s="380">
        <f>SUMIFS($Q$361:$Q$410,$C$361:$C$410,C419)</f>
        <v>0</v>
      </c>
      <c r="G419" s="408"/>
      <c r="H419" s="409"/>
    </row>
    <row r="420" spans="1:8" ht="20.100000000000001" customHeight="1" x14ac:dyDescent="0.15">
      <c r="A420" s="378"/>
      <c r="B420" s="162"/>
      <c r="C420" s="374" t="s">
        <v>86</v>
      </c>
      <c r="D420" s="375"/>
      <c r="E420" s="376"/>
      <c r="F420" s="380">
        <f>SUMIFS($Q$361:$Q$410,$C$361:$C$410,C420)</f>
        <v>0</v>
      </c>
      <c r="G420" s="408"/>
      <c r="H420" s="409"/>
    </row>
    <row r="421" spans="1:8" ht="20.100000000000001" customHeight="1" x14ac:dyDescent="0.15">
      <c r="A421" s="378"/>
      <c r="B421" s="162"/>
      <c r="C421" s="374" t="s">
        <v>87</v>
      </c>
      <c r="D421" s="375"/>
      <c r="E421" s="376"/>
      <c r="F421" s="380">
        <f>SUMIFS($Q$361:$Q$410,$C$361:$C$410,C421)</f>
        <v>0</v>
      </c>
      <c r="G421" s="408"/>
      <c r="H421" s="409"/>
    </row>
    <row r="422" spans="1:8" ht="20.100000000000001" customHeight="1" x14ac:dyDescent="0.15">
      <c r="A422" s="379"/>
      <c r="B422" s="163"/>
      <c r="C422" s="375" t="s">
        <v>156</v>
      </c>
      <c r="D422" s="375"/>
      <c r="E422" s="376"/>
      <c r="F422" s="380">
        <f>SUM($F$418:$H$421)</f>
        <v>0</v>
      </c>
      <c r="G422" s="381"/>
      <c r="H422" s="382"/>
    </row>
    <row r="423" spans="1:8" ht="19.5" customHeight="1" x14ac:dyDescent="0.15">
      <c r="A423" s="374" t="s">
        <v>88</v>
      </c>
      <c r="B423" s="375"/>
      <c r="C423" s="375"/>
      <c r="D423" s="375"/>
      <c r="E423" s="376"/>
      <c r="F423" s="380">
        <f>SUM($F$416:$H$417,$F$422)</f>
        <v>0</v>
      </c>
      <c r="G423" s="408"/>
      <c r="H423" s="409"/>
    </row>
    <row r="424" spans="1:8" ht="19.5" customHeight="1" x14ac:dyDescent="0.15">
      <c r="A424" s="374" t="s">
        <v>148</v>
      </c>
      <c r="B424" s="375"/>
      <c r="C424" s="375"/>
      <c r="D424" s="375"/>
      <c r="E424" s="376"/>
      <c r="F424" s="380">
        <f>SUMIFS($Q$361:$Q$410,$C$361:$C$410,A424)</f>
        <v>0</v>
      </c>
      <c r="G424" s="408"/>
      <c r="H424" s="409"/>
    </row>
    <row r="425" spans="1:8" ht="19.5" customHeight="1" x14ac:dyDescent="0.15">
      <c r="A425" s="374" t="s">
        <v>149</v>
      </c>
      <c r="B425" s="375"/>
      <c r="C425" s="375"/>
      <c r="D425" s="375"/>
      <c r="E425" s="376"/>
      <c r="F425" s="380">
        <f>SUM($F$423,$F$424)</f>
        <v>0</v>
      </c>
      <c r="G425" s="408"/>
      <c r="H425" s="409"/>
    </row>
    <row r="426" spans="1:8" ht="19.5" customHeight="1" x14ac:dyDescent="0.15">
      <c r="A426" s="72"/>
      <c r="B426" s="72"/>
      <c r="C426" s="72"/>
      <c r="D426" s="72"/>
      <c r="F426" s="73"/>
      <c r="G426" s="74"/>
      <c r="H426" s="74"/>
    </row>
    <row r="427" spans="1:8" ht="19.5" customHeight="1" x14ac:dyDescent="0.15">
      <c r="A427" s="72"/>
      <c r="B427" s="72"/>
      <c r="C427" s="72"/>
      <c r="D427" s="72"/>
      <c r="F427" s="73"/>
      <c r="G427" s="74"/>
      <c r="H427" s="74"/>
    </row>
    <row r="428" spans="1:8" ht="19.5" customHeight="1" x14ac:dyDescent="0.15">
      <c r="A428" s="64" t="s">
        <v>6</v>
      </c>
      <c r="B428" s="64"/>
      <c r="C428" s="64"/>
      <c r="D428" s="64"/>
      <c r="E428" s="75"/>
    </row>
    <row r="429" spans="1:8" ht="19.5" customHeight="1" x14ac:dyDescent="0.15">
      <c r="A429" s="324"/>
      <c r="B429" s="325"/>
      <c r="C429" s="387" t="s">
        <v>11</v>
      </c>
      <c r="D429" s="388"/>
      <c r="E429" s="76" t="s">
        <v>24</v>
      </c>
      <c r="F429" s="398" t="s">
        <v>147</v>
      </c>
      <c r="G429" s="410"/>
      <c r="H429" s="410"/>
    </row>
    <row r="430" spans="1:8" ht="20.100000000000001" customHeight="1" x14ac:dyDescent="0.15">
      <c r="A430" s="326" t="s">
        <v>25</v>
      </c>
      <c r="B430" s="327"/>
      <c r="C430" s="398" t="s">
        <v>53</v>
      </c>
      <c r="D430" s="388"/>
      <c r="E430" s="77" t="s">
        <v>27</v>
      </c>
      <c r="F430" s="358">
        <f t="shared" ref="F430:F447" si="5">SUMIFS($Q$10:$Q$351,$D$10:$D$351,$E430,$R$10:$R$351,"")</f>
        <v>0</v>
      </c>
      <c r="G430" s="359"/>
      <c r="H430" s="359"/>
    </row>
    <row r="431" spans="1:8" ht="20.100000000000001" customHeight="1" x14ac:dyDescent="0.15">
      <c r="A431" s="328"/>
      <c r="B431" s="329"/>
      <c r="C431" s="398"/>
      <c r="D431" s="388"/>
      <c r="E431" s="77" t="s">
        <v>28</v>
      </c>
      <c r="F431" s="358">
        <f t="shared" si="5"/>
        <v>0</v>
      </c>
      <c r="G431" s="359"/>
      <c r="H431" s="359"/>
    </row>
    <row r="432" spans="1:8" ht="20.100000000000001" customHeight="1" x14ac:dyDescent="0.15">
      <c r="A432" s="328"/>
      <c r="B432" s="329"/>
      <c r="C432" s="398"/>
      <c r="D432" s="388"/>
      <c r="E432" s="77" t="s">
        <v>4</v>
      </c>
      <c r="F432" s="358">
        <f t="shared" si="5"/>
        <v>0</v>
      </c>
      <c r="G432" s="359"/>
      <c r="H432" s="359"/>
    </row>
    <row r="433" spans="1:8" ht="20.100000000000001" customHeight="1" x14ac:dyDescent="0.15">
      <c r="A433" s="328"/>
      <c r="B433" s="329"/>
      <c r="C433" s="398" t="s">
        <v>54</v>
      </c>
      <c r="D433" s="388"/>
      <c r="E433" s="77" t="s">
        <v>2</v>
      </c>
      <c r="F433" s="358">
        <f t="shared" si="5"/>
        <v>0</v>
      </c>
      <c r="G433" s="359"/>
      <c r="H433" s="359"/>
    </row>
    <row r="434" spans="1:8" ht="20.100000000000001" customHeight="1" x14ac:dyDescent="0.15">
      <c r="A434" s="328"/>
      <c r="B434" s="329"/>
      <c r="C434" s="398"/>
      <c r="D434" s="388"/>
      <c r="E434" s="77" t="s">
        <v>29</v>
      </c>
      <c r="F434" s="358">
        <f t="shared" si="5"/>
        <v>0</v>
      </c>
      <c r="G434" s="359"/>
      <c r="H434" s="359"/>
    </row>
    <row r="435" spans="1:8" ht="20.100000000000001" customHeight="1" x14ac:dyDescent="0.15">
      <c r="A435" s="328"/>
      <c r="B435" s="329"/>
      <c r="C435" s="398"/>
      <c r="D435" s="388"/>
      <c r="E435" s="77" t="s">
        <v>3</v>
      </c>
      <c r="F435" s="358">
        <f t="shared" si="5"/>
        <v>0</v>
      </c>
      <c r="G435" s="359"/>
      <c r="H435" s="359"/>
    </row>
    <row r="436" spans="1:8" ht="20.100000000000001" customHeight="1" x14ac:dyDescent="0.15">
      <c r="A436" s="328"/>
      <c r="B436" s="329"/>
      <c r="C436" s="398"/>
      <c r="D436" s="388"/>
      <c r="E436" s="77" t="s">
        <v>31</v>
      </c>
      <c r="F436" s="358">
        <f t="shared" si="5"/>
        <v>0</v>
      </c>
      <c r="G436" s="359"/>
      <c r="H436" s="359"/>
    </row>
    <row r="437" spans="1:8" ht="20.100000000000001" customHeight="1" x14ac:dyDescent="0.15">
      <c r="A437" s="328"/>
      <c r="B437" s="329"/>
      <c r="C437" s="398"/>
      <c r="D437" s="388"/>
      <c r="E437" s="77" t="s">
        <v>26</v>
      </c>
      <c r="F437" s="358">
        <f t="shared" si="5"/>
        <v>0</v>
      </c>
      <c r="G437" s="359"/>
      <c r="H437" s="359"/>
    </row>
    <row r="438" spans="1:8" ht="20.100000000000001" customHeight="1" x14ac:dyDescent="0.15">
      <c r="A438" s="328"/>
      <c r="B438" s="329"/>
      <c r="C438" s="398" t="s">
        <v>219</v>
      </c>
      <c r="D438" s="388"/>
      <c r="E438" s="77" t="s">
        <v>220</v>
      </c>
      <c r="F438" s="358">
        <f t="shared" si="5"/>
        <v>0</v>
      </c>
      <c r="G438" s="359"/>
      <c r="H438" s="359"/>
    </row>
    <row r="439" spans="1:8" ht="20.100000000000001" customHeight="1" x14ac:dyDescent="0.15">
      <c r="A439" s="328"/>
      <c r="B439" s="329"/>
      <c r="C439" s="398"/>
      <c r="D439" s="388"/>
      <c r="E439" s="77" t="s">
        <v>33</v>
      </c>
      <c r="F439" s="358">
        <f t="shared" si="5"/>
        <v>0</v>
      </c>
      <c r="G439" s="359"/>
      <c r="H439" s="359"/>
    </row>
    <row r="440" spans="1:8" ht="20.100000000000001" customHeight="1" x14ac:dyDescent="0.15">
      <c r="A440" s="328"/>
      <c r="B440" s="329"/>
      <c r="C440" s="398"/>
      <c r="D440" s="388"/>
      <c r="E440" s="77" t="s">
        <v>10</v>
      </c>
      <c r="F440" s="358">
        <f t="shared" si="5"/>
        <v>0</v>
      </c>
      <c r="G440" s="359"/>
      <c r="H440" s="359"/>
    </row>
    <row r="441" spans="1:8" ht="20.100000000000001" customHeight="1" x14ac:dyDescent="0.15">
      <c r="A441" s="328"/>
      <c r="B441" s="329"/>
      <c r="C441" s="398" t="s">
        <v>55</v>
      </c>
      <c r="D441" s="388"/>
      <c r="E441" s="77" t="s">
        <v>32</v>
      </c>
      <c r="F441" s="358">
        <f t="shared" si="5"/>
        <v>0</v>
      </c>
      <c r="G441" s="359"/>
      <c r="H441" s="359"/>
    </row>
    <row r="442" spans="1:8" ht="20.100000000000001" customHeight="1" x14ac:dyDescent="0.15">
      <c r="A442" s="328"/>
      <c r="B442" s="329"/>
      <c r="C442" s="398"/>
      <c r="D442" s="388"/>
      <c r="E442" s="77" t="s">
        <v>1</v>
      </c>
      <c r="F442" s="358">
        <f t="shared" si="5"/>
        <v>0</v>
      </c>
      <c r="G442" s="359"/>
      <c r="H442" s="359"/>
    </row>
    <row r="443" spans="1:8" ht="20.100000000000001" customHeight="1" x14ac:dyDescent="0.15">
      <c r="A443" s="328"/>
      <c r="B443" s="329"/>
      <c r="C443" s="398"/>
      <c r="D443" s="388"/>
      <c r="E443" s="77" t="s">
        <v>30</v>
      </c>
      <c r="F443" s="358">
        <f t="shared" si="5"/>
        <v>0</v>
      </c>
      <c r="G443" s="359"/>
      <c r="H443" s="359"/>
    </row>
    <row r="444" spans="1:8" ht="20.100000000000001" customHeight="1" x14ac:dyDescent="0.15">
      <c r="A444" s="328"/>
      <c r="B444" s="329"/>
      <c r="C444" s="398"/>
      <c r="D444" s="388"/>
      <c r="E444" s="77" t="s">
        <v>34</v>
      </c>
      <c r="F444" s="358">
        <f t="shared" si="5"/>
        <v>0</v>
      </c>
      <c r="G444" s="359"/>
      <c r="H444" s="359"/>
    </row>
    <row r="445" spans="1:8" ht="20.100000000000001" customHeight="1" x14ac:dyDescent="0.15">
      <c r="A445" s="328"/>
      <c r="B445" s="329"/>
      <c r="C445" s="398"/>
      <c r="D445" s="388"/>
      <c r="E445" s="77" t="s">
        <v>21</v>
      </c>
      <c r="F445" s="358">
        <f t="shared" si="5"/>
        <v>0</v>
      </c>
      <c r="G445" s="359"/>
      <c r="H445" s="359"/>
    </row>
    <row r="446" spans="1:8" ht="20.100000000000001" customHeight="1" x14ac:dyDescent="0.15">
      <c r="A446" s="328"/>
      <c r="B446" s="329"/>
      <c r="C446" s="404" t="s">
        <v>155</v>
      </c>
      <c r="D446" s="405"/>
      <c r="E446" s="77" t="s">
        <v>9</v>
      </c>
      <c r="F446" s="358">
        <f t="shared" si="5"/>
        <v>0</v>
      </c>
      <c r="G446" s="359"/>
      <c r="H446" s="359"/>
    </row>
    <row r="447" spans="1:8" ht="20.100000000000001" customHeight="1" x14ac:dyDescent="0.15">
      <c r="A447" s="328"/>
      <c r="B447" s="329"/>
      <c r="C447" s="406"/>
      <c r="D447" s="407"/>
      <c r="E447" s="77" t="s">
        <v>35</v>
      </c>
      <c r="F447" s="358">
        <f t="shared" si="5"/>
        <v>0</v>
      </c>
      <c r="G447" s="359"/>
      <c r="H447" s="359"/>
    </row>
    <row r="448" spans="1:8" ht="20.100000000000001" customHeight="1" x14ac:dyDescent="0.15">
      <c r="A448" s="328"/>
      <c r="B448" s="329"/>
      <c r="C448" s="387" t="s">
        <v>19</v>
      </c>
      <c r="D448" s="387"/>
      <c r="E448" s="388"/>
      <c r="F448" s="358">
        <f>SUM($F$430:$H$447)</f>
        <v>0</v>
      </c>
      <c r="G448" s="359"/>
      <c r="H448" s="359"/>
    </row>
    <row r="449" spans="1:8" ht="20.100000000000001" customHeight="1" x14ac:dyDescent="0.15">
      <c r="A449" s="328"/>
      <c r="B449" s="329"/>
      <c r="C449" s="398" t="s">
        <v>16</v>
      </c>
      <c r="D449" s="398"/>
      <c r="E449" s="388"/>
      <c r="F449" s="402"/>
      <c r="G449" s="403"/>
      <c r="H449" s="403"/>
    </row>
    <row r="450" spans="1:8" ht="20.100000000000001" customHeight="1" x14ac:dyDescent="0.15">
      <c r="A450" s="330"/>
      <c r="B450" s="331"/>
      <c r="C450" s="387" t="s">
        <v>36</v>
      </c>
      <c r="D450" s="387"/>
      <c r="E450" s="388"/>
      <c r="F450" s="358">
        <f>$F$448-$F$449</f>
        <v>0</v>
      </c>
      <c r="G450" s="359"/>
      <c r="H450" s="359"/>
    </row>
    <row r="451" spans="1:8" ht="20.100000000000001" customHeight="1" x14ac:dyDescent="0.15">
      <c r="A451" s="332" t="s">
        <v>47</v>
      </c>
      <c r="B451" s="333"/>
      <c r="C451" s="398" t="s">
        <v>53</v>
      </c>
      <c r="D451" s="388"/>
      <c r="E451" s="77" t="s">
        <v>27</v>
      </c>
      <c r="F451" s="399">
        <f t="shared" ref="F451:F468" si="6">SUMIFS($Q$10:$Q$351,$D$10:$D$351,$E451,$R$10:$R$351,"○")</f>
        <v>0</v>
      </c>
      <c r="G451" s="359"/>
      <c r="H451" s="359"/>
    </row>
    <row r="452" spans="1:8" ht="20.100000000000001" customHeight="1" x14ac:dyDescent="0.15">
      <c r="A452" s="334"/>
      <c r="B452" s="335"/>
      <c r="C452" s="398"/>
      <c r="D452" s="388"/>
      <c r="E452" s="77" t="s">
        <v>28</v>
      </c>
      <c r="F452" s="399">
        <f t="shared" si="6"/>
        <v>0</v>
      </c>
      <c r="G452" s="359"/>
      <c r="H452" s="359"/>
    </row>
    <row r="453" spans="1:8" ht="20.100000000000001" customHeight="1" x14ac:dyDescent="0.15">
      <c r="A453" s="334"/>
      <c r="B453" s="335"/>
      <c r="C453" s="398"/>
      <c r="D453" s="388"/>
      <c r="E453" s="77" t="s">
        <v>4</v>
      </c>
      <c r="F453" s="399">
        <f t="shared" si="6"/>
        <v>0</v>
      </c>
      <c r="G453" s="359"/>
      <c r="H453" s="359"/>
    </row>
    <row r="454" spans="1:8" ht="20.100000000000001" customHeight="1" x14ac:dyDescent="0.15">
      <c r="A454" s="334"/>
      <c r="B454" s="335"/>
      <c r="C454" s="398" t="s">
        <v>54</v>
      </c>
      <c r="D454" s="388"/>
      <c r="E454" s="77" t="s">
        <v>2</v>
      </c>
      <c r="F454" s="399">
        <f t="shared" si="6"/>
        <v>0</v>
      </c>
      <c r="G454" s="359"/>
      <c r="H454" s="359"/>
    </row>
    <row r="455" spans="1:8" ht="20.100000000000001" customHeight="1" x14ac:dyDescent="0.15">
      <c r="A455" s="334"/>
      <c r="B455" s="335"/>
      <c r="C455" s="398"/>
      <c r="D455" s="388"/>
      <c r="E455" s="77" t="s">
        <v>29</v>
      </c>
      <c r="F455" s="399">
        <f t="shared" si="6"/>
        <v>0</v>
      </c>
      <c r="G455" s="359"/>
      <c r="H455" s="359"/>
    </row>
    <row r="456" spans="1:8" ht="20.100000000000001" customHeight="1" x14ac:dyDescent="0.15">
      <c r="A456" s="334"/>
      <c r="B456" s="335"/>
      <c r="C456" s="398"/>
      <c r="D456" s="388"/>
      <c r="E456" s="77" t="s">
        <v>3</v>
      </c>
      <c r="F456" s="399">
        <f t="shared" si="6"/>
        <v>0</v>
      </c>
      <c r="G456" s="359"/>
      <c r="H456" s="359"/>
    </row>
    <row r="457" spans="1:8" ht="20.100000000000001" customHeight="1" x14ac:dyDescent="0.15">
      <c r="A457" s="334"/>
      <c r="B457" s="335"/>
      <c r="C457" s="398"/>
      <c r="D457" s="388"/>
      <c r="E457" s="77" t="s">
        <v>31</v>
      </c>
      <c r="F457" s="399">
        <f t="shared" si="6"/>
        <v>0</v>
      </c>
      <c r="G457" s="359"/>
      <c r="H457" s="359"/>
    </row>
    <row r="458" spans="1:8" ht="20.100000000000001" customHeight="1" x14ac:dyDescent="0.15">
      <c r="A458" s="334"/>
      <c r="B458" s="335"/>
      <c r="C458" s="398"/>
      <c r="D458" s="388"/>
      <c r="E458" s="77" t="s">
        <v>26</v>
      </c>
      <c r="F458" s="399">
        <f t="shared" si="6"/>
        <v>0</v>
      </c>
      <c r="G458" s="359"/>
      <c r="H458" s="359"/>
    </row>
    <row r="459" spans="1:8" ht="20.100000000000001" customHeight="1" x14ac:dyDescent="0.15">
      <c r="A459" s="334"/>
      <c r="B459" s="335"/>
      <c r="C459" s="398" t="s">
        <v>219</v>
      </c>
      <c r="D459" s="388"/>
      <c r="E459" s="77" t="s">
        <v>220</v>
      </c>
      <c r="F459" s="399">
        <f t="shared" si="6"/>
        <v>0</v>
      </c>
      <c r="G459" s="359"/>
      <c r="H459" s="359"/>
    </row>
    <row r="460" spans="1:8" ht="20.100000000000001" customHeight="1" x14ac:dyDescent="0.15">
      <c r="A460" s="334"/>
      <c r="B460" s="335"/>
      <c r="C460" s="398"/>
      <c r="D460" s="388"/>
      <c r="E460" s="77" t="s">
        <v>33</v>
      </c>
      <c r="F460" s="399">
        <f t="shared" si="6"/>
        <v>0</v>
      </c>
      <c r="G460" s="359"/>
      <c r="H460" s="359"/>
    </row>
    <row r="461" spans="1:8" ht="20.100000000000001" customHeight="1" x14ac:dyDescent="0.15">
      <c r="A461" s="334"/>
      <c r="B461" s="335"/>
      <c r="C461" s="398"/>
      <c r="D461" s="388"/>
      <c r="E461" s="77" t="s">
        <v>10</v>
      </c>
      <c r="F461" s="399">
        <f t="shared" si="6"/>
        <v>0</v>
      </c>
      <c r="G461" s="359"/>
      <c r="H461" s="359"/>
    </row>
    <row r="462" spans="1:8" ht="20.100000000000001" customHeight="1" x14ac:dyDescent="0.15">
      <c r="A462" s="334"/>
      <c r="B462" s="335"/>
      <c r="C462" s="398" t="s">
        <v>55</v>
      </c>
      <c r="D462" s="388"/>
      <c r="E462" s="77" t="s">
        <v>32</v>
      </c>
      <c r="F462" s="399">
        <f t="shared" si="6"/>
        <v>0</v>
      </c>
      <c r="G462" s="359"/>
      <c r="H462" s="359"/>
    </row>
    <row r="463" spans="1:8" ht="20.100000000000001" customHeight="1" x14ac:dyDescent="0.15">
      <c r="A463" s="334"/>
      <c r="B463" s="335"/>
      <c r="C463" s="398"/>
      <c r="D463" s="388"/>
      <c r="E463" s="77" t="s">
        <v>1</v>
      </c>
      <c r="F463" s="399">
        <f t="shared" si="6"/>
        <v>0</v>
      </c>
      <c r="G463" s="359"/>
      <c r="H463" s="359"/>
    </row>
    <row r="464" spans="1:8" ht="20.100000000000001" customHeight="1" x14ac:dyDescent="0.15">
      <c r="A464" s="334"/>
      <c r="B464" s="335"/>
      <c r="C464" s="398"/>
      <c r="D464" s="388"/>
      <c r="E464" s="77" t="s">
        <v>30</v>
      </c>
      <c r="F464" s="399">
        <f t="shared" si="6"/>
        <v>0</v>
      </c>
      <c r="G464" s="359"/>
      <c r="H464" s="359"/>
    </row>
    <row r="465" spans="1:24" ht="20.100000000000001" customHeight="1" x14ac:dyDescent="0.15">
      <c r="A465" s="334"/>
      <c r="B465" s="335"/>
      <c r="C465" s="398"/>
      <c r="D465" s="388"/>
      <c r="E465" s="77" t="s">
        <v>34</v>
      </c>
      <c r="F465" s="399">
        <f t="shared" si="6"/>
        <v>0</v>
      </c>
      <c r="G465" s="359"/>
      <c r="H465" s="359"/>
    </row>
    <row r="466" spans="1:24" ht="20.100000000000001" customHeight="1" x14ac:dyDescent="0.15">
      <c r="A466" s="334"/>
      <c r="B466" s="335"/>
      <c r="C466" s="398"/>
      <c r="D466" s="388"/>
      <c r="E466" s="77" t="s">
        <v>21</v>
      </c>
      <c r="F466" s="399">
        <f t="shared" si="6"/>
        <v>0</v>
      </c>
      <c r="G466" s="359"/>
      <c r="H466" s="359"/>
    </row>
    <row r="467" spans="1:24" ht="20.100000000000001" customHeight="1" x14ac:dyDescent="0.15">
      <c r="A467" s="334"/>
      <c r="B467" s="335"/>
      <c r="C467" s="404" t="s">
        <v>155</v>
      </c>
      <c r="D467" s="405"/>
      <c r="E467" s="77" t="s">
        <v>9</v>
      </c>
      <c r="F467" s="399">
        <f t="shared" si="6"/>
        <v>0</v>
      </c>
      <c r="G467" s="359"/>
      <c r="H467" s="359"/>
    </row>
    <row r="468" spans="1:24" ht="20.100000000000001" customHeight="1" x14ac:dyDescent="0.15">
      <c r="A468" s="334"/>
      <c r="B468" s="335"/>
      <c r="C468" s="406"/>
      <c r="D468" s="407"/>
      <c r="E468" s="77" t="s">
        <v>35</v>
      </c>
      <c r="F468" s="399">
        <f t="shared" si="6"/>
        <v>0</v>
      </c>
      <c r="G468" s="359"/>
      <c r="H468" s="359"/>
    </row>
    <row r="469" spans="1:24" ht="20.100000000000001" customHeight="1" thickBot="1" x14ac:dyDescent="0.2">
      <c r="A469" s="336"/>
      <c r="B469" s="337"/>
      <c r="C469" s="387" t="s">
        <v>150</v>
      </c>
      <c r="D469" s="387"/>
      <c r="E469" s="388"/>
      <c r="F469" s="400">
        <f>SUM($F$451:$H$468)</f>
        <v>0</v>
      </c>
      <c r="G469" s="401"/>
      <c r="H469" s="401"/>
    </row>
    <row r="470" spans="1:24" ht="20.100000000000001" customHeight="1" thickTop="1" x14ac:dyDescent="0.15">
      <c r="A470" s="394" t="s">
        <v>151</v>
      </c>
      <c r="B470" s="394"/>
      <c r="C470" s="395"/>
      <c r="D470" s="395"/>
      <c r="E470" s="395"/>
      <c r="F470" s="396">
        <f>SUM($F$448,$F$469)</f>
        <v>0</v>
      </c>
      <c r="G470" s="397"/>
      <c r="H470" s="397"/>
    </row>
    <row r="471" spans="1:24" x14ac:dyDescent="0.15">
      <c r="W471" s="3"/>
      <c r="X471"/>
    </row>
  </sheetData>
  <sheetProtection algorithmName="SHA-512" hashValue="T68wEW5fF7HwUJBDZFinyn1qYjNDhHcOeLdj2yZvMGrG8Cv8fo0iHMnAVuhLEwo3d6+QF4gql27B5WgdUJrdXQ==" saltValue="5wL+iG/n2sYI4z1P2TjscQ=="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G10:G351">
    <cfRule type="expression" dxfId="94" priority="5">
      <formula>INDIRECT(ADDRESS(ROW(),COLUMN()))=TRUNC(INDIRECT(ADDRESS(ROW(),COLUMN())))</formula>
    </cfRule>
  </conditionalFormatting>
  <conditionalFormatting sqref="G361:G410">
    <cfRule type="expression" dxfId="93" priority="1">
      <formula>INDIRECT(ADDRESS(ROW(),COLUMN()))=TRUNC(INDIRECT(ADDRESS(ROW(),COLUMN())))</formula>
    </cfRule>
  </conditionalFormatting>
  <conditionalFormatting sqref="I10:I351">
    <cfRule type="expression" dxfId="92" priority="4">
      <formula>INDIRECT(ADDRESS(ROW(),COLUMN()))=TRUNC(INDIRECT(ADDRESS(ROW(),COLUMN())))</formula>
    </cfRule>
  </conditionalFormatting>
  <conditionalFormatting sqref="I361:I410">
    <cfRule type="expression" dxfId="91" priority="106">
      <formula>INDIRECT(ADDRESS(ROW(),COLUMN()))=TRUNC(INDIRECT(ADDRESS(ROW(),COLUMN())))</formula>
    </cfRule>
  </conditionalFormatting>
  <conditionalFormatting sqref="L10:L351">
    <cfRule type="expression" dxfId="90" priority="31">
      <formula>INDIRECT(ADDRESS(ROW(),COLUMN()))=TRUNC(INDIRECT(ADDRESS(ROW(),COLUMN())))</formula>
    </cfRule>
  </conditionalFormatting>
  <conditionalFormatting sqref="L361:L410">
    <cfRule type="expression" dxfId="89" priority="105">
      <formula>INDIRECT(ADDRESS(ROW(),COLUMN()))=TRUNC(INDIRECT(ADDRESS(ROW(),COLUMN())))</formula>
    </cfRule>
  </conditionalFormatting>
  <conditionalFormatting sqref="M6:Q7">
    <cfRule type="cellIs" dxfId="88" priority="3" operator="equal">
      <formula>"「費目：その他」で補助対象外に仕分けされていないものがある"</formula>
    </cfRule>
  </conditionalFormatting>
  <conditionalFormatting sqref="O10:O351">
    <cfRule type="expression" dxfId="87" priority="45">
      <formula>INDIRECT(ADDRESS(ROW(),COLUMN()))=TRUNC(INDIRECT(ADDRESS(ROW(),COLUMN())))</formula>
    </cfRule>
  </conditionalFormatting>
  <conditionalFormatting sqref="O361:O410">
    <cfRule type="expression" dxfId="86" priority="104">
      <formula>INDIRECT(ADDRESS(ROW(),COLUMN()))=TRUNC(INDIRECT(ADDRESS(ROW(),COLUMN())))</formula>
    </cfRule>
  </conditionalFormatting>
  <dataValidations count="7">
    <dataValidation type="list" imeMode="hiragana" allowBlank="1" showInputMessage="1" showErrorMessage="1" sqref="D10:D351" xr:uid="{00000000-0002-0000-0D00-000000000000}">
      <formula1>INDIRECT(C10)</formula1>
    </dataValidation>
    <dataValidation imeMode="hiragana" allowBlank="1" showInputMessage="1" showErrorMessage="1" sqref="E10:E351 J10:J351 M10:M351 M361:M410 J361:J410 E361:E410" xr:uid="{00000000-0002-0000-0D00-000001000000}"/>
    <dataValidation imeMode="disabled" allowBlank="1" showInputMessage="1" showErrorMessage="1" sqref="C7:K7 F358:K358 A10:A351 A361:A410 C3:C4" xr:uid="{00000000-0002-0000-0D00-000002000000}"/>
    <dataValidation type="list" allowBlank="1" showInputMessage="1" showErrorMessage="1" sqref="R10:R351" xr:uid="{00000000-0002-0000-0D00-000003000000}">
      <formula1>"○"</formula1>
    </dataValidation>
    <dataValidation type="list" imeMode="hiragana" allowBlank="1" showInputMessage="1" showErrorMessage="1" sqref="C361:D410" xr:uid="{00000000-0002-0000-0D00-000004000000}">
      <formula1>収入</formula1>
    </dataValidation>
    <dataValidation type="list" imeMode="hiragana" allowBlank="1" showInputMessage="1" showErrorMessage="1" sqref="C10:C351" xr:uid="{00000000-0002-0000-0D00-000005000000}">
      <formula1>区分</formula1>
    </dataValidation>
    <dataValidation imeMode="off" allowBlank="1" showInputMessage="1" showErrorMessage="1" sqref="F416:F427 I10:I351 L10:L351 O10:O351 Q10:Q351 G416:H421 I361:I410 L361:L410 O361:O410 Q361:Q410 G423:H427 F430:H470" xr:uid="{00000000-0002-0000-0D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2" t="str">
        <f>IF(収支予算書!$A$1=0,"〇〇",収支予算書!$A$1)</f>
        <v>〇〇</v>
      </c>
      <c r="B1" s="22"/>
    </row>
    <row r="2" spans="1:24" ht="25.5" customHeight="1" x14ac:dyDescent="0.15">
      <c r="A2" s="34"/>
      <c r="B2" s="34"/>
      <c r="C2" s="38"/>
    </row>
    <row r="3" spans="1:24" ht="32.1" customHeight="1" x14ac:dyDescent="0.15">
      <c r="C3" s="363" t="s">
        <v>154</v>
      </c>
      <c r="D3" s="54" t="s">
        <v>161</v>
      </c>
      <c r="E3" s="364"/>
      <c r="F3" s="365"/>
      <c r="G3" s="365"/>
      <c r="H3" s="365"/>
      <c r="I3" s="365"/>
      <c r="J3" s="365"/>
      <c r="K3" s="365"/>
      <c r="L3" s="365"/>
      <c r="M3" s="366"/>
      <c r="Q3" s="13"/>
      <c r="X3" s="3">
        <v>18</v>
      </c>
    </row>
    <row r="4" spans="1:24" ht="32.1" customHeight="1" x14ac:dyDescent="0.15">
      <c r="C4" s="363"/>
      <c r="D4" s="55" t="s">
        <v>232</v>
      </c>
      <c r="E4" s="367"/>
      <c r="F4" s="368"/>
      <c r="G4" s="368"/>
      <c r="H4" s="368"/>
      <c r="I4" s="368"/>
      <c r="J4" s="368"/>
      <c r="K4" s="368"/>
      <c r="L4" s="368"/>
      <c r="M4" s="369"/>
      <c r="Q4" s="13"/>
      <c r="X4" s="3">
        <v>224</v>
      </c>
    </row>
    <row r="5" spans="1:24" ht="22.5" customHeight="1" x14ac:dyDescent="0.15">
      <c r="A5" s="4"/>
      <c r="B5" s="4"/>
      <c r="C5" s="6"/>
      <c r="D5" s="10"/>
      <c r="E5" s="13"/>
      <c r="F5" s="13"/>
      <c r="G5" s="13"/>
      <c r="H5" s="13"/>
      <c r="I5" s="13"/>
      <c r="J5" s="13"/>
      <c r="K5" s="13"/>
      <c r="L5" s="13"/>
      <c r="M5" s="13"/>
      <c r="N5" s="13"/>
      <c r="O5" s="13"/>
      <c r="P5" s="13"/>
      <c r="Q5" s="13"/>
    </row>
    <row r="6" spans="1:24" ht="21.75" customHeight="1" x14ac:dyDescent="0.15">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15">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15">
      <c r="A8" s="5" t="s">
        <v>6</v>
      </c>
      <c r="B8" s="5"/>
      <c r="C8" s="1"/>
      <c r="D8" s="11"/>
      <c r="E8" s="7"/>
      <c r="F8" s="7"/>
      <c r="G8" s="7"/>
      <c r="H8" s="7"/>
      <c r="I8" s="7"/>
      <c r="J8" s="7"/>
      <c r="K8" s="7"/>
      <c r="L8" s="7"/>
      <c r="M8" s="7"/>
      <c r="N8" s="7"/>
      <c r="O8" s="7"/>
      <c r="P8" s="7"/>
      <c r="R8" s="16" t="s">
        <v>15</v>
      </c>
    </row>
    <row r="9" spans="1:24" ht="36" customHeight="1" x14ac:dyDescent="0.15">
      <c r="A9" s="411" t="s">
        <v>213</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15">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15">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15">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15">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15">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15">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15">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15">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15">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15">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15">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15">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15">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15">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15">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15">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15">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15">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15">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15">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15">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15">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15">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15">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15">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15">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15">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15">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15">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15">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15">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15">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15">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15">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15">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15">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15">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15">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15">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15">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15">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15">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15">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15">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15">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15">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15">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15">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15">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15">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15">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15">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15">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15">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15">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15">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15">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15">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15">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15">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15">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15">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15">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15">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15">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15">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15">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15">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15">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15">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15">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15">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15">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15">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15">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15">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15">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15">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15">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15">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15">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15">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15">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15">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15">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15">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15">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15">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15">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15">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15">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15">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15">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15">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15">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15">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15">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15">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15">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15">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15">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15">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15">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15">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15">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15">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15">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15">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15">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15">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15">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15">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15">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15">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15">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15">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15">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15">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15">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15">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15">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15">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15">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15">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15">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15">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15">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15">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15">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15">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15">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15">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15">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15">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15">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15">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15">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15">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15">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15">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15">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15">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15">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15">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15">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15">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15">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15">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15">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15">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15">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15">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15">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15">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15">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15">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15">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15">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15">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15">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15">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15">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15">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15">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15">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15">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15">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15">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15">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15">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15">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15">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15">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15">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15">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15">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15">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15">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15">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15">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15">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15">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15">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15">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15">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15">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15">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15">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15">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15">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15">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15">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15">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15">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15">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15">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15">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15">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15">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15">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15">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15">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15">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15">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15">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15">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15">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15">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15">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15">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15">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15">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15">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15">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15">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15">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15">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15">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15">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15">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15">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15">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15">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15">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15">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15">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15">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15">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15">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15">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15">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15">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15">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15">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15">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15">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15">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15">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15">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15">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15">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15">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15">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15">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15">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15">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15">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15">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15">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15">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15">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15">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15">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15">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15">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15">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15">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15">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15">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15">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15">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15">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15">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15">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15">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15">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15">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15">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15">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15">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15">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15">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15">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15">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15">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15">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15">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15">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15">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15">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15">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15">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15">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15">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15">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15">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15">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15">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15">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15">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15">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15">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15">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15">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15">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15">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15">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15">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15">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15">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15">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15">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15">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15">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15">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15">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15">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15">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15">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15">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15">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15">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15">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15">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15">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15">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15">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15">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15">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15">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15">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15">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15">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15">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15">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15">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15">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15">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15">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15">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15">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15">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15">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15">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15">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15">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15">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15">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15">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15">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15">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15">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15">
      <c r="A352" s="22" t="str">
        <f>IF(収支予算書!$A$1=0,"〇〇",収支予算書!$A$1)</f>
        <v>〇〇</v>
      </c>
      <c r="B352" s="22"/>
    </row>
    <row r="353" spans="1:25" ht="25.5" customHeight="1" x14ac:dyDescent="0.15">
      <c r="A353" s="117"/>
      <c r="B353" s="117"/>
      <c r="C353" s="62"/>
    </row>
    <row r="354" spans="1:25" ht="31.5" customHeight="1" x14ac:dyDescent="0.15">
      <c r="C354" s="370" t="str">
        <f>$C$3</f>
        <v>2-12</v>
      </c>
      <c r="D354" s="54" t="s">
        <v>161</v>
      </c>
      <c r="E354" s="352">
        <f>$E$3</f>
        <v>0</v>
      </c>
      <c r="F354" s="353"/>
      <c r="G354" s="353"/>
      <c r="H354" s="353"/>
      <c r="I354" s="353"/>
      <c r="J354" s="353"/>
      <c r="K354" s="353"/>
      <c r="L354" s="353"/>
      <c r="M354" s="354"/>
      <c r="X354"/>
      <c r="Y354" s="3"/>
    </row>
    <row r="355" spans="1:25" ht="31.5" customHeight="1" x14ac:dyDescent="0.15">
      <c r="C355" s="371"/>
      <c r="D355" s="55" t="s">
        <v>232</v>
      </c>
      <c r="E355" s="355">
        <f>$E$4</f>
        <v>0</v>
      </c>
      <c r="F355" s="356"/>
      <c r="G355" s="356"/>
      <c r="H355" s="356"/>
      <c r="I355" s="356"/>
      <c r="J355" s="356"/>
      <c r="K355" s="356"/>
      <c r="L355" s="356"/>
      <c r="M355" s="357"/>
      <c r="X355"/>
      <c r="Y355" s="3"/>
    </row>
    <row r="356" spans="1:25" ht="25.5" customHeight="1" x14ac:dyDescent="0.15">
      <c r="A356" s="63"/>
      <c r="B356" s="63"/>
      <c r="C356" s="62"/>
    </row>
    <row r="357" spans="1:25" ht="21.75" customHeight="1" x14ac:dyDescent="0.15">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15">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15">
      <c r="A359" s="67" t="s">
        <v>14</v>
      </c>
      <c r="B359" s="67"/>
      <c r="C359" s="7"/>
      <c r="D359" s="7"/>
      <c r="E359" s="7"/>
      <c r="F359" s="7"/>
      <c r="G359" s="7"/>
      <c r="H359" s="7"/>
      <c r="I359" s="7"/>
      <c r="J359" s="7"/>
      <c r="Q359" s="68" t="s">
        <v>15</v>
      </c>
    </row>
    <row r="360" spans="1:25" ht="36" customHeight="1" x14ac:dyDescent="0.15">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15">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15">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15">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15">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15">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15">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15">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15">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15">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15">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15">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15">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15">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15">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15">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15">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15">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15">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15">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15">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15">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15">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15">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15">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15">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15">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15">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15">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15">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15">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15">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15">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15">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15">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15">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15">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15">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15">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15">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15">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15">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15">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15">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15">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15">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15">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15">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15">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15">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15">
      <c r="A410" s="392">
        <v>50</v>
      </c>
      <c r="B410" s="393"/>
      <c r="C410" s="383"/>
      <c r="D410" s="384"/>
      <c r="E410" s="168"/>
      <c r="F410" s="152"/>
      <c r="G410" s="143"/>
      <c r="H410" s="154"/>
      <c r="I410" s="143"/>
      <c r="J410" s="37"/>
      <c r="K410" s="154"/>
      <c r="L410" s="143"/>
      <c r="M410" s="37"/>
      <c r="N410" s="154"/>
      <c r="O410" s="41"/>
      <c r="P410" s="156"/>
      <c r="Q410" s="57">
        <f t="shared" si="4"/>
        <v>0</v>
      </c>
    </row>
    <row r="413" spans="1:17" ht="20.100000000000001" customHeight="1" x14ac:dyDescent="0.15">
      <c r="A413" s="34" t="s">
        <v>145</v>
      </c>
      <c r="B413" s="34"/>
      <c r="C413" s="34"/>
      <c r="D413" s="34"/>
    </row>
    <row r="414" spans="1:17" ht="20.100000000000001" customHeight="1" x14ac:dyDescent="0.15">
      <c r="A414" s="1" t="s">
        <v>14</v>
      </c>
      <c r="B414" s="1"/>
      <c r="C414" s="1"/>
      <c r="D414" s="1"/>
      <c r="F414" s="385" t="s">
        <v>15</v>
      </c>
      <c r="G414" s="386"/>
      <c r="H414" s="386"/>
    </row>
    <row r="415" spans="1:17" ht="20.100000000000001" customHeight="1" x14ac:dyDescent="0.15">
      <c r="A415" s="387" t="s">
        <v>5</v>
      </c>
      <c r="B415" s="387"/>
      <c r="C415" s="387"/>
      <c r="D415" s="387"/>
      <c r="E415" s="388"/>
      <c r="F415" s="389" t="s">
        <v>147</v>
      </c>
      <c r="G415" s="388"/>
      <c r="H415" s="388"/>
    </row>
    <row r="416" spans="1:17" ht="20.100000000000001" customHeight="1" x14ac:dyDescent="0.15">
      <c r="A416" s="374" t="s">
        <v>82</v>
      </c>
      <c r="B416" s="375"/>
      <c r="C416" s="375"/>
      <c r="D416" s="375"/>
      <c r="E416" s="376"/>
      <c r="F416" s="380">
        <f>SUMIFS($Q$361:$Q$410,$C$361:$C$410,A416)</f>
        <v>0</v>
      </c>
      <c r="G416" s="408"/>
      <c r="H416" s="409"/>
    </row>
    <row r="417" spans="1:8" ht="20.100000000000001" customHeight="1" x14ac:dyDescent="0.15">
      <c r="A417" s="374" t="s">
        <v>83</v>
      </c>
      <c r="B417" s="375"/>
      <c r="C417" s="375"/>
      <c r="D417" s="375"/>
      <c r="E417" s="376"/>
      <c r="F417" s="380">
        <f>SUMIFS($Q$361:$Q$410,$C$361:$C$410,A417)</f>
        <v>0</v>
      </c>
      <c r="G417" s="408"/>
      <c r="H417" s="409"/>
    </row>
    <row r="418" spans="1:8" ht="20.100000000000001" customHeight="1" x14ac:dyDescent="0.15">
      <c r="A418" s="377" t="s">
        <v>157</v>
      </c>
      <c r="B418" s="161"/>
      <c r="C418" s="374" t="s">
        <v>84</v>
      </c>
      <c r="D418" s="375"/>
      <c r="E418" s="376"/>
      <c r="F418" s="380">
        <f>SUMIFS($Q$361:$Q$410,$C$361:$C$410,C418)</f>
        <v>0</v>
      </c>
      <c r="G418" s="408"/>
      <c r="H418" s="409"/>
    </row>
    <row r="419" spans="1:8" ht="20.100000000000001" customHeight="1" x14ac:dyDescent="0.15">
      <c r="A419" s="378"/>
      <c r="B419" s="162"/>
      <c r="C419" s="374" t="s">
        <v>85</v>
      </c>
      <c r="D419" s="375"/>
      <c r="E419" s="376"/>
      <c r="F419" s="380">
        <f>SUMIFS($Q$361:$Q$410,$C$361:$C$410,C419)</f>
        <v>0</v>
      </c>
      <c r="G419" s="408"/>
      <c r="H419" s="409"/>
    </row>
    <row r="420" spans="1:8" ht="20.100000000000001" customHeight="1" x14ac:dyDescent="0.15">
      <c r="A420" s="378"/>
      <c r="B420" s="162"/>
      <c r="C420" s="374" t="s">
        <v>86</v>
      </c>
      <c r="D420" s="375"/>
      <c r="E420" s="376"/>
      <c r="F420" s="380">
        <f>SUMIFS($Q$361:$Q$410,$C$361:$C$410,C420)</f>
        <v>0</v>
      </c>
      <c r="G420" s="408"/>
      <c r="H420" s="409"/>
    </row>
    <row r="421" spans="1:8" ht="20.100000000000001" customHeight="1" x14ac:dyDescent="0.15">
      <c r="A421" s="378"/>
      <c r="B421" s="162"/>
      <c r="C421" s="374" t="s">
        <v>87</v>
      </c>
      <c r="D421" s="375"/>
      <c r="E421" s="376"/>
      <c r="F421" s="380">
        <f>SUMIFS($Q$361:$Q$410,$C$361:$C$410,C421)</f>
        <v>0</v>
      </c>
      <c r="G421" s="408"/>
      <c r="H421" s="409"/>
    </row>
    <row r="422" spans="1:8" ht="20.100000000000001" customHeight="1" x14ac:dyDescent="0.15">
      <c r="A422" s="379"/>
      <c r="B422" s="163"/>
      <c r="C422" s="375" t="s">
        <v>156</v>
      </c>
      <c r="D422" s="375"/>
      <c r="E422" s="376"/>
      <c r="F422" s="380">
        <f>SUM($F$418:$H$421)</f>
        <v>0</v>
      </c>
      <c r="G422" s="381"/>
      <c r="H422" s="382"/>
    </row>
    <row r="423" spans="1:8" ht="19.5" customHeight="1" x14ac:dyDescent="0.15">
      <c r="A423" s="374" t="s">
        <v>88</v>
      </c>
      <c r="B423" s="375"/>
      <c r="C423" s="375"/>
      <c r="D423" s="375"/>
      <c r="E423" s="376"/>
      <c r="F423" s="380">
        <f>SUM($F$416:$H$417,$F$422)</f>
        <v>0</v>
      </c>
      <c r="G423" s="408"/>
      <c r="H423" s="409"/>
    </row>
    <row r="424" spans="1:8" ht="19.5" customHeight="1" x14ac:dyDescent="0.15">
      <c r="A424" s="374" t="s">
        <v>148</v>
      </c>
      <c r="B424" s="375"/>
      <c r="C424" s="375"/>
      <c r="D424" s="375"/>
      <c r="E424" s="376"/>
      <c r="F424" s="380">
        <f>SUMIFS($Q$361:$Q$410,$C$361:$C$410,A424)</f>
        <v>0</v>
      </c>
      <c r="G424" s="408"/>
      <c r="H424" s="409"/>
    </row>
    <row r="425" spans="1:8" ht="19.5" customHeight="1" x14ac:dyDescent="0.15">
      <c r="A425" s="374" t="s">
        <v>149</v>
      </c>
      <c r="B425" s="375"/>
      <c r="C425" s="375"/>
      <c r="D425" s="375"/>
      <c r="E425" s="376"/>
      <c r="F425" s="380">
        <f>SUM($F$423,$F$424)</f>
        <v>0</v>
      </c>
      <c r="G425" s="408"/>
      <c r="H425" s="409"/>
    </row>
    <row r="426" spans="1:8" ht="19.5" customHeight="1" x14ac:dyDescent="0.15">
      <c r="A426" s="72"/>
      <c r="B426" s="72"/>
      <c r="C426" s="72"/>
      <c r="D426" s="72"/>
      <c r="F426" s="73"/>
      <c r="G426" s="74"/>
      <c r="H426" s="74"/>
    </row>
    <row r="427" spans="1:8" ht="19.5" customHeight="1" x14ac:dyDescent="0.15">
      <c r="A427" s="72"/>
      <c r="B427" s="72"/>
      <c r="C427" s="72"/>
      <c r="D427" s="72"/>
      <c r="F427" s="73"/>
      <c r="G427" s="74"/>
      <c r="H427" s="74"/>
    </row>
    <row r="428" spans="1:8" ht="19.5" customHeight="1" x14ac:dyDescent="0.15">
      <c r="A428" s="64" t="s">
        <v>6</v>
      </c>
      <c r="B428" s="64"/>
      <c r="C428" s="64"/>
      <c r="D428" s="64"/>
      <c r="E428" s="75"/>
    </row>
    <row r="429" spans="1:8" ht="19.5" customHeight="1" x14ac:dyDescent="0.15">
      <c r="A429" s="324"/>
      <c r="B429" s="325"/>
      <c r="C429" s="387" t="s">
        <v>11</v>
      </c>
      <c r="D429" s="388"/>
      <c r="E429" s="76" t="s">
        <v>24</v>
      </c>
      <c r="F429" s="398" t="s">
        <v>147</v>
      </c>
      <c r="G429" s="410"/>
      <c r="H429" s="410"/>
    </row>
    <row r="430" spans="1:8" ht="20.100000000000001" customHeight="1" x14ac:dyDescent="0.15">
      <c r="A430" s="326" t="s">
        <v>25</v>
      </c>
      <c r="B430" s="327"/>
      <c r="C430" s="398" t="s">
        <v>53</v>
      </c>
      <c r="D430" s="388"/>
      <c r="E430" s="77" t="s">
        <v>27</v>
      </c>
      <c r="F430" s="358">
        <f t="shared" ref="F430:F447" si="5">SUMIFS($Q$10:$Q$351,$D$10:$D$351,$E430,$R$10:$R$351,"")</f>
        <v>0</v>
      </c>
      <c r="G430" s="359"/>
      <c r="H430" s="359"/>
    </row>
    <row r="431" spans="1:8" ht="20.100000000000001" customHeight="1" x14ac:dyDescent="0.15">
      <c r="A431" s="328"/>
      <c r="B431" s="329"/>
      <c r="C431" s="398"/>
      <c r="D431" s="388"/>
      <c r="E431" s="77" t="s">
        <v>28</v>
      </c>
      <c r="F431" s="358">
        <f t="shared" si="5"/>
        <v>0</v>
      </c>
      <c r="G431" s="359"/>
      <c r="H431" s="359"/>
    </row>
    <row r="432" spans="1:8" ht="20.100000000000001" customHeight="1" x14ac:dyDescent="0.15">
      <c r="A432" s="328"/>
      <c r="B432" s="329"/>
      <c r="C432" s="398"/>
      <c r="D432" s="388"/>
      <c r="E432" s="77" t="s">
        <v>4</v>
      </c>
      <c r="F432" s="358">
        <f t="shared" si="5"/>
        <v>0</v>
      </c>
      <c r="G432" s="359"/>
      <c r="H432" s="359"/>
    </row>
    <row r="433" spans="1:8" ht="20.100000000000001" customHeight="1" x14ac:dyDescent="0.15">
      <c r="A433" s="328"/>
      <c r="B433" s="329"/>
      <c r="C433" s="398" t="s">
        <v>54</v>
      </c>
      <c r="D433" s="388"/>
      <c r="E433" s="77" t="s">
        <v>2</v>
      </c>
      <c r="F433" s="358">
        <f t="shared" si="5"/>
        <v>0</v>
      </c>
      <c r="G433" s="359"/>
      <c r="H433" s="359"/>
    </row>
    <row r="434" spans="1:8" ht="20.100000000000001" customHeight="1" x14ac:dyDescent="0.15">
      <c r="A434" s="328"/>
      <c r="B434" s="329"/>
      <c r="C434" s="398"/>
      <c r="D434" s="388"/>
      <c r="E434" s="77" t="s">
        <v>29</v>
      </c>
      <c r="F434" s="358">
        <f t="shared" si="5"/>
        <v>0</v>
      </c>
      <c r="G434" s="359"/>
      <c r="H434" s="359"/>
    </row>
    <row r="435" spans="1:8" ht="20.100000000000001" customHeight="1" x14ac:dyDescent="0.15">
      <c r="A435" s="328"/>
      <c r="B435" s="329"/>
      <c r="C435" s="398"/>
      <c r="D435" s="388"/>
      <c r="E435" s="77" t="s">
        <v>3</v>
      </c>
      <c r="F435" s="358">
        <f t="shared" si="5"/>
        <v>0</v>
      </c>
      <c r="G435" s="359"/>
      <c r="H435" s="359"/>
    </row>
    <row r="436" spans="1:8" ht="20.100000000000001" customHeight="1" x14ac:dyDescent="0.15">
      <c r="A436" s="328"/>
      <c r="B436" s="329"/>
      <c r="C436" s="398"/>
      <c r="D436" s="388"/>
      <c r="E436" s="77" t="s">
        <v>31</v>
      </c>
      <c r="F436" s="358">
        <f t="shared" si="5"/>
        <v>0</v>
      </c>
      <c r="G436" s="359"/>
      <c r="H436" s="359"/>
    </row>
    <row r="437" spans="1:8" ht="20.100000000000001" customHeight="1" x14ac:dyDescent="0.15">
      <c r="A437" s="328"/>
      <c r="B437" s="329"/>
      <c r="C437" s="398"/>
      <c r="D437" s="388"/>
      <c r="E437" s="77" t="s">
        <v>26</v>
      </c>
      <c r="F437" s="358">
        <f t="shared" si="5"/>
        <v>0</v>
      </c>
      <c r="G437" s="359"/>
      <c r="H437" s="359"/>
    </row>
    <row r="438" spans="1:8" ht="20.100000000000001" customHeight="1" x14ac:dyDescent="0.15">
      <c r="A438" s="328"/>
      <c r="B438" s="329"/>
      <c r="C438" s="398" t="s">
        <v>219</v>
      </c>
      <c r="D438" s="388"/>
      <c r="E438" s="77" t="s">
        <v>220</v>
      </c>
      <c r="F438" s="358">
        <f t="shared" si="5"/>
        <v>0</v>
      </c>
      <c r="G438" s="359"/>
      <c r="H438" s="359"/>
    </row>
    <row r="439" spans="1:8" ht="20.100000000000001" customHeight="1" x14ac:dyDescent="0.15">
      <c r="A439" s="328"/>
      <c r="B439" s="329"/>
      <c r="C439" s="398"/>
      <c r="D439" s="388"/>
      <c r="E439" s="77" t="s">
        <v>33</v>
      </c>
      <c r="F439" s="358">
        <f t="shared" si="5"/>
        <v>0</v>
      </c>
      <c r="G439" s="359"/>
      <c r="H439" s="359"/>
    </row>
    <row r="440" spans="1:8" ht="20.100000000000001" customHeight="1" x14ac:dyDescent="0.15">
      <c r="A440" s="328"/>
      <c r="B440" s="329"/>
      <c r="C440" s="398"/>
      <c r="D440" s="388"/>
      <c r="E440" s="77" t="s">
        <v>10</v>
      </c>
      <c r="F440" s="358">
        <f t="shared" si="5"/>
        <v>0</v>
      </c>
      <c r="G440" s="359"/>
      <c r="H440" s="359"/>
    </row>
    <row r="441" spans="1:8" ht="20.100000000000001" customHeight="1" x14ac:dyDescent="0.15">
      <c r="A441" s="328"/>
      <c r="B441" s="329"/>
      <c r="C441" s="398" t="s">
        <v>55</v>
      </c>
      <c r="D441" s="388"/>
      <c r="E441" s="77" t="s">
        <v>32</v>
      </c>
      <c r="F441" s="358">
        <f t="shared" si="5"/>
        <v>0</v>
      </c>
      <c r="G441" s="359"/>
      <c r="H441" s="359"/>
    </row>
    <row r="442" spans="1:8" ht="20.100000000000001" customHeight="1" x14ac:dyDescent="0.15">
      <c r="A442" s="328"/>
      <c r="B442" s="329"/>
      <c r="C442" s="398"/>
      <c r="D442" s="388"/>
      <c r="E442" s="77" t="s">
        <v>1</v>
      </c>
      <c r="F442" s="358">
        <f t="shared" si="5"/>
        <v>0</v>
      </c>
      <c r="G442" s="359"/>
      <c r="H442" s="359"/>
    </row>
    <row r="443" spans="1:8" ht="20.100000000000001" customHeight="1" x14ac:dyDescent="0.15">
      <c r="A443" s="328"/>
      <c r="B443" s="329"/>
      <c r="C443" s="398"/>
      <c r="D443" s="388"/>
      <c r="E443" s="77" t="s">
        <v>30</v>
      </c>
      <c r="F443" s="358">
        <f t="shared" si="5"/>
        <v>0</v>
      </c>
      <c r="G443" s="359"/>
      <c r="H443" s="359"/>
    </row>
    <row r="444" spans="1:8" ht="20.100000000000001" customHeight="1" x14ac:dyDescent="0.15">
      <c r="A444" s="328"/>
      <c r="B444" s="329"/>
      <c r="C444" s="398"/>
      <c r="D444" s="388"/>
      <c r="E444" s="77" t="s">
        <v>34</v>
      </c>
      <c r="F444" s="358">
        <f t="shared" si="5"/>
        <v>0</v>
      </c>
      <c r="G444" s="359"/>
      <c r="H444" s="359"/>
    </row>
    <row r="445" spans="1:8" ht="20.100000000000001" customHeight="1" x14ac:dyDescent="0.15">
      <c r="A445" s="328"/>
      <c r="B445" s="329"/>
      <c r="C445" s="398"/>
      <c r="D445" s="388"/>
      <c r="E445" s="77" t="s">
        <v>21</v>
      </c>
      <c r="F445" s="358">
        <f t="shared" si="5"/>
        <v>0</v>
      </c>
      <c r="G445" s="359"/>
      <c r="H445" s="359"/>
    </row>
    <row r="446" spans="1:8" ht="20.100000000000001" customHeight="1" x14ac:dyDescent="0.15">
      <c r="A446" s="328"/>
      <c r="B446" s="329"/>
      <c r="C446" s="404" t="s">
        <v>155</v>
      </c>
      <c r="D446" s="405"/>
      <c r="E446" s="77" t="s">
        <v>9</v>
      </c>
      <c r="F446" s="358">
        <f t="shared" si="5"/>
        <v>0</v>
      </c>
      <c r="G446" s="359"/>
      <c r="H446" s="359"/>
    </row>
    <row r="447" spans="1:8" ht="20.100000000000001" customHeight="1" x14ac:dyDescent="0.15">
      <c r="A447" s="328"/>
      <c r="B447" s="329"/>
      <c r="C447" s="406"/>
      <c r="D447" s="407"/>
      <c r="E447" s="77" t="s">
        <v>35</v>
      </c>
      <c r="F447" s="358">
        <f t="shared" si="5"/>
        <v>0</v>
      </c>
      <c r="G447" s="359"/>
      <c r="H447" s="359"/>
    </row>
    <row r="448" spans="1:8" ht="20.100000000000001" customHeight="1" x14ac:dyDescent="0.15">
      <c r="A448" s="328"/>
      <c r="B448" s="329"/>
      <c r="C448" s="387" t="s">
        <v>19</v>
      </c>
      <c r="D448" s="387"/>
      <c r="E448" s="388"/>
      <c r="F448" s="358">
        <f>SUM($F$430:$H$447)</f>
        <v>0</v>
      </c>
      <c r="G448" s="359"/>
      <c r="H448" s="359"/>
    </row>
    <row r="449" spans="1:8" ht="20.100000000000001" customHeight="1" x14ac:dyDescent="0.15">
      <c r="A449" s="328"/>
      <c r="B449" s="329"/>
      <c r="C449" s="398" t="s">
        <v>16</v>
      </c>
      <c r="D449" s="398"/>
      <c r="E449" s="388"/>
      <c r="F449" s="402"/>
      <c r="G449" s="403"/>
      <c r="H449" s="403"/>
    </row>
    <row r="450" spans="1:8" ht="20.100000000000001" customHeight="1" x14ac:dyDescent="0.15">
      <c r="A450" s="330"/>
      <c r="B450" s="331"/>
      <c r="C450" s="387" t="s">
        <v>36</v>
      </c>
      <c r="D450" s="387"/>
      <c r="E450" s="388"/>
      <c r="F450" s="358">
        <f>$F$448-$F$449</f>
        <v>0</v>
      </c>
      <c r="G450" s="359"/>
      <c r="H450" s="359"/>
    </row>
    <row r="451" spans="1:8" ht="20.100000000000001" customHeight="1" x14ac:dyDescent="0.15">
      <c r="A451" s="332" t="s">
        <v>47</v>
      </c>
      <c r="B451" s="333"/>
      <c r="C451" s="398" t="s">
        <v>53</v>
      </c>
      <c r="D451" s="388"/>
      <c r="E451" s="77" t="s">
        <v>27</v>
      </c>
      <c r="F451" s="399">
        <f t="shared" ref="F451:F468" si="6">SUMIFS($Q$10:$Q$351,$D$10:$D$351,$E451,$R$10:$R$351,"○")</f>
        <v>0</v>
      </c>
      <c r="G451" s="359"/>
      <c r="H451" s="359"/>
    </row>
    <row r="452" spans="1:8" ht="20.100000000000001" customHeight="1" x14ac:dyDescent="0.15">
      <c r="A452" s="334"/>
      <c r="B452" s="335"/>
      <c r="C452" s="398"/>
      <c r="D452" s="388"/>
      <c r="E452" s="77" t="s">
        <v>28</v>
      </c>
      <c r="F452" s="399">
        <f t="shared" si="6"/>
        <v>0</v>
      </c>
      <c r="G452" s="359"/>
      <c r="H452" s="359"/>
    </row>
    <row r="453" spans="1:8" ht="20.100000000000001" customHeight="1" x14ac:dyDescent="0.15">
      <c r="A453" s="334"/>
      <c r="B453" s="335"/>
      <c r="C453" s="398"/>
      <c r="D453" s="388"/>
      <c r="E453" s="77" t="s">
        <v>4</v>
      </c>
      <c r="F453" s="399">
        <f t="shared" si="6"/>
        <v>0</v>
      </c>
      <c r="G453" s="359"/>
      <c r="H453" s="359"/>
    </row>
    <row r="454" spans="1:8" ht="20.100000000000001" customHeight="1" x14ac:dyDescent="0.15">
      <c r="A454" s="334"/>
      <c r="B454" s="335"/>
      <c r="C454" s="398" t="s">
        <v>54</v>
      </c>
      <c r="D454" s="388"/>
      <c r="E454" s="77" t="s">
        <v>2</v>
      </c>
      <c r="F454" s="399">
        <f t="shared" si="6"/>
        <v>0</v>
      </c>
      <c r="G454" s="359"/>
      <c r="H454" s="359"/>
    </row>
    <row r="455" spans="1:8" ht="20.100000000000001" customHeight="1" x14ac:dyDescent="0.15">
      <c r="A455" s="334"/>
      <c r="B455" s="335"/>
      <c r="C455" s="398"/>
      <c r="D455" s="388"/>
      <c r="E455" s="77" t="s">
        <v>29</v>
      </c>
      <c r="F455" s="399">
        <f t="shared" si="6"/>
        <v>0</v>
      </c>
      <c r="G455" s="359"/>
      <c r="H455" s="359"/>
    </row>
    <row r="456" spans="1:8" ht="20.100000000000001" customHeight="1" x14ac:dyDescent="0.15">
      <c r="A456" s="334"/>
      <c r="B456" s="335"/>
      <c r="C456" s="398"/>
      <c r="D456" s="388"/>
      <c r="E456" s="77" t="s">
        <v>3</v>
      </c>
      <c r="F456" s="399">
        <f t="shared" si="6"/>
        <v>0</v>
      </c>
      <c r="G456" s="359"/>
      <c r="H456" s="359"/>
    </row>
    <row r="457" spans="1:8" ht="20.100000000000001" customHeight="1" x14ac:dyDescent="0.15">
      <c r="A457" s="334"/>
      <c r="B457" s="335"/>
      <c r="C457" s="398"/>
      <c r="D457" s="388"/>
      <c r="E457" s="77" t="s">
        <v>31</v>
      </c>
      <c r="F457" s="399">
        <f t="shared" si="6"/>
        <v>0</v>
      </c>
      <c r="G457" s="359"/>
      <c r="H457" s="359"/>
    </row>
    <row r="458" spans="1:8" ht="20.100000000000001" customHeight="1" x14ac:dyDescent="0.15">
      <c r="A458" s="334"/>
      <c r="B458" s="335"/>
      <c r="C458" s="398"/>
      <c r="D458" s="388"/>
      <c r="E458" s="77" t="s">
        <v>26</v>
      </c>
      <c r="F458" s="399">
        <f t="shared" si="6"/>
        <v>0</v>
      </c>
      <c r="G458" s="359"/>
      <c r="H458" s="359"/>
    </row>
    <row r="459" spans="1:8" ht="20.100000000000001" customHeight="1" x14ac:dyDescent="0.15">
      <c r="A459" s="334"/>
      <c r="B459" s="335"/>
      <c r="C459" s="398" t="s">
        <v>218</v>
      </c>
      <c r="D459" s="388"/>
      <c r="E459" s="77" t="s">
        <v>221</v>
      </c>
      <c r="F459" s="399">
        <f t="shared" si="6"/>
        <v>0</v>
      </c>
      <c r="G459" s="359"/>
      <c r="H459" s="359"/>
    </row>
    <row r="460" spans="1:8" ht="20.100000000000001" customHeight="1" x14ac:dyDescent="0.15">
      <c r="A460" s="334"/>
      <c r="B460" s="335"/>
      <c r="C460" s="398"/>
      <c r="D460" s="388"/>
      <c r="E460" s="77" t="s">
        <v>33</v>
      </c>
      <c r="F460" s="399">
        <f t="shared" si="6"/>
        <v>0</v>
      </c>
      <c r="G460" s="359"/>
      <c r="H460" s="359"/>
    </row>
    <row r="461" spans="1:8" ht="20.100000000000001" customHeight="1" x14ac:dyDescent="0.15">
      <c r="A461" s="334"/>
      <c r="B461" s="335"/>
      <c r="C461" s="398"/>
      <c r="D461" s="388"/>
      <c r="E461" s="77" t="s">
        <v>10</v>
      </c>
      <c r="F461" s="399">
        <f t="shared" si="6"/>
        <v>0</v>
      </c>
      <c r="G461" s="359"/>
      <c r="H461" s="359"/>
    </row>
    <row r="462" spans="1:8" ht="20.100000000000001" customHeight="1" x14ac:dyDescent="0.15">
      <c r="A462" s="334"/>
      <c r="B462" s="335"/>
      <c r="C462" s="398" t="s">
        <v>55</v>
      </c>
      <c r="D462" s="388"/>
      <c r="E462" s="77" t="s">
        <v>32</v>
      </c>
      <c r="F462" s="399">
        <f t="shared" si="6"/>
        <v>0</v>
      </c>
      <c r="G462" s="359"/>
      <c r="H462" s="359"/>
    </row>
    <row r="463" spans="1:8" ht="20.100000000000001" customHeight="1" x14ac:dyDescent="0.15">
      <c r="A463" s="334"/>
      <c r="B463" s="335"/>
      <c r="C463" s="398"/>
      <c r="D463" s="388"/>
      <c r="E463" s="77" t="s">
        <v>1</v>
      </c>
      <c r="F463" s="399">
        <f t="shared" si="6"/>
        <v>0</v>
      </c>
      <c r="G463" s="359"/>
      <c r="H463" s="359"/>
    </row>
    <row r="464" spans="1:8" ht="20.100000000000001" customHeight="1" x14ac:dyDescent="0.15">
      <c r="A464" s="334"/>
      <c r="B464" s="335"/>
      <c r="C464" s="398"/>
      <c r="D464" s="388"/>
      <c r="E464" s="77" t="s">
        <v>30</v>
      </c>
      <c r="F464" s="399">
        <f t="shared" si="6"/>
        <v>0</v>
      </c>
      <c r="G464" s="359"/>
      <c r="H464" s="359"/>
    </row>
    <row r="465" spans="1:24" ht="20.100000000000001" customHeight="1" x14ac:dyDescent="0.15">
      <c r="A465" s="334"/>
      <c r="B465" s="335"/>
      <c r="C465" s="398"/>
      <c r="D465" s="388"/>
      <c r="E465" s="77" t="s">
        <v>34</v>
      </c>
      <c r="F465" s="399">
        <f t="shared" si="6"/>
        <v>0</v>
      </c>
      <c r="G465" s="359"/>
      <c r="H465" s="359"/>
    </row>
    <row r="466" spans="1:24" ht="20.100000000000001" customHeight="1" x14ac:dyDescent="0.15">
      <c r="A466" s="334"/>
      <c r="B466" s="335"/>
      <c r="C466" s="398"/>
      <c r="D466" s="388"/>
      <c r="E466" s="77" t="s">
        <v>21</v>
      </c>
      <c r="F466" s="399">
        <f t="shared" si="6"/>
        <v>0</v>
      </c>
      <c r="G466" s="359"/>
      <c r="H466" s="359"/>
    </row>
    <row r="467" spans="1:24" ht="20.100000000000001" customHeight="1" x14ac:dyDescent="0.15">
      <c r="A467" s="334"/>
      <c r="B467" s="335"/>
      <c r="C467" s="404" t="s">
        <v>155</v>
      </c>
      <c r="D467" s="405"/>
      <c r="E467" s="77" t="s">
        <v>9</v>
      </c>
      <c r="F467" s="399">
        <f t="shared" si="6"/>
        <v>0</v>
      </c>
      <c r="G467" s="359"/>
      <c r="H467" s="359"/>
    </row>
    <row r="468" spans="1:24" ht="20.100000000000001" customHeight="1" x14ac:dyDescent="0.15">
      <c r="A468" s="334"/>
      <c r="B468" s="335"/>
      <c r="C468" s="406"/>
      <c r="D468" s="407"/>
      <c r="E468" s="77" t="s">
        <v>35</v>
      </c>
      <c r="F468" s="399">
        <f t="shared" si="6"/>
        <v>0</v>
      </c>
      <c r="G468" s="359"/>
      <c r="H468" s="359"/>
    </row>
    <row r="469" spans="1:24" ht="20.100000000000001" customHeight="1" thickBot="1" x14ac:dyDescent="0.2">
      <c r="A469" s="336"/>
      <c r="B469" s="337"/>
      <c r="C469" s="387" t="s">
        <v>150</v>
      </c>
      <c r="D469" s="387"/>
      <c r="E469" s="388"/>
      <c r="F469" s="400">
        <f>SUM($F$451:$H$468)</f>
        <v>0</v>
      </c>
      <c r="G469" s="401"/>
      <c r="H469" s="401"/>
    </row>
    <row r="470" spans="1:24" ht="20.100000000000001" customHeight="1" thickTop="1" x14ac:dyDescent="0.15">
      <c r="A470" s="394" t="s">
        <v>151</v>
      </c>
      <c r="B470" s="394"/>
      <c r="C470" s="395"/>
      <c r="D470" s="395"/>
      <c r="E470" s="395"/>
      <c r="F470" s="396">
        <f>SUM($F$448,$F$469)</f>
        <v>0</v>
      </c>
      <c r="G470" s="397"/>
      <c r="H470" s="397"/>
    </row>
    <row r="471" spans="1:24" x14ac:dyDescent="0.15">
      <c r="W471" s="3"/>
      <c r="X471"/>
    </row>
  </sheetData>
  <sheetProtection algorithmName="SHA-512" hashValue="IB2xIslv15tRodkls0ysBqWR3Vh+Nm7ueZUEW3jhKFb2I1Msu1mjXJLvD7KON/v/f2PVt/dQjMps0e6IzQzdng==" saltValue="J7VWwe0gpW9SWCb/sIcA3Q=="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G10:G351">
    <cfRule type="expression" dxfId="85" priority="5">
      <formula>INDIRECT(ADDRESS(ROW(),COLUMN()))=TRUNC(INDIRECT(ADDRESS(ROW(),COLUMN())))</formula>
    </cfRule>
  </conditionalFormatting>
  <conditionalFormatting sqref="G361:G410">
    <cfRule type="expression" dxfId="84" priority="1">
      <formula>INDIRECT(ADDRESS(ROW(),COLUMN()))=TRUNC(INDIRECT(ADDRESS(ROW(),COLUMN())))</formula>
    </cfRule>
  </conditionalFormatting>
  <conditionalFormatting sqref="I10:I351">
    <cfRule type="expression" dxfId="83" priority="4">
      <formula>INDIRECT(ADDRESS(ROW(),COLUMN()))=TRUNC(INDIRECT(ADDRESS(ROW(),COLUMN())))</formula>
    </cfRule>
  </conditionalFormatting>
  <conditionalFormatting sqref="I361:I410">
    <cfRule type="expression" dxfId="82" priority="106">
      <formula>INDIRECT(ADDRESS(ROW(),COLUMN()))=TRUNC(INDIRECT(ADDRESS(ROW(),COLUMN())))</formula>
    </cfRule>
  </conditionalFormatting>
  <conditionalFormatting sqref="L10:L351">
    <cfRule type="expression" dxfId="81" priority="31">
      <formula>INDIRECT(ADDRESS(ROW(),COLUMN()))=TRUNC(INDIRECT(ADDRESS(ROW(),COLUMN())))</formula>
    </cfRule>
  </conditionalFormatting>
  <conditionalFormatting sqref="L361:L410">
    <cfRule type="expression" dxfId="80" priority="105">
      <formula>INDIRECT(ADDRESS(ROW(),COLUMN()))=TRUNC(INDIRECT(ADDRESS(ROW(),COLUMN())))</formula>
    </cfRule>
  </conditionalFormatting>
  <conditionalFormatting sqref="M6:Q7">
    <cfRule type="cellIs" dxfId="79" priority="3" operator="equal">
      <formula>"「費目：その他」で補助対象外に仕分けされていないものがある"</formula>
    </cfRule>
  </conditionalFormatting>
  <conditionalFormatting sqref="O10:O351">
    <cfRule type="expression" dxfId="78" priority="45">
      <formula>INDIRECT(ADDRESS(ROW(),COLUMN()))=TRUNC(INDIRECT(ADDRESS(ROW(),COLUMN())))</formula>
    </cfRule>
  </conditionalFormatting>
  <conditionalFormatting sqref="O361:O410">
    <cfRule type="expression" dxfId="77" priority="104">
      <formula>INDIRECT(ADDRESS(ROW(),COLUMN()))=TRUNC(INDIRECT(ADDRESS(ROW(),COLUMN())))</formula>
    </cfRule>
  </conditionalFormatting>
  <dataValidations count="7">
    <dataValidation type="list" imeMode="hiragana" allowBlank="1" showInputMessage="1" showErrorMessage="1" sqref="D10:D351" xr:uid="{00000000-0002-0000-0E00-000000000000}">
      <formula1>INDIRECT(C10)</formula1>
    </dataValidation>
    <dataValidation imeMode="hiragana" allowBlank="1" showInputMessage="1" showErrorMessage="1" sqref="E10:E351 J10:J351 M10:M351 M361:M410 J361:J410 E361:E410" xr:uid="{00000000-0002-0000-0E00-000001000000}"/>
    <dataValidation imeMode="disabled" allowBlank="1" showInputMessage="1" showErrorMessage="1" sqref="C7:K7 F358:K358 A10:A351 A361:A410 C3:C4" xr:uid="{00000000-0002-0000-0E00-000002000000}"/>
    <dataValidation type="list" allowBlank="1" showInputMessage="1" showErrorMessage="1" sqref="R10:R351" xr:uid="{00000000-0002-0000-0E00-000003000000}">
      <formula1>"○"</formula1>
    </dataValidation>
    <dataValidation type="list" imeMode="hiragana" allowBlank="1" showInputMessage="1" showErrorMessage="1" sqref="C361:D410" xr:uid="{00000000-0002-0000-0E00-000004000000}">
      <formula1>収入</formula1>
    </dataValidation>
    <dataValidation type="list" imeMode="hiragana" allowBlank="1" showInputMessage="1" showErrorMessage="1" sqref="C10:C351" xr:uid="{00000000-0002-0000-0E00-000005000000}">
      <formula1>区分</formula1>
    </dataValidation>
    <dataValidation imeMode="off" allowBlank="1" showInputMessage="1" showErrorMessage="1" sqref="F416:F427 I10:I351 L10:L351 O10:O351 Q10:Q351 G416:H421 I361:I410 L361:L410 O361:O410 Q361:Q410 G423:H427 F430:H470" xr:uid="{00000000-0002-0000-0E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2" t="str">
        <f>IF(収支予算書!$A$1=0,"〇〇",収支予算書!$A$1)</f>
        <v>〇〇</v>
      </c>
      <c r="B1" s="22"/>
    </row>
    <row r="2" spans="1:24" ht="25.5" customHeight="1" x14ac:dyDescent="0.15">
      <c r="A2" s="34"/>
      <c r="B2" s="34"/>
      <c r="C2" s="38"/>
    </row>
    <row r="3" spans="1:24" ht="32.1" customHeight="1" x14ac:dyDescent="0.15">
      <c r="C3" s="363" t="s">
        <v>190</v>
      </c>
      <c r="D3" s="54" t="s">
        <v>161</v>
      </c>
      <c r="E3" s="364"/>
      <c r="F3" s="365"/>
      <c r="G3" s="365"/>
      <c r="H3" s="365"/>
      <c r="I3" s="365"/>
      <c r="J3" s="365"/>
      <c r="K3" s="365"/>
      <c r="L3" s="365"/>
      <c r="M3" s="366"/>
      <c r="Q3" s="13"/>
      <c r="X3" s="3">
        <v>18</v>
      </c>
    </row>
    <row r="4" spans="1:24" ht="32.1" customHeight="1" x14ac:dyDescent="0.15">
      <c r="C4" s="363"/>
      <c r="D4" s="55" t="s">
        <v>232</v>
      </c>
      <c r="E4" s="367"/>
      <c r="F4" s="368"/>
      <c r="G4" s="368"/>
      <c r="H4" s="368"/>
      <c r="I4" s="368"/>
      <c r="J4" s="368"/>
      <c r="K4" s="368"/>
      <c r="L4" s="368"/>
      <c r="M4" s="369"/>
      <c r="Q4" s="13"/>
      <c r="X4" s="3">
        <v>224</v>
      </c>
    </row>
    <row r="5" spans="1:24" ht="22.5" customHeight="1" x14ac:dyDescent="0.15">
      <c r="A5" s="4"/>
      <c r="B5" s="4"/>
      <c r="C5" s="6"/>
      <c r="D5" s="10"/>
      <c r="E5" s="13"/>
      <c r="F5" s="13"/>
      <c r="G5" s="13"/>
      <c r="H5" s="13"/>
      <c r="I5" s="13"/>
      <c r="J5" s="13"/>
      <c r="K5" s="13"/>
      <c r="L5" s="13"/>
      <c r="M5" s="13"/>
      <c r="N5" s="13"/>
      <c r="O5" s="13"/>
      <c r="P5" s="13"/>
      <c r="Q5" s="13"/>
    </row>
    <row r="6" spans="1:24" ht="21.75" customHeight="1" x14ac:dyDescent="0.15">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15">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15">
      <c r="A8" s="5" t="s">
        <v>6</v>
      </c>
      <c r="B8" s="5"/>
      <c r="C8" s="1"/>
      <c r="D8" s="11"/>
      <c r="E8" s="7"/>
      <c r="F8" s="7"/>
      <c r="G8" s="7"/>
      <c r="H8" s="7"/>
      <c r="I8" s="7"/>
      <c r="J8" s="7"/>
      <c r="K8" s="7"/>
      <c r="L8" s="7"/>
      <c r="M8" s="7"/>
      <c r="N8" s="7"/>
      <c r="O8" s="7"/>
      <c r="P8" s="7"/>
      <c r="R8" s="16" t="s">
        <v>15</v>
      </c>
    </row>
    <row r="9" spans="1:24" ht="36" customHeight="1" x14ac:dyDescent="0.15">
      <c r="A9" s="411" t="s">
        <v>213</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15">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15">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15">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15">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15">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15">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15">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15">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15">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15">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15">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15">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15">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15">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15">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15">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15">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15">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15">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15">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15">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15">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15">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15">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15">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15">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15">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15">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15">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15">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15">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15">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15">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15">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15">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15">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15">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15">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15">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15">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15">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15">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15">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15">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15">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15">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15">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15">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15">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15">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15">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15">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15">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15">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15">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15">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15">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15">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15">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15">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15">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15">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15">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15">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15">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15">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15">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15">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15">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15">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15">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15">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15">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15">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15">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15">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15">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15">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15">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15">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15">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15">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15">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15">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15">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15">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15">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15">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15">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15">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15">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15">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15">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15">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15">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15">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15">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15">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15">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15">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15">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15">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15">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15">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15">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15">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15">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15">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15">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15">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15">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15">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15">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15">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15">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15">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15">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15">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15">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15">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15">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15">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15">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15">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15">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15">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15">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15">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15">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15">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15">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15">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15">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15">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15">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15">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15">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15">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15">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15">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15">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15">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15">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15">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15">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15">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15">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15">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15">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15">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15">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15">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15">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15">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15">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15">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15">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15">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15">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15">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15">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15">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15">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15">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15">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15">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15">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15">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15">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15">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15">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15">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15">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15">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15">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15">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15">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15">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15">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15">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15">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15">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15">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15">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15">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15">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15">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15">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15">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15">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15">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15">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15">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15">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15">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15">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15">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15">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15">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15">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15">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15">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15">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15">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15">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15">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15">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15">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15">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15">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15">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15">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15">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15">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15">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15">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15">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15">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15">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15">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15">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15">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15">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15">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15">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15">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15">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15">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15">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15">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15">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15">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15">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15">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15">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15">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15">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15">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15">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15">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15">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15">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15">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15">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15">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15">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15">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15">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15">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15">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15">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15">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15">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15">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15">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15">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15">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15">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15">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15">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15">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15">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15">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15">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15">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15">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15">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15">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15">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15">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15">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15">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15">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15">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15">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15">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15">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15">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15">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15">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15">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15">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15">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15">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15">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15">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15">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15">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15">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15">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15">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15">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15">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15">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15">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15">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15">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15">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15">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15">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15">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15">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15">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15">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15">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15">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15">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15">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15">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15">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15">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15">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15">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15">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15">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15">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15">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15">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15">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15">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15">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15">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15">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15">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15">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15">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15">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15">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15">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15">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15">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15">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15">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15">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15">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15">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15">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15">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15">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15">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15">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15">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15">
      <c r="A352" s="22" t="str">
        <f>IF(収支予算書!$A$1=0,"〇〇",収支予算書!$A$1)</f>
        <v>〇〇</v>
      </c>
      <c r="B352" s="22"/>
    </row>
    <row r="353" spans="1:25" ht="25.5" customHeight="1" x14ac:dyDescent="0.15">
      <c r="A353" s="117"/>
      <c r="B353" s="117"/>
      <c r="C353" s="62"/>
    </row>
    <row r="354" spans="1:25" ht="31.5" customHeight="1" x14ac:dyDescent="0.15">
      <c r="C354" s="370" t="str">
        <f>$C$3</f>
        <v>2-13</v>
      </c>
      <c r="D354" s="54" t="s">
        <v>161</v>
      </c>
      <c r="E354" s="352">
        <f>$E$3</f>
        <v>0</v>
      </c>
      <c r="F354" s="353"/>
      <c r="G354" s="353"/>
      <c r="H354" s="353"/>
      <c r="I354" s="353"/>
      <c r="J354" s="353"/>
      <c r="K354" s="353"/>
      <c r="L354" s="353"/>
      <c r="M354" s="354"/>
      <c r="X354"/>
      <c r="Y354" s="3"/>
    </row>
    <row r="355" spans="1:25" ht="31.5" customHeight="1" x14ac:dyDescent="0.15">
      <c r="C355" s="371"/>
      <c r="D355" s="55" t="s">
        <v>232</v>
      </c>
      <c r="E355" s="355">
        <f>$E$4</f>
        <v>0</v>
      </c>
      <c r="F355" s="356"/>
      <c r="G355" s="356"/>
      <c r="H355" s="356"/>
      <c r="I355" s="356"/>
      <c r="J355" s="356"/>
      <c r="K355" s="356"/>
      <c r="L355" s="356"/>
      <c r="M355" s="357"/>
      <c r="X355"/>
      <c r="Y355" s="3"/>
    </row>
    <row r="356" spans="1:25" ht="25.5" customHeight="1" x14ac:dyDescent="0.15">
      <c r="A356" s="63"/>
      <c r="B356" s="63"/>
      <c r="C356" s="62"/>
    </row>
    <row r="357" spans="1:25" ht="21.75" customHeight="1" x14ac:dyDescent="0.15">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15">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15">
      <c r="A359" s="67" t="s">
        <v>14</v>
      </c>
      <c r="B359" s="67"/>
      <c r="C359" s="7"/>
      <c r="D359" s="7"/>
      <c r="E359" s="7"/>
      <c r="F359" s="7"/>
      <c r="G359" s="7"/>
      <c r="H359" s="7"/>
      <c r="I359" s="7"/>
      <c r="J359" s="7"/>
      <c r="Q359" s="68" t="s">
        <v>15</v>
      </c>
    </row>
    <row r="360" spans="1:25" ht="36" customHeight="1" x14ac:dyDescent="0.15">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15">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15">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15">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15">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15">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15">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15">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15">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15">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15">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15">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15">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15">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15">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15">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15">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15">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15">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15">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15">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15">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15">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15">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15">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15">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15">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15">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15">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15">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15">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15">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15">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15">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15">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15">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15">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15">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15">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15">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15">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15">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15">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15">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15">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15">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15">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15">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15">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15">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15">
      <c r="A410" s="392">
        <v>50</v>
      </c>
      <c r="B410" s="393"/>
      <c r="C410" s="383"/>
      <c r="D410" s="384"/>
      <c r="E410" s="168"/>
      <c r="F410" s="152"/>
      <c r="G410" s="143"/>
      <c r="H410" s="154"/>
      <c r="I410" s="143"/>
      <c r="J410" s="37"/>
      <c r="K410" s="154"/>
      <c r="L410" s="143"/>
      <c r="M410" s="37"/>
      <c r="N410" s="154"/>
      <c r="O410" s="41"/>
      <c r="P410" s="156"/>
      <c r="Q410" s="57">
        <f t="shared" si="4"/>
        <v>0</v>
      </c>
    </row>
    <row r="413" spans="1:17" ht="20.100000000000001" customHeight="1" x14ac:dyDescent="0.15">
      <c r="A413" s="34" t="s">
        <v>145</v>
      </c>
      <c r="B413" s="34"/>
      <c r="C413" s="34"/>
      <c r="D413" s="34"/>
    </row>
    <row r="414" spans="1:17" ht="20.100000000000001" customHeight="1" x14ac:dyDescent="0.15">
      <c r="A414" s="1" t="s">
        <v>14</v>
      </c>
      <c r="B414" s="1"/>
      <c r="C414" s="1"/>
      <c r="D414" s="1"/>
      <c r="F414" s="385" t="s">
        <v>15</v>
      </c>
      <c r="G414" s="386"/>
      <c r="H414" s="386"/>
    </row>
    <row r="415" spans="1:17" ht="20.100000000000001" customHeight="1" x14ac:dyDescent="0.15">
      <c r="A415" s="387" t="s">
        <v>5</v>
      </c>
      <c r="B415" s="387"/>
      <c r="C415" s="387"/>
      <c r="D415" s="387"/>
      <c r="E415" s="388"/>
      <c r="F415" s="389" t="s">
        <v>147</v>
      </c>
      <c r="G415" s="388"/>
      <c r="H415" s="388"/>
    </row>
    <row r="416" spans="1:17" ht="20.100000000000001" customHeight="1" x14ac:dyDescent="0.15">
      <c r="A416" s="374" t="s">
        <v>82</v>
      </c>
      <c r="B416" s="375"/>
      <c r="C416" s="375"/>
      <c r="D416" s="375"/>
      <c r="E416" s="376"/>
      <c r="F416" s="380">
        <f>SUMIFS($Q$361:$Q$410,$C$361:$C$410,A416)</f>
        <v>0</v>
      </c>
      <c r="G416" s="408"/>
      <c r="H416" s="409"/>
    </row>
    <row r="417" spans="1:8" ht="20.100000000000001" customHeight="1" x14ac:dyDescent="0.15">
      <c r="A417" s="374" t="s">
        <v>83</v>
      </c>
      <c r="B417" s="375"/>
      <c r="C417" s="375"/>
      <c r="D417" s="375"/>
      <c r="E417" s="376"/>
      <c r="F417" s="380">
        <f>SUMIFS($Q$361:$Q$410,$C$361:$C$410,A417)</f>
        <v>0</v>
      </c>
      <c r="G417" s="408"/>
      <c r="H417" s="409"/>
    </row>
    <row r="418" spans="1:8" ht="20.100000000000001" customHeight="1" x14ac:dyDescent="0.15">
      <c r="A418" s="377" t="s">
        <v>157</v>
      </c>
      <c r="B418" s="161"/>
      <c r="C418" s="374" t="s">
        <v>84</v>
      </c>
      <c r="D418" s="375"/>
      <c r="E418" s="376"/>
      <c r="F418" s="380">
        <f>SUMIFS($Q$361:$Q$410,$C$361:$C$410,C418)</f>
        <v>0</v>
      </c>
      <c r="G418" s="408"/>
      <c r="H418" s="409"/>
    </row>
    <row r="419" spans="1:8" ht="20.100000000000001" customHeight="1" x14ac:dyDescent="0.15">
      <c r="A419" s="378"/>
      <c r="B419" s="162"/>
      <c r="C419" s="374" t="s">
        <v>85</v>
      </c>
      <c r="D419" s="375"/>
      <c r="E419" s="376"/>
      <c r="F419" s="380">
        <f>SUMIFS($Q$361:$Q$410,$C$361:$C$410,C419)</f>
        <v>0</v>
      </c>
      <c r="G419" s="408"/>
      <c r="H419" s="409"/>
    </row>
    <row r="420" spans="1:8" ht="20.100000000000001" customHeight="1" x14ac:dyDescent="0.15">
      <c r="A420" s="378"/>
      <c r="B420" s="162"/>
      <c r="C420" s="374" t="s">
        <v>86</v>
      </c>
      <c r="D420" s="375"/>
      <c r="E420" s="376"/>
      <c r="F420" s="380">
        <f>SUMIFS($Q$361:$Q$410,$C$361:$C$410,C420)</f>
        <v>0</v>
      </c>
      <c r="G420" s="408"/>
      <c r="H420" s="409"/>
    </row>
    <row r="421" spans="1:8" ht="20.100000000000001" customHeight="1" x14ac:dyDescent="0.15">
      <c r="A421" s="378"/>
      <c r="B421" s="162"/>
      <c r="C421" s="374" t="s">
        <v>87</v>
      </c>
      <c r="D421" s="375"/>
      <c r="E421" s="376"/>
      <c r="F421" s="380">
        <f>SUMIFS($Q$361:$Q$410,$C$361:$C$410,C421)</f>
        <v>0</v>
      </c>
      <c r="G421" s="408"/>
      <c r="H421" s="409"/>
    </row>
    <row r="422" spans="1:8" ht="20.100000000000001" customHeight="1" x14ac:dyDescent="0.15">
      <c r="A422" s="379"/>
      <c r="B422" s="163"/>
      <c r="C422" s="375" t="s">
        <v>156</v>
      </c>
      <c r="D422" s="375"/>
      <c r="E422" s="376"/>
      <c r="F422" s="380">
        <f>SUM($F$418:$H$421)</f>
        <v>0</v>
      </c>
      <c r="G422" s="381"/>
      <c r="H422" s="382"/>
    </row>
    <row r="423" spans="1:8" ht="19.5" customHeight="1" x14ac:dyDescent="0.15">
      <c r="A423" s="374" t="s">
        <v>88</v>
      </c>
      <c r="B423" s="375"/>
      <c r="C423" s="375"/>
      <c r="D423" s="375"/>
      <c r="E423" s="376"/>
      <c r="F423" s="380">
        <f>SUM($F$416:$H$417,$F$422)</f>
        <v>0</v>
      </c>
      <c r="G423" s="408"/>
      <c r="H423" s="409"/>
    </row>
    <row r="424" spans="1:8" ht="19.5" customHeight="1" x14ac:dyDescent="0.15">
      <c r="A424" s="374" t="s">
        <v>148</v>
      </c>
      <c r="B424" s="375"/>
      <c r="C424" s="375"/>
      <c r="D424" s="375"/>
      <c r="E424" s="376"/>
      <c r="F424" s="380">
        <f>SUMIFS($Q$361:$Q$410,$C$361:$C$410,A424)</f>
        <v>0</v>
      </c>
      <c r="G424" s="408"/>
      <c r="H424" s="409"/>
    </row>
    <row r="425" spans="1:8" ht="19.5" customHeight="1" x14ac:dyDescent="0.15">
      <c r="A425" s="374" t="s">
        <v>149</v>
      </c>
      <c r="B425" s="375"/>
      <c r="C425" s="375"/>
      <c r="D425" s="375"/>
      <c r="E425" s="376"/>
      <c r="F425" s="380">
        <f>SUM($F$423,$F$424)</f>
        <v>0</v>
      </c>
      <c r="G425" s="408"/>
      <c r="H425" s="409"/>
    </row>
    <row r="426" spans="1:8" ht="19.5" customHeight="1" x14ac:dyDescent="0.15">
      <c r="A426" s="72"/>
      <c r="B426" s="72"/>
      <c r="C426" s="72"/>
      <c r="D426" s="72"/>
      <c r="F426" s="73"/>
      <c r="G426" s="74"/>
      <c r="H426" s="74"/>
    </row>
    <row r="427" spans="1:8" ht="19.5" customHeight="1" x14ac:dyDescent="0.15">
      <c r="A427" s="72"/>
      <c r="B427" s="72"/>
      <c r="C427" s="72"/>
      <c r="D427" s="72"/>
      <c r="F427" s="73"/>
      <c r="G427" s="74"/>
      <c r="H427" s="74"/>
    </row>
    <row r="428" spans="1:8" ht="19.5" customHeight="1" x14ac:dyDescent="0.15">
      <c r="A428" s="64" t="s">
        <v>6</v>
      </c>
      <c r="B428" s="64"/>
      <c r="C428" s="64"/>
      <c r="D428" s="64"/>
      <c r="E428" s="75"/>
    </row>
    <row r="429" spans="1:8" ht="19.5" customHeight="1" x14ac:dyDescent="0.15">
      <c r="A429" s="324"/>
      <c r="B429" s="325"/>
      <c r="C429" s="387" t="s">
        <v>11</v>
      </c>
      <c r="D429" s="388"/>
      <c r="E429" s="76" t="s">
        <v>24</v>
      </c>
      <c r="F429" s="398" t="s">
        <v>147</v>
      </c>
      <c r="G429" s="410"/>
      <c r="H429" s="410"/>
    </row>
    <row r="430" spans="1:8" ht="20.100000000000001" customHeight="1" x14ac:dyDescent="0.15">
      <c r="A430" s="326" t="s">
        <v>25</v>
      </c>
      <c r="B430" s="327"/>
      <c r="C430" s="398" t="s">
        <v>53</v>
      </c>
      <c r="D430" s="388"/>
      <c r="E430" s="77" t="s">
        <v>27</v>
      </c>
      <c r="F430" s="358">
        <f t="shared" ref="F430:F447" si="5">SUMIFS($Q$10:$Q$351,$D$10:$D$351,$E430,$R$10:$R$351,"")</f>
        <v>0</v>
      </c>
      <c r="G430" s="359"/>
      <c r="H430" s="359"/>
    </row>
    <row r="431" spans="1:8" ht="20.100000000000001" customHeight="1" x14ac:dyDescent="0.15">
      <c r="A431" s="328"/>
      <c r="B431" s="329"/>
      <c r="C431" s="398"/>
      <c r="D431" s="388"/>
      <c r="E431" s="77" t="s">
        <v>28</v>
      </c>
      <c r="F431" s="358">
        <f t="shared" si="5"/>
        <v>0</v>
      </c>
      <c r="G431" s="359"/>
      <c r="H431" s="359"/>
    </row>
    <row r="432" spans="1:8" ht="20.100000000000001" customHeight="1" x14ac:dyDescent="0.15">
      <c r="A432" s="328"/>
      <c r="B432" s="329"/>
      <c r="C432" s="398"/>
      <c r="D432" s="388"/>
      <c r="E432" s="77" t="s">
        <v>4</v>
      </c>
      <c r="F432" s="358">
        <f t="shared" si="5"/>
        <v>0</v>
      </c>
      <c r="G432" s="359"/>
      <c r="H432" s="359"/>
    </row>
    <row r="433" spans="1:8" ht="20.100000000000001" customHeight="1" x14ac:dyDescent="0.15">
      <c r="A433" s="328"/>
      <c r="B433" s="329"/>
      <c r="C433" s="398" t="s">
        <v>54</v>
      </c>
      <c r="D433" s="388"/>
      <c r="E433" s="77" t="s">
        <v>2</v>
      </c>
      <c r="F433" s="358">
        <f t="shared" si="5"/>
        <v>0</v>
      </c>
      <c r="G433" s="359"/>
      <c r="H433" s="359"/>
    </row>
    <row r="434" spans="1:8" ht="20.100000000000001" customHeight="1" x14ac:dyDescent="0.15">
      <c r="A434" s="328"/>
      <c r="B434" s="329"/>
      <c r="C434" s="398"/>
      <c r="D434" s="388"/>
      <c r="E434" s="77" t="s">
        <v>29</v>
      </c>
      <c r="F434" s="358">
        <f t="shared" si="5"/>
        <v>0</v>
      </c>
      <c r="G434" s="359"/>
      <c r="H434" s="359"/>
    </row>
    <row r="435" spans="1:8" ht="20.100000000000001" customHeight="1" x14ac:dyDescent="0.15">
      <c r="A435" s="328"/>
      <c r="B435" s="329"/>
      <c r="C435" s="398"/>
      <c r="D435" s="388"/>
      <c r="E435" s="77" t="s">
        <v>3</v>
      </c>
      <c r="F435" s="358">
        <f t="shared" si="5"/>
        <v>0</v>
      </c>
      <c r="G435" s="359"/>
      <c r="H435" s="359"/>
    </row>
    <row r="436" spans="1:8" ht="20.100000000000001" customHeight="1" x14ac:dyDescent="0.15">
      <c r="A436" s="328"/>
      <c r="B436" s="329"/>
      <c r="C436" s="398"/>
      <c r="D436" s="388"/>
      <c r="E436" s="77" t="s">
        <v>31</v>
      </c>
      <c r="F436" s="358">
        <f t="shared" si="5"/>
        <v>0</v>
      </c>
      <c r="G436" s="359"/>
      <c r="H436" s="359"/>
    </row>
    <row r="437" spans="1:8" ht="20.100000000000001" customHeight="1" x14ac:dyDescent="0.15">
      <c r="A437" s="328"/>
      <c r="B437" s="329"/>
      <c r="C437" s="398"/>
      <c r="D437" s="388"/>
      <c r="E437" s="77" t="s">
        <v>26</v>
      </c>
      <c r="F437" s="358">
        <f t="shared" si="5"/>
        <v>0</v>
      </c>
      <c r="G437" s="359"/>
      <c r="H437" s="359"/>
    </row>
    <row r="438" spans="1:8" ht="20.100000000000001" customHeight="1" x14ac:dyDescent="0.15">
      <c r="A438" s="328"/>
      <c r="B438" s="329"/>
      <c r="C438" s="398" t="s">
        <v>219</v>
      </c>
      <c r="D438" s="388"/>
      <c r="E438" s="77" t="s">
        <v>220</v>
      </c>
      <c r="F438" s="358">
        <f t="shared" si="5"/>
        <v>0</v>
      </c>
      <c r="G438" s="359"/>
      <c r="H438" s="359"/>
    </row>
    <row r="439" spans="1:8" ht="20.100000000000001" customHeight="1" x14ac:dyDescent="0.15">
      <c r="A439" s="328"/>
      <c r="B439" s="329"/>
      <c r="C439" s="398"/>
      <c r="D439" s="388"/>
      <c r="E439" s="77" t="s">
        <v>33</v>
      </c>
      <c r="F439" s="358">
        <f t="shared" si="5"/>
        <v>0</v>
      </c>
      <c r="G439" s="359"/>
      <c r="H439" s="359"/>
    </row>
    <row r="440" spans="1:8" ht="20.100000000000001" customHeight="1" x14ac:dyDescent="0.15">
      <c r="A440" s="328"/>
      <c r="B440" s="329"/>
      <c r="C440" s="398"/>
      <c r="D440" s="388"/>
      <c r="E440" s="77" t="s">
        <v>10</v>
      </c>
      <c r="F440" s="358">
        <f t="shared" si="5"/>
        <v>0</v>
      </c>
      <c r="G440" s="359"/>
      <c r="H440" s="359"/>
    </row>
    <row r="441" spans="1:8" ht="20.100000000000001" customHeight="1" x14ac:dyDescent="0.15">
      <c r="A441" s="328"/>
      <c r="B441" s="329"/>
      <c r="C441" s="398" t="s">
        <v>55</v>
      </c>
      <c r="D441" s="388"/>
      <c r="E441" s="77" t="s">
        <v>32</v>
      </c>
      <c r="F441" s="358">
        <f t="shared" si="5"/>
        <v>0</v>
      </c>
      <c r="G441" s="359"/>
      <c r="H441" s="359"/>
    </row>
    <row r="442" spans="1:8" ht="20.100000000000001" customHeight="1" x14ac:dyDescent="0.15">
      <c r="A442" s="328"/>
      <c r="B442" s="329"/>
      <c r="C442" s="398"/>
      <c r="D442" s="388"/>
      <c r="E442" s="77" t="s">
        <v>1</v>
      </c>
      <c r="F442" s="358">
        <f t="shared" si="5"/>
        <v>0</v>
      </c>
      <c r="G442" s="359"/>
      <c r="H442" s="359"/>
    </row>
    <row r="443" spans="1:8" ht="20.100000000000001" customHeight="1" x14ac:dyDescent="0.15">
      <c r="A443" s="328"/>
      <c r="B443" s="329"/>
      <c r="C443" s="398"/>
      <c r="D443" s="388"/>
      <c r="E443" s="77" t="s">
        <v>30</v>
      </c>
      <c r="F443" s="358">
        <f t="shared" si="5"/>
        <v>0</v>
      </c>
      <c r="G443" s="359"/>
      <c r="H443" s="359"/>
    </row>
    <row r="444" spans="1:8" ht="20.100000000000001" customHeight="1" x14ac:dyDescent="0.15">
      <c r="A444" s="328"/>
      <c r="B444" s="329"/>
      <c r="C444" s="398"/>
      <c r="D444" s="388"/>
      <c r="E444" s="77" t="s">
        <v>34</v>
      </c>
      <c r="F444" s="358">
        <f t="shared" si="5"/>
        <v>0</v>
      </c>
      <c r="G444" s="359"/>
      <c r="H444" s="359"/>
    </row>
    <row r="445" spans="1:8" ht="20.100000000000001" customHeight="1" x14ac:dyDescent="0.15">
      <c r="A445" s="328"/>
      <c r="B445" s="329"/>
      <c r="C445" s="398"/>
      <c r="D445" s="388"/>
      <c r="E445" s="77" t="s">
        <v>21</v>
      </c>
      <c r="F445" s="358">
        <f t="shared" si="5"/>
        <v>0</v>
      </c>
      <c r="G445" s="359"/>
      <c r="H445" s="359"/>
    </row>
    <row r="446" spans="1:8" ht="20.100000000000001" customHeight="1" x14ac:dyDescent="0.15">
      <c r="A446" s="328"/>
      <c r="B446" s="329"/>
      <c r="C446" s="404" t="s">
        <v>155</v>
      </c>
      <c r="D446" s="405"/>
      <c r="E446" s="77" t="s">
        <v>9</v>
      </c>
      <c r="F446" s="358">
        <f t="shared" si="5"/>
        <v>0</v>
      </c>
      <c r="G446" s="359"/>
      <c r="H446" s="359"/>
    </row>
    <row r="447" spans="1:8" ht="20.100000000000001" customHeight="1" x14ac:dyDescent="0.15">
      <c r="A447" s="328"/>
      <c r="B447" s="329"/>
      <c r="C447" s="406"/>
      <c r="D447" s="407"/>
      <c r="E447" s="77" t="s">
        <v>35</v>
      </c>
      <c r="F447" s="358">
        <f t="shared" si="5"/>
        <v>0</v>
      </c>
      <c r="G447" s="359"/>
      <c r="H447" s="359"/>
    </row>
    <row r="448" spans="1:8" ht="20.100000000000001" customHeight="1" x14ac:dyDescent="0.15">
      <c r="A448" s="328"/>
      <c r="B448" s="329"/>
      <c r="C448" s="387" t="s">
        <v>19</v>
      </c>
      <c r="D448" s="387"/>
      <c r="E448" s="388"/>
      <c r="F448" s="358">
        <f>SUM($F$430:$H$447)</f>
        <v>0</v>
      </c>
      <c r="G448" s="359"/>
      <c r="H448" s="359"/>
    </row>
    <row r="449" spans="1:13" ht="20.100000000000001" customHeight="1" x14ac:dyDescent="0.15">
      <c r="A449" s="328"/>
      <c r="B449" s="329"/>
      <c r="C449" s="398" t="s">
        <v>16</v>
      </c>
      <c r="D449" s="398"/>
      <c r="E449" s="388"/>
      <c r="F449" s="402"/>
      <c r="G449" s="403"/>
      <c r="H449" s="403"/>
    </row>
    <row r="450" spans="1:13" ht="20.100000000000001" customHeight="1" x14ac:dyDescent="0.15">
      <c r="A450" s="330"/>
      <c r="B450" s="331"/>
      <c r="C450" s="387" t="s">
        <v>36</v>
      </c>
      <c r="D450" s="387"/>
      <c r="E450" s="388"/>
      <c r="F450" s="358">
        <f>$F$448-$F$449</f>
        <v>0</v>
      </c>
      <c r="G450" s="359"/>
      <c r="H450" s="359"/>
    </row>
    <row r="451" spans="1:13" ht="20.100000000000001" customHeight="1" x14ac:dyDescent="0.15">
      <c r="A451" s="332" t="s">
        <v>47</v>
      </c>
      <c r="B451" s="333"/>
      <c r="C451" s="398" t="s">
        <v>53</v>
      </c>
      <c r="D451" s="388"/>
      <c r="E451" s="77" t="s">
        <v>27</v>
      </c>
      <c r="F451" s="399">
        <f t="shared" ref="F451:F468" si="6">SUMIFS($Q$10:$Q$351,$D$10:$D$351,$E451,$R$10:$R$351,"○")</f>
        <v>0</v>
      </c>
      <c r="G451" s="359"/>
      <c r="H451" s="359"/>
    </row>
    <row r="452" spans="1:13" ht="20.100000000000001" customHeight="1" x14ac:dyDescent="0.15">
      <c r="A452" s="334"/>
      <c r="B452" s="335"/>
      <c r="C452" s="398"/>
      <c r="D452" s="388"/>
      <c r="E452" s="77" t="s">
        <v>28</v>
      </c>
      <c r="F452" s="399">
        <f t="shared" si="6"/>
        <v>0</v>
      </c>
      <c r="G452" s="359"/>
      <c r="H452" s="359"/>
    </row>
    <row r="453" spans="1:13" ht="20.100000000000001" customHeight="1" x14ac:dyDescent="0.15">
      <c r="A453" s="334"/>
      <c r="B453" s="335"/>
      <c r="C453" s="398"/>
      <c r="D453" s="388"/>
      <c r="E453" s="77" t="s">
        <v>4</v>
      </c>
      <c r="F453" s="399">
        <f t="shared" si="6"/>
        <v>0</v>
      </c>
      <c r="G453" s="359"/>
      <c r="H453" s="359"/>
    </row>
    <row r="454" spans="1:13" ht="20.100000000000001" customHeight="1" x14ac:dyDescent="0.15">
      <c r="A454" s="334"/>
      <c r="B454" s="335"/>
      <c r="C454" s="398" t="s">
        <v>54</v>
      </c>
      <c r="D454" s="388"/>
      <c r="E454" s="77" t="s">
        <v>2</v>
      </c>
      <c r="F454" s="399">
        <f t="shared" si="6"/>
        <v>0</v>
      </c>
      <c r="G454" s="359"/>
      <c r="H454" s="359"/>
    </row>
    <row r="455" spans="1:13" ht="20.100000000000001" customHeight="1" x14ac:dyDescent="0.15">
      <c r="A455" s="334"/>
      <c r="B455" s="335"/>
      <c r="C455" s="398"/>
      <c r="D455" s="388"/>
      <c r="E455" s="77" t="s">
        <v>29</v>
      </c>
      <c r="F455" s="399">
        <f t="shared" si="6"/>
        <v>0</v>
      </c>
      <c r="G455" s="359"/>
      <c r="H455" s="359"/>
    </row>
    <row r="456" spans="1:13" ht="20.100000000000001" customHeight="1" x14ac:dyDescent="0.15">
      <c r="A456" s="334"/>
      <c r="B456" s="335"/>
      <c r="C456" s="398"/>
      <c r="D456" s="388"/>
      <c r="E456" s="77" t="s">
        <v>3</v>
      </c>
      <c r="F456" s="399">
        <f t="shared" si="6"/>
        <v>0</v>
      </c>
      <c r="G456" s="359"/>
      <c r="H456" s="359"/>
    </row>
    <row r="457" spans="1:13" ht="20.100000000000001" customHeight="1" x14ac:dyDescent="0.15">
      <c r="A457" s="334"/>
      <c r="B457" s="335"/>
      <c r="C457" s="398"/>
      <c r="D457" s="388"/>
      <c r="E457" s="77" t="s">
        <v>31</v>
      </c>
      <c r="F457" s="399">
        <f t="shared" si="6"/>
        <v>0</v>
      </c>
      <c r="G457" s="359"/>
      <c r="H457" s="359"/>
    </row>
    <row r="458" spans="1:13" ht="20.100000000000001" customHeight="1" x14ac:dyDescent="0.15">
      <c r="A458" s="334"/>
      <c r="B458" s="335"/>
      <c r="C458" s="398"/>
      <c r="D458" s="388"/>
      <c r="E458" s="77" t="s">
        <v>26</v>
      </c>
      <c r="F458" s="399">
        <f t="shared" si="6"/>
        <v>0</v>
      </c>
      <c r="G458" s="359"/>
      <c r="H458" s="359"/>
      <c r="M458" s="123"/>
    </row>
    <row r="459" spans="1:13" ht="20.100000000000001" customHeight="1" x14ac:dyDescent="0.15">
      <c r="A459" s="334"/>
      <c r="B459" s="335"/>
      <c r="C459" s="398" t="s">
        <v>219</v>
      </c>
      <c r="D459" s="388"/>
      <c r="E459" s="77" t="s">
        <v>220</v>
      </c>
      <c r="F459" s="399">
        <f t="shared" si="6"/>
        <v>0</v>
      </c>
      <c r="G459" s="359"/>
      <c r="H459" s="359"/>
    </row>
    <row r="460" spans="1:13" ht="20.100000000000001" customHeight="1" x14ac:dyDescent="0.15">
      <c r="A460" s="334"/>
      <c r="B460" s="335"/>
      <c r="C460" s="398"/>
      <c r="D460" s="388"/>
      <c r="E460" s="77" t="s">
        <v>33</v>
      </c>
      <c r="F460" s="399">
        <f t="shared" si="6"/>
        <v>0</v>
      </c>
      <c r="G460" s="359"/>
      <c r="H460" s="359"/>
    </row>
    <row r="461" spans="1:13" ht="20.100000000000001" customHeight="1" x14ac:dyDescent="0.15">
      <c r="A461" s="334"/>
      <c r="B461" s="335"/>
      <c r="C461" s="398"/>
      <c r="D461" s="388"/>
      <c r="E461" s="77" t="s">
        <v>10</v>
      </c>
      <c r="F461" s="399">
        <f t="shared" si="6"/>
        <v>0</v>
      </c>
      <c r="G461" s="359"/>
      <c r="H461" s="359"/>
    </row>
    <row r="462" spans="1:13" ht="20.100000000000001" customHeight="1" x14ac:dyDescent="0.15">
      <c r="A462" s="334"/>
      <c r="B462" s="335"/>
      <c r="C462" s="398" t="s">
        <v>55</v>
      </c>
      <c r="D462" s="388"/>
      <c r="E462" s="77" t="s">
        <v>32</v>
      </c>
      <c r="F462" s="399">
        <f t="shared" si="6"/>
        <v>0</v>
      </c>
      <c r="G462" s="359"/>
      <c r="H462" s="359"/>
    </row>
    <row r="463" spans="1:13" ht="20.100000000000001" customHeight="1" x14ac:dyDescent="0.15">
      <c r="A463" s="334"/>
      <c r="B463" s="335"/>
      <c r="C463" s="398"/>
      <c r="D463" s="388"/>
      <c r="E463" s="77" t="s">
        <v>1</v>
      </c>
      <c r="F463" s="399">
        <f t="shared" si="6"/>
        <v>0</v>
      </c>
      <c r="G463" s="359"/>
      <c r="H463" s="359"/>
    </row>
    <row r="464" spans="1:13" ht="20.100000000000001" customHeight="1" x14ac:dyDescent="0.15">
      <c r="A464" s="334"/>
      <c r="B464" s="335"/>
      <c r="C464" s="398"/>
      <c r="D464" s="388"/>
      <c r="E464" s="77" t="s">
        <v>30</v>
      </c>
      <c r="F464" s="399">
        <f t="shared" si="6"/>
        <v>0</v>
      </c>
      <c r="G464" s="359"/>
      <c r="H464" s="359"/>
    </row>
    <row r="465" spans="1:24" ht="20.100000000000001" customHeight="1" x14ac:dyDescent="0.15">
      <c r="A465" s="334"/>
      <c r="B465" s="335"/>
      <c r="C465" s="398"/>
      <c r="D465" s="388"/>
      <c r="E465" s="77" t="s">
        <v>34</v>
      </c>
      <c r="F465" s="399">
        <f t="shared" si="6"/>
        <v>0</v>
      </c>
      <c r="G465" s="359"/>
      <c r="H465" s="359"/>
    </row>
    <row r="466" spans="1:24" ht="20.100000000000001" customHeight="1" x14ac:dyDescent="0.15">
      <c r="A466" s="334"/>
      <c r="B466" s="335"/>
      <c r="C466" s="398"/>
      <c r="D466" s="388"/>
      <c r="E466" s="77" t="s">
        <v>21</v>
      </c>
      <c r="F466" s="399">
        <f t="shared" si="6"/>
        <v>0</v>
      </c>
      <c r="G466" s="359"/>
      <c r="H466" s="359"/>
    </row>
    <row r="467" spans="1:24" ht="20.100000000000001" customHeight="1" x14ac:dyDescent="0.15">
      <c r="A467" s="334"/>
      <c r="B467" s="335"/>
      <c r="C467" s="404" t="s">
        <v>155</v>
      </c>
      <c r="D467" s="405"/>
      <c r="E467" s="77" t="s">
        <v>9</v>
      </c>
      <c r="F467" s="399">
        <f t="shared" si="6"/>
        <v>0</v>
      </c>
      <c r="G467" s="359"/>
      <c r="H467" s="359"/>
    </row>
    <row r="468" spans="1:24" ht="20.100000000000001" customHeight="1" x14ac:dyDescent="0.15">
      <c r="A468" s="334"/>
      <c r="B468" s="335"/>
      <c r="C468" s="406"/>
      <c r="D468" s="407"/>
      <c r="E468" s="77" t="s">
        <v>35</v>
      </c>
      <c r="F468" s="399">
        <f t="shared" si="6"/>
        <v>0</v>
      </c>
      <c r="G468" s="359"/>
      <c r="H468" s="359"/>
    </row>
    <row r="469" spans="1:24" ht="20.100000000000001" customHeight="1" thickBot="1" x14ac:dyDescent="0.2">
      <c r="A469" s="336"/>
      <c r="B469" s="337"/>
      <c r="C469" s="387" t="s">
        <v>150</v>
      </c>
      <c r="D469" s="387"/>
      <c r="E469" s="388"/>
      <c r="F469" s="400">
        <f>SUM($F$451:$H$468)</f>
        <v>0</v>
      </c>
      <c r="G469" s="401"/>
      <c r="H469" s="401"/>
    </row>
    <row r="470" spans="1:24" ht="20.100000000000001" customHeight="1" thickTop="1" x14ac:dyDescent="0.15">
      <c r="A470" s="394" t="s">
        <v>151</v>
      </c>
      <c r="B470" s="394"/>
      <c r="C470" s="395"/>
      <c r="D470" s="395"/>
      <c r="E470" s="395"/>
      <c r="F470" s="396">
        <f>SUM($F$448,$F$469)</f>
        <v>0</v>
      </c>
      <c r="G470" s="397"/>
      <c r="H470" s="397"/>
    </row>
    <row r="471" spans="1:24" x14ac:dyDescent="0.15">
      <c r="W471" s="3"/>
      <c r="X471"/>
    </row>
  </sheetData>
  <sheetProtection algorithmName="SHA-512" hashValue="qNioQOEE4yfHN/NnI0d4258fnYuDUJ6+IYSqwAeljgmwzzR47k/OGsVfA/Cv/w4U2n1U+yLsxZ5X3oywhyfIdg==" saltValue="mBXHolZll2zbHyyhisxAJQ=="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G10:G351">
    <cfRule type="expression" dxfId="76" priority="5">
      <formula>INDIRECT(ADDRESS(ROW(),COLUMN()))=TRUNC(INDIRECT(ADDRESS(ROW(),COLUMN())))</formula>
    </cfRule>
  </conditionalFormatting>
  <conditionalFormatting sqref="G361:G410">
    <cfRule type="expression" dxfId="75" priority="1">
      <formula>INDIRECT(ADDRESS(ROW(),COLUMN()))=TRUNC(INDIRECT(ADDRESS(ROW(),COLUMN())))</formula>
    </cfRule>
  </conditionalFormatting>
  <conditionalFormatting sqref="I10:I351">
    <cfRule type="expression" dxfId="74" priority="4">
      <formula>INDIRECT(ADDRESS(ROW(),COLUMN()))=TRUNC(INDIRECT(ADDRESS(ROW(),COLUMN())))</formula>
    </cfRule>
  </conditionalFormatting>
  <conditionalFormatting sqref="I361:I410">
    <cfRule type="expression" dxfId="73" priority="106">
      <formula>INDIRECT(ADDRESS(ROW(),COLUMN()))=TRUNC(INDIRECT(ADDRESS(ROW(),COLUMN())))</formula>
    </cfRule>
  </conditionalFormatting>
  <conditionalFormatting sqref="L10:L351">
    <cfRule type="expression" dxfId="72" priority="31">
      <formula>INDIRECT(ADDRESS(ROW(),COLUMN()))=TRUNC(INDIRECT(ADDRESS(ROW(),COLUMN())))</formula>
    </cfRule>
  </conditionalFormatting>
  <conditionalFormatting sqref="L361:L410">
    <cfRule type="expression" dxfId="71" priority="105">
      <formula>INDIRECT(ADDRESS(ROW(),COLUMN()))=TRUNC(INDIRECT(ADDRESS(ROW(),COLUMN())))</formula>
    </cfRule>
  </conditionalFormatting>
  <conditionalFormatting sqref="M6:Q7">
    <cfRule type="cellIs" dxfId="70" priority="3" operator="equal">
      <formula>"「費目：その他」で補助対象外に仕分けされていないものがある"</formula>
    </cfRule>
  </conditionalFormatting>
  <conditionalFormatting sqref="O10:O351">
    <cfRule type="expression" dxfId="69" priority="45">
      <formula>INDIRECT(ADDRESS(ROW(),COLUMN()))=TRUNC(INDIRECT(ADDRESS(ROW(),COLUMN())))</formula>
    </cfRule>
  </conditionalFormatting>
  <conditionalFormatting sqref="O361:O410">
    <cfRule type="expression" dxfId="68" priority="104">
      <formula>INDIRECT(ADDRESS(ROW(),COLUMN()))=TRUNC(INDIRECT(ADDRESS(ROW(),COLUMN())))</formula>
    </cfRule>
  </conditionalFormatting>
  <dataValidations count="7">
    <dataValidation type="list" imeMode="hiragana" allowBlank="1" showInputMessage="1" showErrorMessage="1" sqref="D10:D351" xr:uid="{00000000-0002-0000-0F00-000000000000}">
      <formula1>INDIRECT(C10)</formula1>
    </dataValidation>
    <dataValidation imeMode="hiragana" allowBlank="1" showInputMessage="1" showErrorMessage="1" sqref="E10:E351 J10:J351 M10:M351 M361:M410 J361:J410 E361:E410" xr:uid="{00000000-0002-0000-0F00-000001000000}"/>
    <dataValidation imeMode="disabled" allowBlank="1" showInputMessage="1" showErrorMessage="1" sqref="C7:K7 F358:K358 A10:A351 A361:A410 C3:C4" xr:uid="{00000000-0002-0000-0F00-000002000000}"/>
    <dataValidation type="list" allowBlank="1" showInputMessage="1" showErrorMessage="1" sqref="R10:R351" xr:uid="{00000000-0002-0000-0F00-000003000000}">
      <formula1>"○"</formula1>
    </dataValidation>
    <dataValidation type="list" imeMode="hiragana" allowBlank="1" showInputMessage="1" showErrorMessage="1" sqref="C361:D410" xr:uid="{00000000-0002-0000-0F00-000004000000}">
      <formula1>収入</formula1>
    </dataValidation>
    <dataValidation type="list" imeMode="hiragana" allowBlank="1" showInputMessage="1" showErrorMessage="1" sqref="C10:C351" xr:uid="{00000000-0002-0000-0F00-000005000000}">
      <formula1>区分</formula1>
    </dataValidation>
    <dataValidation imeMode="off" allowBlank="1" showInputMessage="1" showErrorMessage="1" sqref="F416:F427 I10:I351 L10:L351 O10:O351 Q10:Q351 G416:H421 I361:I410 L361:L410 O361:O410 Q361:Q410 G423:H427 F430:H470" xr:uid="{00000000-0002-0000-0F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2" t="str">
        <f>IF(収支予算書!$A$1=0,"〇〇",収支予算書!$A$1)</f>
        <v>〇〇</v>
      </c>
      <c r="B1" s="22"/>
    </row>
    <row r="2" spans="1:24" ht="25.5" customHeight="1" x14ac:dyDescent="0.15">
      <c r="A2" s="34"/>
      <c r="B2" s="34"/>
      <c r="C2" s="38"/>
    </row>
    <row r="3" spans="1:24" ht="32.1" customHeight="1" x14ac:dyDescent="0.15">
      <c r="C3" s="363" t="s">
        <v>189</v>
      </c>
      <c r="D3" s="54" t="s">
        <v>161</v>
      </c>
      <c r="E3" s="364"/>
      <c r="F3" s="365"/>
      <c r="G3" s="365"/>
      <c r="H3" s="365"/>
      <c r="I3" s="365"/>
      <c r="J3" s="365"/>
      <c r="K3" s="365"/>
      <c r="L3" s="365"/>
      <c r="M3" s="366"/>
      <c r="Q3" s="13"/>
      <c r="X3" s="3">
        <v>18</v>
      </c>
    </row>
    <row r="4" spans="1:24" ht="32.1" customHeight="1" x14ac:dyDescent="0.15">
      <c r="C4" s="363"/>
      <c r="D4" s="55" t="s">
        <v>232</v>
      </c>
      <c r="E4" s="367"/>
      <c r="F4" s="368"/>
      <c r="G4" s="368"/>
      <c r="H4" s="368"/>
      <c r="I4" s="368"/>
      <c r="J4" s="368"/>
      <c r="K4" s="368"/>
      <c r="L4" s="368"/>
      <c r="M4" s="369"/>
      <c r="Q4" s="13"/>
      <c r="X4" s="3">
        <v>224</v>
      </c>
    </row>
    <row r="5" spans="1:24" ht="22.5" customHeight="1" x14ac:dyDescent="0.15">
      <c r="A5" s="4"/>
      <c r="B5" s="4"/>
      <c r="C5" s="6"/>
      <c r="D5" s="10"/>
      <c r="E5" s="13"/>
      <c r="F5" s="13"/>
      <c r="G5" s="13"/>
      <c r="H5" s="13"/>
      <c r="I5" s="13"/>
      <c r="J5" s="13"/>
      <c r="K5" s="13"/>
      <c r="L5" s="13"/>
      <c r="M5" s="13"/>
      <c r="N5" s="13"/>
      <c r="O5" s="13"/>
      <c r="P5" s="13"/>
      <c r="Q5" s="13"/>
    </row>
    <row r="6" spans="1:24" ht="21.75" customHeight="1" x14ac:dyDescent="0.15">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15">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15">
      <c r="A8" s="5" t="s">
        <v>6</v>
      </c>
      <c r="B8" s="5"/>
      <c r="C8" s="1"/>
      <c r="D8" s="11"/>
      <c r="E8" s="7"/>
      <c r="F8" s="7"/>
      <c r="G8" s="7"/>
      <c r="H8" s="7"/>
      <c r="I8" s="7"/>
      <c r="J8" s="7"/>
      <c r="K8" s="7"/>
      <c r="L8" s="7"/>
      <c r="M8" s="7"/>
      <c r="N8" s="7"/>
      <c r="O8" s="7"/>
      <c r="P8" s="7"/>
      <c r="R8" s="16" t="s">
        <v>15</v>
      </c>
    </row>
    <row r="9" spans="1:24" ht="36" customHeight="1" x14ac:dyDescent="0.15">
      <c r="A9" s="411" t="s">
        <v>214</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15">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15">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15">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15">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15">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15">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15">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15">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15">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15">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15">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15">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15">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15">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15">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15">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15">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15">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15">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15">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15">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15">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15">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15">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15">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15">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15">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15">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15">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15">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15">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15">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15">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15">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15">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15">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15">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15">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15">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15">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15">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15">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15">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15">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15">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15">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15">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15">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15">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15">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15">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15">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15">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15">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15">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15">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15">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15">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15">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15">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15">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15">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15">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15">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15">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15">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15">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15">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15">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15">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15">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15">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15">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15">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15">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15">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15">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15">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15">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15">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15">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15">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15">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15">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15">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15">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15">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15">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15">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15">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15">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15">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15">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15">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15">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15">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15">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15">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15">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15">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15">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15">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15">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15">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15">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15">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15">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15">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15">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15">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15">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15">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15">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15">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15">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15">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15">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15">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15">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15">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15">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15">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15">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15">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15">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15">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15">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15">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15">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15">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15">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15">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15">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15">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15">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15">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15">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15">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15">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15">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15">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15">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15">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15">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15">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15">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15">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15">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15">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15">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15">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15">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15">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15">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15">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15">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15">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15">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15">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15">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15">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15">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15">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15">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15">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15">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15">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15">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15">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15">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15">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15">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15">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15">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15">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15">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15">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15">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15">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15">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15">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15">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15">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15">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15">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15">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15">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15">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15">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15">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15">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15">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15">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15">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15">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15">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15">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15">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15">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15">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15">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15">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15">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15">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15">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15">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15">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15">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15">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15">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15">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15">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15">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15">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15">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15">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15">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15">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15">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15">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15">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15">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15">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15">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15">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15">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15">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15">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15">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15">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15">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15">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15">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15">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15">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15">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15">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15">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15">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15">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15">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15">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15">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15">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15">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15">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15">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15">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15">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15">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15">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15">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15">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15">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15">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15">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15">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15">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15">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15">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15">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15">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15">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15">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15">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15">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15">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15">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15">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15">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15">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15">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15">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15">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15">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15">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15">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15">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15">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15">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15">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15">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15">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15">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15">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15">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15">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15">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15">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15">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15">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15">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15">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15">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15">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15">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15">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15">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15">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15">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15">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15">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15">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15">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15">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15">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15">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15">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15">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15">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15">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15">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15">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15">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15">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15">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15">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15">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15">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15">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15">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15">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15">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15">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15">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15">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15">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15">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15">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15">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15">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15">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15">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15">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15">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15">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15">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15">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15">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15">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15">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15">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15">
      <c r="A352" s="22" t="str">
        <f>IF(収支予算書!$A$1=0,"〇〇",収支予算書!$A$1)</f>
        <v>〇〇</v>
      </c>
      <c r="B352" s="22"/>
    </row>
    <row r="353" spans="1:25" ht="25.5" customHeight="1" x14ac:dyDescent="0.15">
      <c r="A353" s="117"/>
      <c r="B353" s="117"/>
      <c r="C353" s="62"/>
    </row>
    <row r="354" spans="1:25" ht="31.5" customHeight="1" x14ac:dyDescent="0.15">
      <c r="C354" s="370" t="str">
        <f>$C$3</f>
        <v>2-14</v>
      </c>
      <c r="D354" s="54" t="s">
        <v>161</v>
      </c>
      <c r="E354" s="352">
        <f>$E$3</f>
        <v>0</v>
      </c>
      <c r="F354" s="353"/>
      <c r="G354" s="353"/>
      <c r="H354" s="353"/>
      <c r="I354" s="353"/>
      <c r="J354" s="353"/>
      <c r="K354" s="353"/>
      <c r="L354" s="353"/>
      <c r="M354" s="354"/>
      <c r="X354"/>
      <c r="Y354" s="3"/>
    </row>
    <row r="355" spans="1:25" ht="31.5" customHeight="1" x14ac:dyDescent="0.15">
      <c r="C355" s="371"/>
      <c r="D355" s="55" t="s">
        <v>232</v>
      </c>
      <c r="E355" s="355">
        <f>$E$4</f>
        <v>0</v>
      </c>
      <c r="F355" s="356"/>
      <c r="G355" s="356"/>
      <c r="H355" s="356"/>
      <c r="I355" s="356"/>
      <c r="J355" s="356"/>
      <c r="K355" s="356"/>
      <c r="L355" s="356"/>
      <c r="M355" s="357"/>
      <c r="X355"/>
      <c r="Y355" s="3"/>
    </row>
    <row r="356" spans="1:25" ht="25.5" customHeight="1" x14ac:dyDescent="0.15">
      <c r="A356" s="63"/>
      <c r="B356" s="63"/>
      <c r="C356" s="62"/>
    </row>
    <row r="357" spans="1:25" ht="21.75" customHeight="1" x14ac:dyDescent="0.15">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15">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15">
      <c r="A359" s="67" t="s">
        <v>14</v>
      </c>
      <c r="B359" s="67"/>
      <c r="C359" s="7"/>
      <c r="D359" s="7"/>
      <c r="E359" s="7"/>
      <c r="F359" s="7"/>
      <c r="G359" s="7"/>
      <c r="H359" s="7"/>
      <c r="I359" s="7"/>
      <c r="J359" s="7"/>
      <c r="Q359" s="68" t="s">
        <v>15</v>
      </c>
    </row>
    <row r="360" spans="1:25" ht="36" customHeight="1" x14ac:dyDescent="0.15">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15">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15">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15">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15">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15">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15">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15">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15">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15">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15">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15">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15">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15">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15">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15">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15">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15">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15">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15">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15">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15">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15">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15">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15">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15">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15">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15">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15">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15">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15">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15">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15">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15">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15">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15">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15">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15">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15">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15">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15">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15">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15">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15">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15">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15">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15">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15">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15">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15">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15">
      <c r="A410" s="392">
        <v>50</v>
      </c>
      <c r="B410" s="393"/>
      <c r="C410" s="383"/>
      <c r="D410" s="384"/>
      <c r="E410" s="168"/>
      <c r="F410" s="152"/>
      <c r="G410" s="143"/>
      <c r="H410" s="154"/>
      <c r="I410" s="143"/>
      <c r="J410" s="37"/>
      <c r="K410" s="154"/>
      <c r="L410" s="143"/>
      <c r="M410" s="37"/>
      <c r="N410" s="154"/>
      <c r="O410" s="41"/>
      <c r="P410" s="156"/>
      <c r="Q410" s="57">
        <f t="shared" si="4"/>
        <v>0</v>
      </c>
    </row>
    <row r="413" spans="1:17" ht="20.100000000000001" customHeight="1" x14ac:dyDescent="0.15">
      <c r="A413" s="34" t="s">
        <v>145</v>
      </c>
      <c r="B413" s="34"/>
      <c r="C413" s="34"/>
      <c r="D413" s="34"/>
    </row>
    <row r="414" spans="1:17" ht="20.100000000000001" customHeight="1" x14ac:dyDescent="0.15">
      <c r="A414" s="1" t="s">
        <v>14</v>
      </c>
      <c r="B414" s="1"/>
      <c r="C414" s="1"/>
      <c r="D414" s="1"/>
      <c r="F414" s="385" t="s">
        <v>15</v>
      </c>
      <c r="G414" s="386"/>
      <c r="H414" s="386"/>
    </row>
    <row r="415" spans="1:17" ht="20.100000000000001" customHeight="1" x14ac:dyDescent="0.15">
      <c r="A415" s="387" t="s">
        <v>5</v>
      </c>
      <c r="B415" s="387"/>
      <c r="C415" s="387"/>
      <c r="D415" s="387"/>
      <c r="E415" s="388"/>
      <c r="F415" s="389" t="s">
        <v>147</v>
      </c>
      <c r="G415" s="388"/>
      <c r="H415" s="388"/>
    </row>
    <row r="416" spans="1:17" ht="20.100000000000001" customHeight="1" x14ac:dyDescent="0.15">
      <c r="A416" s="374" t="s">
        <v>82</v>
      </c>
      <c r="B416" s="375"/>
      <c r="C416" s="375"/>
      <c r="D416" s="375"/>
      <c r="E416" s="376"/>
      <c r="F416" s="380">
        <f>SUMIFS($Q$361:$Q$410,$C$361:$C$410,A416)</f>
        <v>0</v>
      </c>
      <c r="G416" s="408"/>
      <c r="H416" s="409"/>
    </row>
    <row r="417" spans="1:8" ht="20.100000000000001" customHeight="1" x14ac:dyDescent="0.15">
      <c r="A417" s="374" t="s">
        <v>83</v>
      </c>
      <c r="B417" s="375"/>
      <c r="C417" s="375"/>
      <c r="D417" s="375"/>
      <c r="E417" s="376"/>
      <c r="F417" s="380">
        <f>SUMIFS($Q$361:$Q$410,$C$361:$C$410,A417)</f>
        <v>0</v>
      </c>
      <c r="G417" s="408"/>
      <c r="H417" s="409"/>
    </row>
    <row r="418" spans="1:8" ht="20.100000000000001" customHeight="1" x14ac:dyDescent="0.15">
      <c r="A418" s="377" t="s">
        <v>157</v>
      </c>
      <c r="B418" s="161"/>
      <c r="C418" s="374" t="s">
        <v>84</v>
      </c>
      <c r="D418" s="375"/>
      <c r="E418" s="376"/>
      <c r="F418" s="380">
        <f>SUMIFS($Q$361:$Q$410,$C$361:$C$410,C418)</f>
        <v>0</v>
      </c>
      <c r="G418" s="408"/>
      <c r="H418" s="409"/>
    </row>
    <row r="419" spans="1:8" ht="20.100000000000001" customHeight="1" x14ac:dyDescent="0.15">
      <c r="A419" s="378"/>
      <c r="B419" s="162"/>
      <c r="C419" s="374" t="s">
        <v>85</v>
      </c>
      <c r="D419" s="375"/>
      <c r="E419" s="376"/>
      <c r="F419" s="380">
        <f>SUMIFS($Q$361:$Q$410,$C$361:$C$410,C419)</f>
        <v>0</v>
      </c>
      <c r="G419" s="408"/>
      <c r="H419" s="409"/>
    </row>
    <row r="420" spans="1:8" ht="20.100000000000001" customHeight="1" x14ac:dyDescent="0.15">
      <c r="A420" s="378"/>
      <c r="B420" s="162"/>
      <c r="C420" s="374" t="s">
        <v>86</v>
      </c>
      <c r="D420" s="375"/>
      <c r="E420" s="376"/>
      <c r="F420" s="380">
        <f>SUMIFS($Q$361:$Q$410,$C$361:$C$410,C420)</f>
        <v>0</v>
      </c>
      <c r="G420" s="408"/>
      <c r="H420" s="409"/>
    </row>
    <row r="421" spans="1:8" ht="20.100000000000001" customHeight="1" x14ac:dyDescent="0.15">
      <c r="A421" s="378"/>
      <c r="B421" s="162"/>
      <c r="C421" s="374" t="s">
        <v>87</v>
      </c>
      <c r="D421" s="375"/>
      <c r="E421" s="376"/>
      <c r="F421" s="380">
        <f>SUMIFS($Q$361:$Q$410,$C$361:$C$410,C421)</f>
        <v>0</v>
      </c>
      <c r="G421" s="408"/>
      <c r="H421" s="409"/>
    </row>
    <row r="422" spans="1:8" ht="20.100000000000001" customHeight="1" x14ac:dyDescent="0.15">
      <c r="A422" s="379"/>
      <c r="B422" s="163"/>
      <c r="C422" s="375" t="s">
        <v>156</v>
      </c>
      <c r="D422" s="375"/>
      <c r="E422" s="376"/>
      <c r="F422" s="380">
        <f>SUM($F$418:$H$421)</f>
        <v>0</v>
      </c>
      <c r="G422" s="381"/>
      <c r="H422" s="382"/>
    </row>
    <row r="423" spans="1:8" ht="19.5" customHeight="1" x14ac:dyDescent="0.15">
      <c r="A423" s="374" t="s">
        <v>88</v>
      </c>
      <c r="B423" s="375"/>
      <c r="C423" s="375"/>
      <c r="D423" s="375"/>
      <c r="E423" s="376"/>
      <c r="F423" s="380">
        <f>SUM($F$416:$H$417,$F$422)</f>
        <v>0</v>
      </c>
      <c r="G423" s="408"/>
      <c r="H423" s="409"/>
    </row>
    <row r="424" spans="1:8" ht="19.5" customHeight="1" x14ac:dyDescent="0.15">
      <c r="A424" s="374" t="s">
        <v>148</v>
      </c>
      <c r="B424" s="375"/>
      <c r="C424" s="375"/>
      <c r="D424" s="375"/>
      <c r="E424" s="376"/>
      <c r="F424" s="380">
        <f>SUMIFS($Q$361:$Q$410,$C$361:$C$410,A424)</f>
        <v>0</v>
      </c>
      <c r="G424" s="408"/>
      <c r="H424" s="409"/>
    </row>
    <row r="425" spans="1:8" ht="19.5" customHeight="1" x14ac:dyDescent="0.15">
      <c r="A425" s="374" t="s">
        <v>149</v>
      </c>
      <c r="B425" s="375"/>
      <c r="C425" s="375"/>
      <c r="D425" s="375"/>
      <c r="E425" s="376"/>
      <c r="F425" s="380">
        <f>SUM($F$423,$F$424)</f>
        <v>0</v>
      </c>
      <c r="G425" s="408"/>
      <c r="H425" s="409"/>
    </row>
    <row r="426" spans="1:8" ht="19.5" customHeight="1" x14ac:dyDescent="0.15">
      <c r="A426" s="72"/>
      <c r="B426" s="72"/>
      <c r="C426" s="72"/>
      <c r="D426" s="72"/>
      <c r="F426" s="73"/>
      <c r="G426" s="74"/>
      <c r="H426" s="74"/>
    </row>
    <row r="427" spans="1:8" ht="19.5" customHeight="1" x14ac:dyDescent="0.15">
      <c r="A427" s="72"/>
      <c r="B427" s="72"/>
      <c r="C427" s="72"/>
      <c r="D427" s="72"/>
      <c r="F427" s="73"/>
      <c r="G427" s="74"/>
      <c r="H427" s="74"/>
    </row>
    <row r="428" spans="1:8" ht="19.5" customHeight="1" x14ac:dyDescent="0.15">
      <c r="A428" s="64" t="s">
        <v>6</v>
      </c>
      <c r="B428" s="64"/>
      <c r="C428" s="64"/>
      <c r="D428" s="64"/>
      <c r="E428" s="75"/>
    </row>
    <row r="429" spans="1:8" ht="19.5" customHeight="1" x14ac:dyDescent="0.15">
      <c r="A429" s="324"/>
      <c r="B429" s="325"/>
      <c r="C429" s="387" t="s">
        <v>11</v>
      </c>
      <c r="D429" s="388"/>
      <c r="E429" s="76" t="s">
        <v>24</v>
      </c>
      <c r="F429" s="398" t="s">
        <v>147</v>
      </c>
      <c r="G429" s="410"/>
      <c r="H429" s="410"/>
    </row>
    <row r="430" spans="1:8" ht="20.100000000000001" customHeight="1" x14ac:dyDescent="0.15">
      <c r="A430" s="326" t="s">
        <v>25</v>
      </c>
      <c r="B430" s="327"/>
      <c r="C430" s="398" t="s">
        <v>53</v>
      </c>
      <c r="D430" s="388"/>
      <c r="E430" s="77" t="s">
        <v>27</v>
      </c>
      <c r="F430" s="358">
        <f t="shared" ref="F430:F447" si="5">SUMIFS($Q$10:$Q$351,$D$10:$D$351,$E430,$R$10:$R$351,"")</f>
        <v>0</v>
      </c>
      <c r="G430" s="359"/>
      <c r="H430" s="359"/>
    </row>
    <row r="431" spans="1:8" ht="20.100000000000001" customHeight="1" x14ac:dyDescent="0.15">
      <c r="A431" s="328"/>
      <c r="B431" s="329"/>
      <c r="C431" s="398"/>
      <c r="D431" s="388"/>
      <c r="E431" s="77" t="s">
        <v>28</v>
      </c>
      <c r="F431" s="358">
        <f t="shared" si="5"/>
        <v>0</v>
      </c>
      <c r="G431" s="359"/>
      <c r="H431" s="359"/>
    </row>
    <row r="432" spans="1:8" ht="20.100000000000001" customHeight="1" x14ac:dyDescent="0.15">
      <c r="A432" s="328"/>
      <c r="B432" s="329"/>
      <c r="C432" s="398"/>
      <c r="D432" s="388"/>
      <c r="E432" s="77" t="s">
        <v>4</v>
      </c>
      <c r="F432" s="358">
        <f t="shared" si="5"/>
        <v>0</v>
      </c>
      <c r="G432" s="359"/>
      <c r="H432" s="359"/>
    </row>
    <row r="433" spans="1:8" ht="20.100000000000001" customHeight="1" x14ac:dyDescent="0.15">
      <c r="A433" s="328"/>
      <c r="B433" s="329"/>
      <c r="C433" s="398" t="s">
        <v>54</v>
      </c>
      <c r="D433" s="388"/>
      <c r="E433" s="77" t="s">
        <v>2</v>
      </c>
      <c r="F433" s="358">
        <f t="shared" si="5"/>
        <v>0</v>
      </c>
      <c r="G433" s="359"/>
      <c r="H433" s="359"/>
    </row>
    <row r="434" spans="1:8" ht="20.100000000000001" customHeight="1" x14ac:dyDescent="0.15">
      <c r="A434" s="328"/>
      <c r="B434" s="329"/>
      <c r="C434" s="398"/>
      <c r="D434" s="388"/>
      <c r="E434" s="77" t="s">
        <v>29</v>
      </c>
      <c r="F434" s="358">
        <f t="shared" si="5"/>
        <v>0</v>
      </c>
      <c r="G434" s="359"/>
      <c r="H434" s="359"/>
    </row>
    <row r="435" spans="1:8" ht="20.100000000000001" customHeight="1" x14ac:dyDescent="0.15">
      <c r="A435" s="328"/>
      <c r="B435" s="329"/>
      <c r="C435" s="398"/>
      <c r="D435" s="388"/>
      <c r="E435" s="77" t="s">
        <v>3</v>
      </c>
      <c r="F435" s="358">
        <f t="shared" si="5"/>
        <v>0</v>
      </c>
      <c r="G435" s="359"/>
      <c r="H435" s="359"/>
    </row>
    <row r="436" spans="1:8" ht="20.100000000000001" customHeight="1" x14ac:dyDescent="0.15">
      <c r="A436" s="328"/>
      <c r="B436" s="329"/>
      <c r="C436" s="398"/>
      <c r="D436" s="388"/>
      <c r="E436" s="77" t="s">
        <v>31</v>
      </c>
      <c r="F436" s="358">
        <f t="shared" si="5"/>
        <v>0</v>
      </c>
      <c r="G436" s="359"/>
      <c r="H436" s="359"/>
    </row>
    <row r="437" spans="1:8" ht="20.100000000000001" customHeight="1" x14ac:dyDescent="0.15">
      <c r="A437" s="328"/>
      <c r="B437" s="329"/>
      <c r="C437" s="398"/>
      <c r="D437" s="388"/>
      <c r="E437" s="77" t="s">
        <v>26</v>
      </c>
      <c r="F437" s="358">
        <f t="shared" si="5"/>
        <v>0</v>
      </c>
      <c r="G437" s="359"/>
      <c r="H437" s="359"/>
    </row>
    <row r="438" spans="1:8" ht="20.100000000000001" customHeight="1" x14ac:dyDescent="0.15">
      <c r="A438" s="328"/>
      <c r="B438" s="329"/>
      <c r="C438" s="398" t="s">
        <v>219</v>
      </c>
      <c r="D438" s="388"/>
      <c r="E438" s="77" t="s">
        <v>220</v>
      </c>
      <c r="F438" s="358">
        <f t="shared" si="5"/>
        <v>0</v>
      </c>
      <c r="G438" s="359"/>
      <c r="H438" s="359"/>
    </row>
    <row r="439" spans="1:8" ht="20.100000000000001" customHeight="1" x14ac:dyDescent="0.15">
      <c r="A439" s="328"/>
      <c r="B439" s="329"/>
      <c r="C439" s="398"/>
      <c r="D439" s="388"/>
      <c r="E439" s="77" t="s">
        <v>33</v>
      </c>
      <c r="F439" s="358">
        <f t="shared" si="5"/>
        <v>0</v>
      </c>
      <c r="G439" s="359"/>
      <c r="H439" s="359"/>
    </row>
    <row r="440" spans="1:8" ht="20.100000000000001" customHeight="1" x14ac:dyDescent="0.15">
      <c r="A440" s="328"/>
      <c r="B440" s="329"/>
      <c r="C440" s="398"/>
      <c r="D440" s="388"/>
      <c r="E440" s="77" t="s">
        <v>10</v>
      </c>
      <c r="F440" s="358">
        <f t="shared" si="5"/>
        <v>0</v>
      </c>
      <c r="G440" s="359"/>
      <c r="H440" s="359"/>
    </row>
    <row r="441" spans="1:8" ht="20.100000000000001" customHeight="1" x14ac:dyDescent="0.15">
      <c r="A441" s="328"/>
      <c r="B441" s="329"/>
      <c r="C441" s="398" t="s">
        <v>55</v>
      </c>
      <c r="D441" s="388"/>
      <c r="E441" s="77" t="s">
        <v>32</v>
      </c>
      <c r="F441" s="358">
        <f t="shared" si="5"/>
        <v>0</v>
      </c>
      <c r="G441" s="359"/>
      <c r="H441" s="359"/>
    </row>
    <row r="442" spans="1:8" ht="20.100000000000001" customHeight="1" x14ac:dyDescent="0.15">
      <c r="A442" s="328"/>
      <c r="B442" s="329"/>
      <c r="C442" s="398"/>
      <c r="D442" s="388"/>
      <c r="E442" s="77" t="s">
        <v>1</v>
      </c>
      <c r="F442" s="358">
        <f t="shared" si="5"/>
        <v>0</v>
      </c>
      <c r="G442" s="359"/>
      <c r="H442" s="359"/>
    </row>
    <row r="443" spans="1:8" ht="20.100000000000001" customHeight="1" x14ac:dyDescent="0.15">
      <c r="A443" s="328"/>
      <c r="B443" s="329"/>
      <c r="C443" s="398"/>
      <c r="D443" s="388"/>
      <c r="E443" s="77" t="s">
        <v>30</v>
      </c>
      <c r="F443" s="358">
        <f t="shared" si="5"/>
        <v>0</v>
      </c>
      <c r="G443" s="359"/>
      <c r="H443" s="359"/>
    </row>
    <row r="444" spans="1:8" ht="20.100000000000001" customHeight="1" x14ac:dyDescent="0.15">
      <c r="A444" s="328"/>
      <c r="B444" s="329"/>
      <c r="C444" s="398"/>
      <c r="D444" s="388"/>
      <c r="E444" s="77" t="s">
        <v>34</v>
      </c>
      <c r="F444" s="358">
        <f t="shared" si="5"/>
        <v>0</v>
      </c>
      <c r="G444" s="359"/>
      <c r="H444" s="359"/>
    </row>
    <row r="445" spans="1:8" ht="20.100000000000001" customHeight="1" x14ac:dyDescent="0.15">
      <c r="A445" s="328"/>
      <c r="B445" s="329"/>
      <c r="C445" s="398"/>
      <c r="D445" s="388"/>
      <c r="E445" s="77" t="s">
        <v>21</v>
      </c>
      <c r="F445" s="358">
        <f t="shared" si="5"/>
        <v>0</v>
      </c>
      <c r="G445" s="359"/>
      <c r="H445" s="359"/>
    </row>
    <row r="446" spans="1:8" ht="20.100000000000001" customHeight="1" x14ac:dyDescent="0.15">
      <c r="A446" s="328"/>
      <c r="B446" s="329"/>
      <c r="C446" s="404" t="s">
        <v>155</v>
      </c>
      <c r="D446" s="405"/>
      <c r="E446" s="77" t="s">
        <v>9</v>
      </c>
      <c r="F446" s="358">
        <f t="shared" si="5"/>
        <v>0</v>
      </c>
      <c r="G446" s="359"/>
      <c r="H446" s="359"/>
    </row>
    <row r="447" spans="1:8" ht="20.100000000000001" customHeight="1" x14ac:dyDescent="0.15">
      <c r="A447" s="328"/>
      <c r="B447" s="329"/>
      <c r="C447" s="406"/>
      <c r="D447" s="407"/>
      <c r="E447" s="77" t="s">
        <v>35</v>
      </c>
      <c r="F447" s="358">
        <f t="shared" si="5"/>
        <v>0</v>
      </c>
      <c r="G447" s="359"/>
      <c r="H447" s="359"/>
    </row>
    <row r="448" spans="1:8" ht="20.100000000000001" customHeight="1" x14ac:dyDescent="0.15">
      <c r="A448" s="328"/>
      <c r="B448" s="329"/>
      <c r="C448" s="387" t="s">
        <v>19</v>
      </c>
      <c r="D448" s="387"/>
      <c r="E448" s="388"/>
      <c r="F448" s="358">
        <f>SUM($F$430:$H$447)</f>
        <v>0</v>
      </c>
      <c r="G448" s="359"/>
      <c r="H448" s="359"/>
    </row>
    <row r="449" spans="1:8" ht="20.100000000000001" customHeight="1" x14ac:dyDescent="0.15">
      <c r="A449" s="328"/>
      <c r="B449" s="329"/>
      <c r="C449" s="398" t="s">
        <v>16</v>
      </c>
      <c r="D449" s="398"/>
      <c r="E449" s="388"/>
      <c r="F449" s="402"/>
      <c r="G449" s="403"/>
      <c r="H449" s="403"/>
    </row>
    <row r="450" spans="1:8" ht="20.100000000000001" customHeight="1" x14ac:dyDescent="0.15">
      <c r="A450" s="330"/>
      <c r="B450" s="331"/>
      <c r="C450" s="387" t="s">
        <v>36</v>
      </c>
      <c r="D450" s="387"/>
      <c r="E450" s="388"/>
      <c r="F450" s="358">
        <f>$F$448-$F$449</f>
        <v>0</v>
      </c>
      <c r="G450" s="359"/>
      <c r="H450" s="359"/>
    </row>
    <row r="451" spans="1:8" ht="20.100000000000001" customHeight="1" x14ac:dyDescent="0.15">
      <c r="A451" s="332" t="s">
        <v>47</v>
      </c>
      <c r="B451" s="333"/>
      <c r="C451" s="398" t="s">
        <v>53</v>
      </c>
      <c r="D451" s="388"/>
      <c r="E451" s="77" t="s">
        <v>27</v>
      </c>
      <c r="F451" s="399">
        <f t="shared" ref="F451:F468" si="6">SUMIFS($Q$10:$Q$351,$D$10:$D$351,$E451,$R$10:$R$351,"○")</f>
        <v>0</v>
      </c>
      <c r="G451" s="359"/>
      <c r="H451" s="359"/>
    </row>
    <row r="452" spans="1:8" ht="20.100000000000001" customHeight="1" x14ac:dyDescent="0.15">
      <c r="A452" s="334"/>
      <c r="B452" s="335"/>
      <c r="C452" s="398"/>
      <c r="D452" s="388"/>
      <c r="E452" s="77" t="s">
        <v>28</v>
      </c>
      <c r="F452" s="399">
        <f t="shared" si="6"/>
        <v>0</v>
      </c>
      <c r="G452" s="359"/>
      <c r="H452" s="359"/>
    </row>
    <row r="453" spans="1:8" ht="20.100000000000001" customHeight="1" x14ac:dyDescent="0.15">
      <c r="A453" s="334"/>
      <c r="B453" s="335"/>
      <c r="C453" s="398"/>
      <c r="D453" s="388"/>
      <c r="E453" s="77" t="s">
        <v>4</v>
      </c>
      <c r="F453" s="399">
        <f t="shared" si="6"/>
        <v>0</v>
      </c>
      <c r="G453" s="359"/>
      <c r="H453" s="359"/>
    </row>
    <row r="454" spans="1:8" ht="20.100000000000001" customHeight="1" x14ac:dyDescent="0.15">
      <c r="A454" s="334"/>
      <c r="B454" s="335"/>
      <c r="C454" s="398" t="s">
        <v>54</v>
      </c>
      <c r="D454" s="388"/>
      <c r="E454" s="77" t="s">
        <v>2</v>
      </c>
      <c r="F454" s="399">
        <f t="shared" si="6"/>
        <v>0</v>
      </c>
      <c r="G454" s="359"/>
      <c r="H454" s="359"/>
    </row>
    <row r="455" spans="1:8" ht="20.100000000000001" customHeight="1" x14ac:dyDescent="0.15">
      <c r="A455" s="334"/>
      <c r="B455" s="335"/>
      <c r="C455" s="398"/>
      <c r="D455" s="388"/>
      <c r="E455" s="77" t="s">
        <v>29</v>
      </c>
      <c r="F455" s="399">
        <f t="shared" si="6"/>
        <v>0</v>
      </c>
      <c r="G455" s="359"/>
      <c r="H455" s="359"/>
    </row>
    <row r="456" spans="1:8" ht="20.100000000000001" customHeight="1" x14ac:dyDescent="0.15">
      <c r="A456" s="334"/>
      <c r="B456" s="335"/>
      <c r="C456" s="398"/>
      <c r="D456" s="388"/>
      <c r="E456" s="77" t="s">
        <v>3</v>
      </c>
      <c r="F456" s="399">
        <f t="shared" si="6"/>
        <v>0</v>
      </c>
      <c r="G456" s="359"/>
      <c r="H456" s="359"/>
    </row>
    <row r="457" spans="1:8" ht="20.100000000000001" customHeight="1" x14ac:dyDescent="0.15">
      <c r="A457" s="334"/>
      <c r="B457" s="335"/>
      <c r="C457" s="398"/>
      <c r="D457" s="388"/>
      <c r="E457" s="77" t="s">
        <v>31</v>
      </c>
      <c r="F457" s="399">
        <f t="shared" si="6"/>
        <v>0</v>
      </c>
      <c r="G457" s="359"/>
      <c r="H457" s="359"/>
    </row>
    <row r="458" spans="1:8" ht="20.100000000000001" customHeight="1" x14ac:dyDescent="0.15">
      <c r="A458" s="334"/>
      <c r="B458" s="335"/>
      <c r="C458" s="398"/>
      <c r="D458" s="388"/>
      <c r="E458" s="77" t="s">
        <v>26</v>
      </c>
      <c r="F458" s="399">
        <f t="shared" si="6"/>
        <v>0</v>
      </c>
      <c r="G458" s="359"/>
      <c r="H458" s="359"/>
    </row>
    <row r="459" spans="1:8" ht="20.100000000000001" customHeight="1" x14ac:dyDescent="0.15">
      <c r="A459" s="334"/>
      <c r="B459" s="335"/>
      <c r="C459" s="398" t="s">
        <v>219</v>
      </c>
      <c r="D459" s="388"/>
      <c r="E459" s="77" t="s">
        <v>220</v>
      </c>
      <c r="F459" s="399">
        <f t="shared" si="6"/>
        <v>0</v>
      </c>
      <c r="G459" s="359"/>
      <c r="H459" s="359"/>
    </row>
    <row r="460" spans="1:8" ht="20.100000000000001" customHeight="1" x14ac:dyDescent="0.15">
      <c r="A460" s="334"/>
      <c r="B460" s="335"/>
      <c r="C460" s="398"/>
      <c r="D460" s="388"/>
      <c r="E460" s="77" t="s">
        <v>33</v>
      </c>
      <c r="F460" s="399">
        <f t="shared" si="6"/>
        <v>0</v>
      </c>
      <c r="G460" s="359"/>
      <c r="H460" s="359"/>
    </row>
    <row r="461" spans="1:8" ht="20.100000000000001" customHeight="1" x14ac:dyDescent="0.15">
      <c r="A461" s="334"/>
      <c r="B461" s="335"/>
      <c r="C461" s="398"/>
      <c r="D461" s="388"/>
      <c r="E461" s="77" t="s">
        <v>10</v>
      </c>
      <c r="F461" s="399">
        <f t="shared" si="6"/>
        <v>0</v>
      </c>
      <c r="G461" s="359"/>
      <c r="H461" s="359"/>
    </row>
    <row r="462" spans="1:8" ht="20.100000000000001" customHeight="1" x14ac:dyDescent="0.15">
      <c r="A462" s="334"/>
      <c r="B462" s="335"/>
      <c r="C462" s="398" t="s">
        <v>55</v>
      </c>
      <c r="D462" s="388"/>
      <c r="E462" s="77" t="s">
        <v>32</v>
      </c>
      <c r="F462" s="399">
        <f t="shared" si="6"/>
        <v>0</v>
      </c>
      <c r="G462" s="359"/>
      <c r="H462" s="359"/>
    </row>
    <row r="463" spans="1:8" ht="20.100000000000001" customHeight="1" x14ac:dyDescent="0.15">
      <c r="A463" s="334"/>
      <c r="B463" s="335"/>
      <c r="C463" s="398"/>
      <c r="D463" s="388"/>
      <c r="E463" s="77" t="s">
        <v>1</v>
      </c>
      <c r="F463" s="399">
        <f t="shared" si="6"/>
        <v>0</v>
      </c>
      <c r="G463" s="359"/>
      <c r="H463" s="359"/>
    </row>
    <row r="464" spans="1:8" ht="20.100000000000001" customHeight="1" x14ac:dyDescent="0.15">
      <c r="A464" s="334"/>
      <c r="B464" s="335"/>
      <c r="C464" s="398"/>
      <c r="D464" s="388"/>
      <c r="E464" s="77" t="s">
        <v>30</v>
      </c>
      <c r="F464" s="399">
        <f t="shared" si="6"/>
        <v>0</v>
      </c>
      <c r="G464" s="359"/>
      <c r="H464" s="359"/>
    </row>
    <row r="465" spans="1:24" ht="20.100000000000001" customHeight="1" x14ac:dyDescent="0.15">
      <c r="A465" s="334"/>
      <c r="B465" s="335"/>
      <c r="C465" s="398"/>
      <c r="D465" s="388"/>
      <c r="E465" s="77" t="s">
        <v>34</v>
      </c>
      <c r="F465" s="399">
        <f t="shared" si="6"/>
        <v>0</v>
      </c>
      <c r="G465" s="359"/>
      <c r="H465" s="359"/>
    </row>
    <row r="466" spans="1:24" ht="20.100000000000001" customHeight="1" x14ac:dyDescent="0.15">
      <c r="A466" s="334"/>
      <c r="B466" s="335"/>
      <c r="C466" s="398"/>
      <c r="D466" s="388"/>
      <c r="E466" s="77" t="s">
        <v>21</v>
      </c>
      <c r="F466" s="399">
        <f t="shared" si="6"/>
        <v>0</v>
      </c>
      <c r="G466" s="359"/>
      <c r="H466" s="359"/>
    </row>
    <row r="467" spans="1:24" ht="20.100000000000001" customHeight="1" x14ac:dyDescent="0.15">
      <c r="A467" s="334"/>
      <c r="B467" s="335"/>
      <c r="C467" s="404" t="s">
        <v>155</v>
      </c>
      <c r="D467" s="405"/>
      <c r="E467" s="77" t="s">
        <v>9</v>
      </c>
      <c r="F467" s="399">
        <f t="shared" si="6"/>
        <v>0</v>
      </c>
      <c r="G467" s="359"/>
      <c r="H467" s="359"/>
    </row>
    <row r="468" spans="1:24" ht="20.100000000000001" customHeight="1" x14ac:dyDescent="0.15">
      <c r="A468" s="334"/>
      <c r="B468" s="335"/>
      <c r="C468" s="406"/>
      <c r="D468" s="407"/>
      <c r="E468" s="77" t="s">
        <v>35</v>
      </c>
      <c r="F468" s="399">
        <f t="shared" si="6"/>
        <v>0</v>
      </c>
      <c r="G468" s="359"/>
      <c r="H468" s="359"/>
    </row>
    <row r="469" spans="1:24" ht="20.100000000000001" customHeight="1" thickBot="1" x14ac:dyDescent="0.2">
      <c r="A469" s="336"/>
      <c r="B469" s="337"/>
      <c r="C469" s="387" t="s">
        <v>150</v>
      </c>
      <c r="D469" s="387"/>
      <c r="E469" s="388"/>
      <c r="F469" s="400">
        <f>SUM($F$451:$H$468)</f>
        <v>0</v>
      </c>
      <c r="G469" s="401"/>
      <c r="H469" s="401"/>
    </row>
    <row r="470" spans="1:24" ht="20.100000000000001" customHeight="1" thickTop="1" x14ac:dyDescent="0.15">
      <c r="A470" s="394" t="s">
        <v>151</v>
      </c>
      <c r="B470" s="394"/>
      <c r="C470" s="395"/>
      <c r="D470" s="395"/>
      <c r="E470" s="395"/>
      <c r="F470" s="396">
        <f>SUM($F$448,$F$469)</f>
        <v>0</v>
      </c>
      <c r="G470" s="397"/>
      <c r="H470" s="397"/>
    </row>
    <row r="471" spans="1:24" x14ac:dyDescent="0.15">
      <c r="W471" s="3"/>
      <c r="X471"/>
    </row>
  </sheetData>
  <sheetProtection algorithmName="SHA-512" hashValue="Dm1ZyAQHxUJkT8Vl+xyrv6v9PE32U3dWg+mjzu+CO4GH5hktiVtGTzQuq6/KNYODpCmxzKFkZEf0v+8/jaLDrg==" saltValue="nVc/CfOs1gWSN+vFjF0iWw=="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G10:G351">
    <cfRule type="expression" dxfId="67" priority="5">
      <formula>INDIRECT(ADDRESS(ROW(),COLUMN()))=TRUNC(INDIRECT(ADDRESS(ROW(),COLUMN())))</formula>
    </cfRule>
  </conditionalFormatting>
  <conditionalFormatting sqref="G361:G410">
    <cfRule type="expression" dxfId="66" priority="1">
      <formula>INDIRECT(ADDRESS(ROW(),COLUMN()))=TRUNC(INDIRECT(ADDRESS(ROW(),COLUMN())))</formula>
    </cfRule>
  </conditionalFormatting>
  <conditionalFormatting sqref="I10:I351">
    <cfRule type="expression" dxfId="65" priority="4">
      <formula>INDIRECT(ADDRESS(ROW(),COLUMN()))=TRUNC(INDIRECT(ADDRESS(ROW(),COLUMN())))</formula>
    </cfRule>
  </conditionalFormatting>
  <conditionalFormatting sqref="I361:I410">
    <cfRule type="expression" dxfId="64" priority="106">
      <formula>INDIRECT(ADDRESS(ROW(),COLUMN()))=TRUNC(INDIRECT(ADDRESS(ROW(),COLUMN())))</formula>
    </cfRule>
  </conditionalFormatting>
  <conditionalFormatting sqref="L10:L351">
    <cfRule type="expression" dxfId="63" priority="31">
      <formula>INDIRECT(ADDRESS(ROW(),COLUMN()))=TRUNC(INDIRECT(ADDRESS(ROW(),COLUMN())))</formula>
    </cfRule>
  </conditionalFormatting>
  <conditionalFormatting sqref="L361:L410">
    <cfRule type="expression" dxfId="62" priority="105">
      <formula>INDIRECT(ADDRESS(ROW(),COLUMN()))=TRUNC(INDIRECT(ADDRESS(ROW(),COLUMN())))</formula>
    </cfRule>
  </conditionalFormatting>
  <conditionalFormatting sqref="M6:Q7">
    <cfRule type="cellIs" dxfId="61" priority="3" operator="equal">
      <formula>"「費目：その他」で補助対象外に仕分けされていないものがある"</formula>
    </cfRule>
  </conditionalFormatting>
  <conditionalFormatting sqref="O10:O351">
    <cfRule type="expression" dxfId="60" priority="45">
      <formula>INDIRECT(ADDRESS(ROW(),COLUMN()))=TRUNC(INDIRECT(ADDRESS(ROW(),COLUMN())))</formula>
    </cfRule>
  </conditionalFormatting>
  <conditionalFormatting sqref="O361:O410">
    <cfRule type="expression" dxfId="59" priority="104">
      <formula>INDIRECT(ADDRESS(ROW(),COLUMN()))=TRUNC(INDIRECT(ADDRESS(ROW(),COLUMN())))</formula>
    </cfRule>
  </conditionalFormatting>
  <dataValidations count="7">
    <dataValidation type="list" imeMode="hiragana" allowBlank="1" showInputMessage="1" showErrorMessage="1" sqref="D10:D351" xr:uid="{00000000-0002-0000-1000-000000000000}">
      <formula1>INDIRECT(C10)</formula1>
    </dataValidation>
    <dataValidation imeMode="hiragana" allowBlank="1" showInputMessage="1" showErrorMessage="1" sqref="E10:E351 J10:J351 M10:M351 M361:M410 J361:J410 E361:E410" xr:uid="{00000000-0002-0000-1000-000001000000}"/>
    <dataValidation imeMode="disabled" allowBlank="1" showInputMessage="1" showErrorMessage="1" sqref="C7:K7 F358:K358 A10:A351 A361:A410 C3:C4" xr:uid="{00000000-0002-0000-1000-000002000000}"/>
    <dataValidation type="list" allowBlank="1" showInputMessage="1" showErrorMessage="1" sqref="R10:R351" xr:uid="{00000000-0002-0000-1000-000003000000}">
      <formula1>"○"</formula1>
    </dataValidation>
    <dataValidation type="list" imeMode="hiragana" allowBlank="1" showInputMessage="1" showErrorMessage="1" sqref="C361:D410" xr:uid="{00000000-0002-0000-1000-000004000000}">
      <formula1>収入</formula1>
    </dataValidation>
    <dataValidation type="list" imeMode="hiragana" allowBlank="1" showInputMessage="1" showErrorMessage="1" sqref="C10:C351" xr:uid="{00000000-0002-0000-1000-000005000000}">
      <formula1>区分</formula1>
    </dataValidation>
    <dataValidation imeMode="off" allowBlank="1" showInputMessage="1" showErrorMessage="1" sqref="F416:F427 I10:I351 L10:L351 O10:O351 Q10:Q351 G416:H421 I361:I410 L361:L410 O361:O410 Q361:Q410 G423:H427 F430:H470" xr:uid="{00000000-0002-0000-10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E411" sqref="E411"/>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2" t="str">
        <f>IF(収支予算書!$A$1=0,"〇〇",収支予算書!$A$1)</f>
        <v>〇〇</v>
      </c>
      <c r="B1" s="22"/>
    </row>
    <row r="2" spans="1:24" ht="25.5" customHeight="1" x14ac:dyDescent="0.15">
      <c r="A2" s="34"/>
      <c r="B2" s="34"/>
      <c r="C2" s="38"/>
    </row>
    <row r="3" spans="1:24" ht="32.1" customHeight="1" x14ac:dyDescent="0.15">
      <c r="C3" s="363" t="s">
        <v>188</v>
      </c>
      <c r="D3" s="54" t="s">
        <v>161</v>
      </c>
      <c r="E3" s="364"/>
      <c r="F3" s="365"/>
      <c r="G3" s="365"/>
      <c r="H3" s="365"/>
      <c r="I3" s="365"/>
      <c r="J3" s="365"/>
      <c r="K3" s="365"/>
      <c r="L3" s="365"/>
      <c r="M3" s="366"/>
      <c r="Q3" s="13"/>
      <c r="X3" s="3">
        <v>18</v>
      </c>
    </row>
    <row r="4" spans="1:24" ht="32.1" customHeight="1" x14ac:dyDescent="0.15">
      <c r="C4" s="363"/>
      <c r="D4" s="55" t="s">
        <v>232</v>
      </c>
      <c r="E4" s="367"/>
      <c r="F4" s="368"/>
      <c r="G4" s="368"/>
      <c r="H4" s="368"/>
      <c r="I4" s="368"/>
      <c r="J4" s="368"/>
      <c r="K4" s="368"/>
      <c r="L4" s="368"/>
      <c r="M4" s="369"/>
      <c r="Q4" s="13"/>
      <c r="X4" s="3">
        <v>224</v>
      </c>
    </row>
    <row r="5" spans="1:24" ht="22.5" customHeight="1" x14ac:dyDescent="0.15">
      <c r="A5" s="4"/>
      <c r="B5" s="4"/>
      <c r="C5" s="6"/>
      <c r="D5" s="10"/>
      <c r="E5" s="13"/>
      <c r="F5" s="13"/>
      <c r="G5" s="13"/>
      <c r="H5" s="13"/>
      <c r="I5" s="13"/>
      <c r="J5" s="13"/>
      <c r="K5" s="13"/>
      <c r="L5" s="13"/>
      <c r="M5" s="13"/>
      <c r="N5" s="13"/>
      <c r="O5" s="13"/>
      <c r="P5" s="13"/>
      <c r="Q5" s="13"/>
    </row>
    <row r="6" spans="1:24" ht="21.75" customHeight="1" x14ac:dyDescent="0.15">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15">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15">
      <c r="A8" s="5" t="s">
        <v>6</v>
      </c>
      <c r="B8" s="5"/>
      <c r="C8" s="1"/>
      <c r="D8" s="11"/>
      <c r="E8" s="7"/>
      <c r="F8" s="7"/>
      <c r="G8" s="7"/>
      <c r="H8" s="7"/>
      <c r="I8" s="7"/>
      <c r="J8" s="7"/>
      <c r="K8" s="7"/>
      <c r="L8" s="7"/>
      <c r="M8" s="7"/>
      <c r="N8" s="7"/>
      <c r="O8" s="7"/>
      <c r="P8" s="7"/>
      <c r="R8" s="16" t="s">
        <v>15</v>
      </c>
    </row>
    <row r="9" spans="1:24" ht="36" customHeight="1" x14ac:dyDescent="0.15">
      <c r="A9" s="411" t="s">
        <v>213</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15">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15">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15">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15">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15">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15">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15">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15">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15">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15">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15">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15">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15">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15">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15">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15">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15">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15">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15">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15">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15">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15">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15">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15">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15">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15">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15">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15">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15">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15">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15">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15">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15">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15">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15">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15">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15">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15">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15">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15">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15">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15">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15">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15">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15">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15">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15">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15">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15">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15">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15">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15">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15">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15">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15">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15">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15">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15">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15">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15">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15">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15">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15">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15">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15">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15">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15">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15">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15">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15">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15">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15">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15">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15">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15">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15">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15">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15">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15">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15">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15">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15">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15">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15">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15">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15">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15">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15">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15">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15">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15">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15">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15">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15">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15">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15">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15">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15">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15">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15">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15">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15">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15">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15">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15">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15">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15">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15">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15">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15">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15">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15">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15">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15">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15">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15">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15">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15">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15">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15">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15">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15">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15">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15">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15">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15">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15">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15">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15">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15">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15">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15">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15">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15">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15">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15">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15">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15">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15">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15">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15">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15">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15">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15">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15">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15">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15">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15">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15">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15">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15">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15">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15">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15">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15">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15">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15">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15">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15">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15">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15">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15">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15">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15">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15">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15">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15">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15">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15">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15">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15">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15">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15">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15">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15">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15">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15">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15">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15">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15">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15">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15">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15">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15">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15">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15">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15">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15">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15">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15">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15">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15">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15">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15">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15">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15">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15">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15">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15">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15">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15">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15">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15">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15">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15">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15">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15">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15">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15">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15">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15">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15">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15">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15">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15">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15">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15">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15">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15">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15">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15">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15">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15">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15">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15">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15">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15">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15">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15">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15">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15">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15">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15">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15">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15">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15">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15">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15">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15">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15">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15">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15">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15">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15">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15">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15">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15">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15">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15">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15">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15">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15">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15">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15">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15">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15">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15">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15">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15">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15">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15">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15">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15">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15">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15">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15">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15">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15">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15">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15">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15">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15">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15">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15">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15">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15">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15">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15">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15">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15">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15">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15">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15">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15">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15">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15">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15">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15">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15">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15">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15">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15">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15">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15">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15">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15">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15">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15">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15">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15">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15">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15">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15">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15">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15">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15">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15">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15">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15">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15">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15">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15">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15">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15">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15">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15">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15">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15">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15">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15">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15">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15">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15">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15">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15">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15">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15">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15">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15">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15">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15">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15">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15">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15">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15">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15">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15">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15">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15">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15">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15">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15">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15">
      <c r="A352" s="22" t="str">
        <f>IF(収支予算書!$A$1=0,"〇〇",収支予算書!$A$1)</f>
        <v>〇〇</v>
      </c>
      <c r="B352" s="22"/>
    </row>
    <row r="353" spans="1:25" ht="25.5" customHeight="1" x14ac:dyDescent="0.15">
      <c r="A353" s="117"/>
      <c r="B353" s="117"/>
      <c r="C353" s="62"/>
    </row>
    <row r="354" spans="1:25" ht="31.5" customHeight="1" x14ac:dyDescent="0.15">
      <c r="C354" s="370" t="str">
        <f>$C$3</f>
        <v>2-15</v>
      </c>
      <c r="D354" s="54" t="s">
        <v>161</v>
      </c>
      <c r="E354" s="352">
        <f>$E$3</f>
        <v>0</v>
      </c>
      <c r="F354" s="353"/>
      <c r="G354" s="353"/>
      <c r="H354" s="353"/>
      <c r="I354" s="353"/>
      <c r="J354" s="353"/>
      <c r="K354" s="353"/>
      <c r="L354" s="353"/>
      <c r="M354" s="354"/>
      <c r="X354"/>
      <c r="Y354" s="3"/>
    </row>
    <row r="355" spans="1:25" ht="31.5" customHeight="1" x14ac:dyDescent="0.15">
      <c r="C355" s="371"/>
      <c r="D355" s="55" t="s">
        <v>232</v>
      </c>
      <c r="E355" s="355">
        <f>$E$4</f>
        <v>0</v>
      </c>
      <c r="F355" s="356"/>
      <c r="G355" s="356"/>
      <c r="H355" s="356"/>
      <c r="I355" s="356"/>
      <c r="J355" s="356"/>
      <c r="K355" s="356"/>
      <c r="L355" s="356"/>
      <c r="M355" s="357"/>
      <c r="X355"/>
      <c r="Y355" s="3"/>
    </row>
    <row r="356" spans="1:25" ht="25.5" customHeight="1" x14ac:dyDescent="0.15">
      <c r="A356" s="63"/>
      <c r="B356" s="63"/>
      <c r="C356" s="62"/>
    </row>
    <row r="357" spans="1:25" ht="21.75" customHeight="1" x14ac:dyDescent="0.15">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15">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15">
      <c r="A359" s="67" t="s">
        <v>14</v>
      </c>
      <c r="B359" s="67"/>
      <c r="C359" s="7"/>
      <c r="D359" s="7"/>
      <c r="E359" s="7"/>
      <c r="F359" s="7"/>
      <c r="G359" s="7"/>
      <c r="H359" s="7"/>
      <c r="I359" s="7"/>
      <c r="J359" s="7"/>
      <c r="Q359" s="68" t="s">
        <v>15</v>
      </c>
    </row>
    <row r="360" spans="1:25" ht="36" customHeight="1" x14ac:dyDescent="0.15">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15">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15">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15">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15">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15">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15">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15">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15">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15">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15">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15">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15">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15">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15">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15">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15">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15">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15">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15">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15">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15">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15">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15">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15">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15">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15">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15">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15">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15">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15">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15">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15">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15">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15">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15">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15">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15">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15">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15">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15">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15">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15">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15">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15">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15">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15">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15">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15">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15">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15">
      <c r="A410" s="392">
        <v>50</v>
      </c>
      <c r="B410" s="393"/>
      <c r="C410" s="383"/>
      <c r="D410" s="384"/>
      <c r="E410" s="168"/>
      <c r="F410" s="152"/>
      <c r="G410" s="143"/>
      <c r="H410" s="154"/>
      <c r="I410" s="143"/>
      <c r="J410" s="37"/>
      <c r="K410" s="154"/>
      <c r="L410" s="143"/>
      <c r="M410" s="37"/>
      <c r="N410" s="154"/>
      <c r="O410" s="41"/>
      <c r="P410" s="156"/>
      <c r="Q410" s="57">
        <f t="shared" si="4"/>
        <v>0</v>
      </c>
    </row>
    <row r="413" spans="1:17" ht="20.100000000000001" customHeight="1" x14ac:dyDescent="0.15">
      <c r="A413" s="34" t="s">
        <v>145</v>
      </c>
      <c r="B413" s="34"/>
      <c r="C413" s="34"/>
      <c r="D413" s="34"/>
    </row>
    <row r="414" spans="1:17" ht="20.100000000000001" customHeight="1" x14ac:dyDescent="0.15">
      <c r="A414" s="1" t="s">
        <v>14</v>
      </c>
      <c r="B414" s="1"/>
      <c r="C414" s="1"/>
      <c r="D414" s="1"/>
      <c r="F414" s="385" t="s">
        <v>15</v>
      </c>
      <c r="G414" s="386"/>
      <c r="H414" s="386"/>
    </row>
    <row r="415" spans="1:17" ht="20.100000000000001" customHeight="1" x14ac:dyDescent="0.15">
      <c r="A415" s="387" t="s">
        <v>5</v>
      </c>
      <c r="B415" s="387"/>
      <c r="C415" s="387"/>
      <c r="D415" s="387"/>
      <c r="E415" s="388"/>
      <c r="F415" s="389" t="s">
        <v>147</v>
      </c>
      <c r="G415" s="388"/>
      <c r="H415" s="388"/>
    </row>
    <row r="416" spans="1:17" ht="20.100000000000001" customHeight="1" x14ac:dyDescent="0.15">
      <c r="A416" s="374" t="s">
        <v>82</v>
      </c>
      <c r="B416" s="375"/>
      <c r="C416" s="375"/>
      <c r="D416" s="375"/>
      <c r="E416" s="376"/>
      <c r="F416" s="380">
        <f>SUMIFS($Q$361:$Q$410,$C$361:$C$410,A416)</f>
        <v>0</v>
      </c>
      <c r="G416" s="408"/>
      <c r="H416" s="409"/>
    </row>
    <row r="417" spans="1:8" ht="20.100000000000001" customHeight="1" x14ac:dyDescent="0.15">
      <c r="A417" s="374" t="s">
        <v>83</v>
      </c>
      <c r="B417" s="375"/>
      <c r="C417" s="375"/>
      <c r="D417" s="375"/>
      <c r="E417" s="376"/>
      <c r="F417" s="380">
        <f>SUMIFS($Q$361:$Q$410,$C$361:$C$410,A417)</f>
        <v>0</v>
      </c>
      <c r="G417" s="408"/>
      <c r="H417" s="409"/>
    </row>
    <row r="418" spans="1:8" ht="20.100000000000001" customHeight="1" x14ac:dyDescent="0.15">
      <c r="A418" s="377" t="s">
        <v>157</v>
      </c>
      <c r="B418" s="161"/>
      <c r="C418" s="374" t="s">
        <v>84</v>
      </c>
      <c r="D418" s="375"/>
      <c r="E418" s="376"/>
      <c r="F418" s="380">
        <f>SUMIFS($Q$361:$Q$410,$C$361:$C$410,C418)</f>
        <v>0</v>
      </c>
      <c r="G418" s="408"/>
      <c r="H418" s="409"/>
    </row>
    <row r="419" spans="1:8" ht="20.100000000000001" customHeight="1" x14ac:dyDescent="0.15">
      <c r="A419" s="378"/>
      <c r="B419" s="162"/>
      <c r="C419" s="374" t="s">
        <v>85</v>
      </c>
      <c r="D419" s="375"/>
      <c r="E419" s="376"/>
      <c r="F419" s="380">
        <f>SUMIFS($Q$361:$Q$410,$C$361:$C$410,C419)</f>
        <v>0</v>
      </c>
      <c r="G419" s="408"/>
      <c r="H419" s="409"/>
    </row>
    <row r="420" spans="1:8" ht="20.100000000000001" customHeight="1" x14ac:dyDescent="0.15">
      <c r="A420" s="378"/>
      <c r="B420" s="162"/>
      <c r="C420" s="374" t="s">
        <v>86</v>
      </c>
      <c r="D420" s="375"/>
      <c r="E420" s="376"/>
      <c r="F420" s="380">
        <f>SUMIFS($Q$361:$Q$410,$C$361:$C$410,C420)</f>
        <v>0</v>
      </c>
      <c r="G420" s="408"/>
      <c r="H420" s="409"/>
    </row>
    <row r="421" spans="1:8" ht="20.100000000000001" customHeight="1" x14ac:dyDescent="0.15">
      <c r="A421" s="378"/>
      <c r="B421" s="162"/>
      <c r="C421" s="374" t="s">
        <v>87</v>
      </c>
      <c r="D421" s="375"/>
      <c r="E421" s="376"/>
      <c r="F421" s="380">
        <f>SUMIFS($Q$361:$Q$410,$C$361:$C$410,C421)</f>
        <v>0</v>
      </c>
      <c r="G421" s="408"/>
      <c r="H421" s="409"/>
    </row>
    <row r="422" spans="1:8" ht="20.100000000000001" customHeight="1" x14ac:dyDescent="0.15">
      <c r="A422" s="379"/>
      <c r="B422" s="163"/>
      <c r="C422" s="375" t="s">
        <v>156</v>
      </c>
      <c r="D422" s="375"/>
      <c r="E422" s="376"/>
      <c r="F422" s="380">
        <f>SUM($F$418:$H$421)</f>
        <v>0</v>
      </c>
      <c r="G422" s="381"/>
      <c r="H422" s="382"/>
    </row>
    <row r="423" spans="1:8" ht="19.5" customHeight="1" x14ac:dyDescent="0.15">
      <c r="A423" s="374" t="s">
        <v>88</v>
      </c>
      <c r="B423" s="375"/>
      <c r="C423" s="375"/>
      <c r="D423" s="375"/>
      <c r="E423" s="376"/>
      <c r="F423" s="380">
        <f>SUM($F$416:$H$417,$F$422)</f>
        <v>0</v>
      </c>
      <c r="G423" s="408"/>
      <c r="H423" s="409"/>
    </row>
    <row r="424" spans="1:8" ht="19.5" customHeight="1" x14ac:dyDescent="0.15">
      <c r="A424" s="374" t="s">
        <v>148</v>
      </c>
      <c r="B424" s="375"/>
      <c r="C424" s="375"/>
      <c r="D424" s="375"/>
      <c r="E424" s="376"/>
      <c r="F424" s="380">
        <f>SUMIFS($Q$361:$Q$410,$C$361:$C$410,A424)</f>
        <v>0</v>
      </c>
      <c r="G424" s="408"/>
      <c r="H424" s="409"/>
    </row>
    <row r="425" spans="1:8" ht="19.5" customHeight="1" x14ac:dyDescent="0.15">
      <c r="A425" s="374" t="s">
        <v>149</v>
      </c>
      <c r="B425" s="375"/>
      <c r="C425" s="375"/>
      <c r="D425" s="375"/>
      <c r="E425" s="376"/>
      <c r="F425" s="380">
        <f>SUM($F$423,$F$424)</f>
        <v>0</v>
      </c>
      <c r="G425" s="408"/>
      <c r="H425" s="409"/>
    </row>
    <row r="426" spans="1:8" ht="19.5" customHeight="1" x14ac:dyDescent="0.15">
      <c r="A426" s="72"/>
      <c r="B426" s="72"/>
      <c r="C426" s="72"/>
      <c r="D426" s="72"/>
      <c r="F426" s="73"/>
      <c r="G426" s="74"/>
      <c r="H426" s="74"/>
    </row>
    <row r="427" spans="1:8" ht="19.5" customHeight="1" x14ac:dyDescent="0.15">
      <c r="A427" s="72"/>
      <c r="B427" s="72"/>
      <c r="C427" s="72"/>
      <c r="D427" s="72"/>
      <c r="F427" s="73"/>
      <c r="G427" s="74"/>
      <c r="H427" s="74"/>
    </row>
    <row r="428" spans="1:8" ht="19.5" customHeight="1" x14ac:dyDescent="0.15">
      <c r="A428" s="64" t="s">
        <v>6</v>
      </c>
      <c r="B428" s="64"/>
      <c r="C428" s="64"/>
      <c r="D428" s="64"/>
      <c r="E428" s="75"/>
    </row>
    <row r="429" spans="1:8" ht="19.5" customHeight="1" x14ac:dyDescent="0.15">
      <c r="A429" s="324"/>
      <c r="B429" s="325"/>
      <c r="C429" s="387" t="s">
        <v>11</v>
      </c>
      <c r="D429" s="388"/>
      <c r="E429" s="76" t="s">
        <v>24</v>
      </c>
      <c r="F429" s="398" t="s">
        <v>147</v>
      </c>
      <c r="G429" s="410"/>
      <c r="H429" s="410"/>
    </row>
    <row r="430" spans="1:8" ht="20.100000000000001" customHeight="1" x14ac:dyDescent="0.15">
      <c r="A430" s="326" t="s">
        <v>25</v>
      </c>
      <c r="B430" s="327"/>
      <c r="C430" s="398" t="s">
        <v>53</v>
      </c>
      <c r="D430" s="388"/>
      <c r="E430" s="77" t="s">
        <v>27</v>
      </c>
      <c r="F430" s="358">
        <f t="shared" ref="F430:F447" si="5">SUMIFS($Q$10:$Q$351,$D$10:$D$351,$E430,$R$10:$R$351,"")</f>
        <v>0</v>
      </c>
      <c r="G430" s="359"/>
      <c r="H430" s="359"/>
    </row>
    <row r="431" spans="1:8" ht="20.100000000000001" customHeight="1" x14ac:dyDescent="0.15">
      <c r="A431" s="328"/>
      <c r="B431" s="329"/>
      <c r="C431" s="398"/>
      <c r="D431" s="388"/>
      <c r="E431" s="77" t="s">
        <v>28</v>
      </c>
      <c r="F431" s="358">
        <f t="shared" si="5"/>
        <v>0</v>
      </c>
      <c r="G431" s="359"/>
      <c r="H431" s="359"/>
    </row>
    <row r="432" spans="1:8" ht="20.100000000000001" customHeight="1" x14ac:dyDescent="0.15">
      <c r="A432" s="328"/>
      <c r="B432" s="329"/>
      <c r="C432" s="398"/>
      <c r="D432" s="388"/>
      <c r="E432" s="77" t="s">
        <v>4</v>
      </c>
      <c r="F432" s="358">
        <f t="shared" si="5"/>
        <v>0</v>
      </c>
      <c r="G432" s="359"/>
      <c r="H432" s="359"/>
    </row>
    <row r="433" spans="1:8" ht="20.100000000000001" customHeight="1" x14ac:dyDescent="0.15">
      <c r="A433" s="328"/>
      <c r="B433" s="329"/>
      <c r="C433" s="398" t="s">
        <v>54</v>
      </c>
      <c r="D433" s="388"/>
      <c r="E433" s="77" t="s">
        <v>2</v>
      </c>
      <c r="F433" s="358">
        <f t="shared" si="5"/>
        <v>0</v>
      </c>
      <c r="G433" s="359"/>
      <c r="H433" s="359"/>
    </row>
    <row r="434" spans="1:8" ht="20.100000000000001" customHeight="1" x14ac:dyDescent="0.15">
      <c r="A434" s="328"/>
      <c r="B434" s="329"/>
      <c r="C434" s="398"/>
      <c r="D434" s="388"/>
      <c r="E434" s="77" t="s">
        <v>29</v>
      </c>
      <c r="F434" s="358">
        <f t="shared" si="5"/>
        <v>0</v>
      </c>
      <c r="G434" s="359"/>
      <c r="H434" s="359"/>
    </row>
    <row r="435" spans="1:8" ht="20.100000000000001" customHeight="1" x14ac:dyDescent="0.15">
      <c r="A435" s="328"/>
      <c r="B435" s="329"/>
      <c r="C435" s="398"/>
      <c r="D435" s="388"/>
      <c r="E435" s="77" t="s">
        <v>3</v>
      </c>
      <c r="F435" s="358">
        <f t="shared" si="5"/>
        <v>0</v>
      </c>
      <c r="G435" s="359"/>
      <c r="H435" s="359"/>
    </row>
    <row r="436" spans="1:8" ht="20.100000000000001" customHeight="1" x14ac:dyDescent="0.15">
      <c r="A436" s="328"/>
      <c r="B436" s="329"/>
      <c r="C436" s="398"/>
      <c r="D436" s="388"/>
      <c r="E436" s="77" t="s">
        <v>31</v>
      </c>
      <c r="F436" s="358">
        <f t="shared" si="5"/>
        <v>0</v>
      </c>
      <c r="G436" s="359"/>
      <c r="H436" s="359"/>
    </row>
    <row r="437" spans="1:8" ht="20.100000000000001" customHeight="1" x14ac:dyDescent="0.15">
      <c r="A437" s="328"/>
      <c r="B437" s="329"/>
      <c r="C437" s="398"/>
      <c r="D437" s="388"/>
      <c r="E437" s="77" t="s">
        <v>26</v>
      </c>
      <c r="F437" s="358">
        <f t="shared" si="5"/>
        <v>0</v>
      </c>
      <c r="G437" s="359"/>
      <c r="H437" s="359"/>
    </row>
    <row r="438" spans="1:8" ht="20.100000000000001" customHeight="1" x14ac:dyDescent="0.15">
      <c r="A438" s="328"/>
      <c r="B438" s="329"/>
      <c r="C438" s="398" t="s">
        <v>219</v>
      </c>
      <c r="D438" s="388"/>
      <c r="E438" s="77" t="s">
        <v>220</v>
      </c>
      <c r="F438" s="358">
        <f t="shared" si="5"/>
        <v>0</v>
      </c>
      <c r="G438" s="359"/>
      <c r="H438" s="359"/>
    </row>
    <row r="439" spans="1:8" ht="20.100000000000001" customHeight="1" x14ac:dyDescent="0.15">
      <c r="A439" s="328"/>
      <c r="B439" s="329"/>
      <c r="C439" s="398"/>
      <c r="D439" s="388"/>
      <c r="E439" s="77" t="s">
        <v>33</v>
      </c>
      <c r="F439" s="358">
        <f t="shared" si="5"/>
        <v>0</v>
      </c>
      <c r="G439" s="359"/>
      <c r="H439" s="359"/>
    </row>
    <row r="440" spans="1:8" ht="20.100000000000001" customHeight="1" x14ac:dyDescent="0.15">
      <c r="A440" s="328"/>
      <c r="B440" s="329"/>
      <c r="C440" s="398"/>
      <c r="D440" s="388"/>
      <c r="E440" s="77" t="s">
        <v>10</v>
      </c>
      <c r="F440" s="358">
        <f t="shared" si="5"/>
        <v>0</v>
      </c>
      <c r="G440" s="359"/>
      <c r="H440" s="359"/>
    </row>
    <row r="441" spans="1:8" ht="20.100000000000001" customHeight="1" x14ac:dyDescent="0.15">
      <c r="A441" s="328"/>
      <c r="B441" s="329"/>
      <c r="C441" s="398" t="s">
        <v>55</v>
      </c>
      <c r="D441" s="388"/>
      <c r="E441" s="77" t="s">
        <v>32</v>
      </c>
      <c r="F441" s="358">
        <f t="shared" si="5"/>
        <v>0</v>
      </c>
      <c r="G441" s="359"/>
      <c r="H441" s="359"/>
    </row>
    <row r="442" spans="1:8" ht="20.100000000000001" customHeight="1" x14ac:dyDescent="0.15">
      <c r="A442" s="328"/>
      <c r="B442" s="329"/>
      <c r="C442" s="398"/>
      <c r="D442" s="388"/>
      <c r="E442" s="77" t="s">
        <v>1</v>
      </c>
      <c r="F442" s="358">
        <f t="shared" si="5"/>
        <v>0</v>
      </c>
      <c r="G442" s="359"/>
      <c r="H442" s="359"/>
    </row>
    <row r="443" spans="1:8" ht="20.100000000000001" customHeight="1" x14ac:dyDescent="0.15">
      <c r="A443" s="328"/>
      <c r="B443" s="329"/>
      <c r="C443" s="398"/>
      <c r="D443" s="388"/>
      <c r="E443" s="77" t="s">
        <v>30</v>
      </c>
      <c r="F443" s="358">
        <f t="shared" si="5"/>
        <v>0</v>
      </c>
      <c r="G443" s="359"/>
      <c r="H443" s="359"/>
    </row>
    <row r="444" spans="1:8" ht="20.100000000000001" customHeight="1" x14ac:dyDescent="0.15">
      <c r="A444" s="328"/>
      <c r="B444" s="329"/>
      <c r="C444" s="398"/>
      <c r="D444" s="388"/>
      <c r="E444" s="77" t="s">
        <v>34</v>
      </c>
      <c r="F444" s="358">
        <f t="shared" si="5"/>
        <v>0</v>
      </c>
      <c r="G444" s="359"/>
      <c r="H444" s="359"/>
    </row>
    <row r="445" spans="1:8" ht="20.100000000000001" customHeight="1" x14ac:dyDescent="0.15">
      <c r="A445" s="328"/>
      <c r="B445" s="329"/>
      <c r="C445" s="398"/>
      <c r="D445" s="388"/>
      <c r="E445" s="77" t="s">
        <v>21</v>
      </c>
      <c r="F445" s="358">
        <f t="shared" si="5"/>
        <v>0</v>
      </c>
      <c r="G445" s="359"/>
      <c r="H445" s="359"/>
    </row>
    <row r="446" spans="1:8" ht="20.100000000000001" customHeight="1" x14ac:dyDescent="0.15">
      <c r="A446" s="328"/>
      <c r="B446" s="329"/>
      <c r="C446" s="404" t="s">
        <v>155</v>
      </c>
      <c r="D446" s="405"/>
      <c r="E446" s="77" t="s">
        <v>9</v>
      </c>
      <c r="F446" s="358">
        <f t="shared" si="5"/>
        <v>0</v>
      </c>
      <c r="G446" s="359"/>
      <c r="H446" s="359"/>
    </row>
    <row r="447" spans="1:8" ht="20.100000000000001" customHeight="1" x14ac:dyDescent="0.15">
      <c r="A447" s="328"/>
      <c r="B447" s="329"/>
      <c r="C447" s="406"/>
      <c r="D447" s="407"/>
      <c r="E447" s="77" t="s">
        <v>35</v>
      </c>
      <c r="F447" s="358">
        <f t="shared" si="5"/>
        <v>0</v>
      </c>
      <c r="G447" s="359"/>
      <c r="H447" s="359"/>
    </row>
    <row r="448" spans="1:8" ht="20.100000000000001" customHeight="1" x14ac:dyDescent="0.15">
      <c r="A448" s="328"/>
      <c r="B448" s="329"/>
      <c r="C448" s="387" t="s">
        <v>19</v>
      </c>
      <c r="D448" s="387"/>
      <c r="E448" s="388"/>
      <c r="F448" s="358">
        <f>SUM($F$430:$H$447)</f>
        <v>0</v>
      </c>
      <c r="G448" s="359"/>
      <c r="H448" s="359"/>
    </row>
    <row r="449" spans="1:8" ht="20.100000000000001" customHeight="1" x14ac:dyDescent="0.15">
      <c r="A449" s="328"/>
      <c r="B449" s="329"/>
      <c r="C449" s="398" t="s">
        <v>16</v>
      </c>
      <c r="D449" s="398"/>
      <c r="E449" s="388"/>
      <c r="F449" s="402"/>
      <c r="G449" s="403"/>
      <c r="H449" s="403"/>
    </row>
    <row r="450" spans="1:8" ht="20.100000000000001" customHeight="1" x14ac:dyDescent="0.15">
      <c r="A450" s="330"/>
      <c r="B450" s="331"/>
      <c r="C450" s="387" t="s">
        <v>36</v>
      </c>
      <c r="D450" s="387"/>
      <c r="E450" s="388"/>
      <c r="F450" s="358">
        <f>$F$448-$F$449</f>
        <v>0</v>
      </c>
      <c r="G450" s="359"/>
      <c r="H450" s="359"/>
    </row>
    <row r="451" spans="1:8" ht="20.100000000000001" customHeight="1" x14ac:dyDescent="0.15">
      <c r="A451" s="332" t="s">
        <v>47</v>
      </c>
      <c r="B451" s="333"/>
      <c r="C451" s="398" t="s">
        <v>53</v>
      </c>
      <c r="D451" s="388"/>
      <c r="E451" s="77" t="s">
        <v>27</v>
      </c>
      <c r="F451" s="399">
        <f t="shared" ref="F451:F468" si="6">SUMIFS($Q$10:$Q$351,$D$10:$D$351,$E451,$R$10:$R$351,"○")</f>
        <v>0</v>
      </c>
      <c r="G451" s="359"/>
      <c r="H451" s="359"/>
    </row>
    <row r="452" spans="1:8" ht="20.100000000000001" customHeight="1" x14ac:dyDescent="0.15">
      <c r="A452" s="334"/>
      <c r="B452" s="335"/>
      <c r="C452" s="398"/>
      <c r="D452" s="388"/>
      <c r="E452" s="77" t="s">
        <v>28</v>
      </c>
      <c r="F452" s="399">
        <f t="shared" si="6"/>
        <v>0</v>
      </c>
      <c r="G452" s="359"/>
      <c r="H452" s="359"/>
    </row>
    <row r="453" spans="1:8" ht="20.100000000000001" customHeight="1" x14ac:dyDescent="0.15">
      <c r="A453" s="334"/>
      <c r="B453" s="335"/>
      <c r="C453" s="398"/>
      <c r="D453" s="388"/>
      <c r="E453" s="77" t="s">
        <v>4</v>
      </c>
      <c r="F453" s="399">
        <f t="shared" si="6"/>
        <v>0</v>
      </c>
      <c r="G453" s="359"/>
      <c r="H453" s="359"/>
    </row>
    <row r="454" spans="1:8" ht="20.100000000000001" customHeight="1" x14ac:dyDescent="0.15">
      <c r="A454" s="334"/>
      <c r="B454" s="335"/>
      <c r="C454" s="398" t="s">
        <v>54</v>
      </c>
      <c r="D454" s="388"/>
      <c r="E454" s="77" t="s">
        <v>2</v>
      </c>
      <c r="F454" s="399">
        <f t="shared" si="6"/>
        <v>0</v>
      </c>
      <c r="G454" s="359"/>
      <c r="H454" s="359"/>
    </row>
    <row r="455" spans="1:8" ht="20.100000000000001" customHeight="1" x14ac:dyDescent="0.15">
      <c r="A455" s="334"/>
      <c r="B455" s="335"/>
      <c r="C455" s="398"/>
      <c r="D455" s="388"/>
      <c r="E455" s="77" t="s">
        <v>29</v>
      </c>
      <c r="F455" s="399">
        <f t="shared" si="6"/>
        <v>0</v>
      </c>
      <c r="G455" s="359"/>
      <c r="H455" s="359"/>
    </row>
    <row r="456" spans="1:8" ht="20.100000000000001" customHeight="1" x14ac:dyDescent="0.15">
      <c r="A456" s="334"/>
      <c r="B456" s="335"/>
      <c r="C456" s="398"/>
      <c r="D456" s="388"/>
      <c r="E456" s="77" t="s">
        <v>3</v>
      </c>
      <c r="F456" s="399">
        <f t="shared" si="6"/>
        <v>0</v>
      </c>
      <c r="G456" s="359"/>
      <c r="H456" s="359"/>
    </row>
    <row r="457" spans="1:8" ht="20.100000000000001" customHeight="1" x14ac:dyDescent="0.15">
      <c r="A457" s="334"/>
      <c r="B457" s="335"/>
      <c r="C457" s="398"/>
      <c r="D457" s="388"/>
      <c r="E457" s="77" t="s">
        <v>31</v>
      </c>
      <c r="F457" s="399">
        <f t="shared" si="6"/>
        <v>0</v>
      </c>
      <c r="G457" s="359"/>
      <c r="H457" s="359"/>
    </row>
    <row r="458" spans="1:8" ht="20.100000000000001" customHeight="1" x14ac:dyDescent="0.15">
      <c r="A458" s="334"/>
      <c r="B458" s="335"/>
      <c r="C458" s="398"/>
      <c r="D458" s="388"/>
      <c r="E458" s="77" t="s">
        <v>26</v>
      </c>
      <c r="F458" s="399">
        <f t="shared" si="6"/>
        <v>0</v>
      </c>
      <c r="G458" s="359"/>
      <c r="H458" s="359"/>
    </row>
    <row r="459" spans="1:8" ht="20.100000000000001" customHeight="1" x14ac:dyDescent="0.15">
      <c r="A459" s="334"/>
      <c r="B459" s="335"/>
      <c r="C459" s="398" t="s">
        <v>219</v>
      </c>
      <c r="D459" s="388"/>
      <c r="E459" s="77" t="s">
        <v>220</v>
      </c>
      <c r="F459" s="399">
        <f t="shared" si="6"/>
        <v>0</v>
      </c>
      <c r="G459" s="359"/>
      <c r="H459" s="359"/>
    </row>
    <row r="460" spans="1:8" ht="20.100000000000001" customHeight="1" x14ac:dyDescent="0.15">
      <c r="A460" s="334"/>
      <c r="B460" s="335"/>
      <c r="C460" s="398"/>
      <c r="D460" s="388"/>
      <c r="E460" s="77" t="s">
        <v>33</v>
      </c>
      <c r="F460" s="399">
        <f t="shared" si="6"/>
        <v>0</v>
      </c>
      <c r="G460" s="359"/>
      <c r="H460" s="359"/>
    </row>
    <row r="461" spans="1:8" ht="20.100000000000001" customHeight="1" x14ac:dyDescent="0.15">
      <c r="A461" s="334"/>
      <c r="B461" s="335"/>
      <c r="C461" s="398"/>
      <c r="D461" s="388"/>
      <c r="E461" s="77" t="s">
        <v>10</v>
      </c>
      <c r="F461" s="399">
        <f t="shared" si="6"/>
        <v>0</v>
      </c>
      <c r="G461" s="359"/>
      <c r="H461" s="359"/>
    </row>
    <row r="462" spans="1:8" ht="20.100000000000001" customHeight="1" x14ac:dyDescent="0.15">
      <c r="A462" s="334"/>
      <c r="B462" s="335"/>
      <c r="C462" s="398" t="s">
        <v>55</v>
      </c>
      <c r="D462" s="388"/>
      <c r="E462" s="77" t="s">
        <v>32</v>
      </c>
      <c r="F462" s="399">
        <f t="shared" si="6"/>
        <v>0</v>
      </c>
      <c r="G462" s="359"/>
      <c r="H462" s="359"/>
    </row>
    <row r="463" spans="1:8" ht="20.100000000000001" customHeight="1" x14ac:dyDescent="0.15">
      <c r="A463" s="334"/>
      <c r="B463" s="335"/>
      <c r="C463" s="398"/>
      <c r="D463" s="388"/>
      <c r="E463" s="77" t="s">
        <v>1</v>
      </c>
      <c r="F463" s="399">
        <f t="shared" si="6"/>
        <v>0</v>
      </c>
      <c r="G463" s="359"/>
      <c r="H463" s="359"/>
    </row>
    <row r="464" spans="1:8" ht="20.100000000000001" customHeight="1" x14ac:dyDescent="0.15">
      <c r="A464" s="334"/>
      <c r="B464" s="335"/>
      <c r="C464" s="398"/>
      <c r="D464" s="388"/>
      <c r="E464" s="77" t="s">
        <v>30</v>
      </c>
      <c r="F464" s="399">
        <f t="shared" si="6"/>
        <v>0</v>
      </c>
      <c r="G464" s="359"/>
      <c r="H464" s="359"/>
    </row>
    <row r="465" spans="1:24" ht="20.100000000000001" customHeight="1" x14ac:dyDescent="0.15">
      <c r="A465" s="334"/>
      <c r="B465" s="335"/>
      <c r="C465" s="398"/>
      <c r="D465" s="388"/>
      <c r="E465" s="77" t="s">
        <v>34</v>
      </c>
      <c r="F465" s="399">
        <f t="shared" si="6"/>
        <v>0</v>
      </c>
      <c r="G465" s="359"/>
      <c r="H465" s="359"/>
    </row>
    <row r="466" spans="1:24" ht="20.100000000000001" customHeight="1" x14ac:dyDescent="0.15">
      <c r="A466" s="334"/>
      <c r="B466" s="335"/>
      <c r="C466" s="398"/>
      <c r="D466" s="388"/>
      <c r="E466" s="77" t="s">
        <v>21</v>
      </c>
      <c r="F466" s="399">
        <f t="shared" si="6"/>
        <v>0</v>
      </c>
      <c r="G466" s="359"/>
      <c r="H466" s="359"/>
    </row>
    <row r="467" spans="1:24" ht="20.100000000000001" customHeight="1" x14ac:dyDescent="0.15">
      <c r="A467" s="334"/>
      <c r="B467" s="335"/>
      <c r="C467" s="404" t="s">
        <v>155</v>
      </c>
      <c r="D467" s="405"/>
      <c r="E467" s="77" t="s">
        <v>9</v>
      </c>
      <c r="F467" s="399">
        <f t="shared" si="6"/>
        <v>0</v>
      </c>
      <c r="G467" s="359"/>
      <c r="H467" s="359"/>
    </row>
    <row r="468" spans="1:24" ht="20.100000000000001" customHeight="1" x14ac:dyDescent="0.15">
      <c r="A468" s="334"/>
      <c r="B468" s="335"/>
      <c r="C468" s="406"/>
      <c r="D468" s="407"/>
      <c r="E468" s="77" t="s">
        <v>35</v>
      </c>
      <c r="F468" s="399">
        <f t="shared" si="6"/>
        <v>0</v>
      </c>
      <c r="G468" s="359"/>
      <c r="H468" s="359"/>
    </row>
    <row r="469" spans="1:24" ht="20.100000000000001" customHeight="1" thickBot="1" x14ac:dyDescent="0.2">
      <c r="A469" s="336"/>
      <c r="B469" s="337"/>
      <c r="C469" s="387" t="s">
        <v>150</v>
      </c>
      <c r="D469" s="387"/>
      <c r="E469" s="388"/>
      <c r="F469" s="400">
        <f>SUM($F$451:$H$468)</f>
        <v>0</v>
      </c>
      <c r="G469" s="401"/>
      <c r="H469" s="401"/>
    </row>
    <row r="470" spans="1:24" ht="20.100000000000001" customHeight="1" thickTop="1" x14ac:dyDescent="0.15">
      <c r="A470" s="394" t="s">
        <v>151</v>
      </c>
      <c r="B470" s="394"/>
      <c r="C470" s="395"/>
      <c r="D470" s="395"/>
      <c r="E470" s="395"/>
      <c r="F470" s="396">
        <f>SUM($F$448,$F$469)</f>
        <v>0</v>
      </c>
      <c r="G470" s="397"/>
      <c r="H470" s="397"/>
    </row>
    <row r="471" spans="1:24" x14ac:dyDescent="0.15">
      <c r="W471" s="3"/>
      <c r="X471"/>
    </row>
  </sheetData>
  <sheetProtection algorithmName="SHA-512" hashValue="eoUSbLE1VbjJcdCICW0mr/ihyQgsURoJG/LmbDxWGov6GSOtJ/7mlODvXw919/8bk9LXdjpPffuh9MFIwF7vTQ==" saltValue="gAwnWBr3Jq6+npR3vRBpNw=="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G10:G351">
    <cfRule type="expression" dxfId="58" priority="5">
      <formula>INDIRECT(ADDRESS(ROW(),COLUMN()))=TRUNC(INDIRECT(ADDRESS(ROW(),COLUMN())))</formula>
    </cfRule>
  </conditionalFormatting>
  <conditionalFormatting sqref="G361:G410">
    <cfRule type="expression" dxfId="57" priority="1">
      <formula>INDIRECT(ADDRESS(ROW(),COLUMN()))=TRUNC(INDIRECT(ADDRESS(ROW(),COLUMN())))</formula>
    </cfRule>
  </conditionalFormatting>
  <conditionalFormatting sqref="I10:I351">
    <cfRule type="expression" dxfId="56" priority="4">
      <formula>INDIRECT(ADDRESS(ROW(),COLUMN()))=TRUNC(INDIRECT(ADDRESS(ROW(),COLUMN())))</formula>
    </cfRule>
  </conditionalFormatting>
  <conditionalFormatting sqref="I361:I410">
    <cfRule type="expression" dxfId="55" priority="106">
      <formula>INDIRECT(ADDRESS(ROW(),COLUMN()))=TRUNC(INDIRECT(ADDRESS(ROW(),COLUMN())))</formula>
    </cfRule>
  </conditionalFormatting>
  <conditionalFormatting sqref="L10:L351">
    <cfRule type="expression" dxfId="54" priority="31">
      <formula>INDIRECT(ADDRESS(ROW(),COLUMN()))=TRUNC(INDIRECT(ADDRESS(ROW(),COLUMN())))</formula>
    </cfRule>
  </conditionalFormatting>
  <conditionalFormatting sqref="L361:L410">
    <cfRule type="expression" dxfId="53" priority="105">
      <formula>INDIRECT(ADDRESS(ROW(),COLUMN()))=TRUNC(INDIRECT(ADDRESS(ROW(),COLUMN())))</formula>
    </cfRule>
  </conditionalFormatting>
  <conditionalFormatting sqref="M6:Q7">
    <cfRule type="cellIs" dxfId="52" priority="3" operator="equal">
      <formula>"「費目：その他」で補助対象外に仕分けされていないものがある"</formula>
    </cfRule>
  </conditionalFormatting>
  <conditionalFormatting sqref="O10:O351">
    <cfRule type="expression" dxfId="51" priority="45">
      <formula>INDIRECT(ADDRESS(ROW(),COLUMN()))=TRUNC(INDIRECT(ADDRESS(ROW(),COLUMN())))</formula>
    </cfRule>
  </conditionalFormatting>
  <conditionalFormatting sqref="O361:O410">
    <cfRule type="expression" dxfId="50" priority="104">
      <formula>INDIRECT(ADDRESS(ROW(),COLUMN()))=TRUNC(INDIRECT(ADDRESS(ROW(),COLUMN())))</formula>
    </cfRule>
  </conditionalFormatting>
  <dataValidations count="7">
    <dataValidation type="list" imeMode="hiragana" allowBlank="1" showInputMessage="1" showErrorMessage="1" sqref="D10:D351" xr:uid="{00000000-0002-0000-1100-000000000000}">
      <formula1>INDIRECT(C10)</formula1>
    </dataValidation>
    <dataValidation imeMode="hiragana" allowBlank="1" showInputMessage="1" showErrorMessage="1" sqref="E10:E351 J10:J351 M10:M351 M361:M410 J361:J410 E361:E410" xr:uid="{00000000-0002-0000-1100-000001000000}"/>
    <dataValidation imeMode="disabled" allowBlank="1" showInputMessage="1" showErrorMessage="1" sqref="C7:K7 F358:K358 A10:A351 A361:A410 C3:C4" xr:uid="{00000000-0002-0000-1100-000002000000}"/>
    <dataValidation type="list" allowBlank="1" showInputMessage="1" showErrorMessage="1" sqref="R10:R351" xr:uid="{00000000-0002-0000-1100-000003000000}">
      <formula1>"○"</formula1>
    </dataValidation>
    <dataValidation type="list" imeMode="hiragana" allowBlank="1" showInputMessage="1" showErrorMessage="1" sqref="C361:D410" xr:uid="{00000000-0002-0000-1100-000004000000}">
      <formula1>収入</formula1>
    </dataValidation>
    <dataValidation type="list" imeMode="hiragana" allowBlank="1" showInputMessage="1" showErrorMessage="1" sqref="C10:C351" xr:uid="{00000000-0002-0000-1100-000005000000}">
      <formula1>区分</formula1>
    </dataValidation>
    <dataValidation imeMode="off" allowBlank="1" showInputMessage="1" showErrorMessage="1" sqref="F416:F427 I10:I351 L10:L351 O10:O351 Q10:Q351 G416:H421 I361:I410 L361:L410 O361:O410 Q361:Q410 G423:H427 F430:H470" xr:uid="{00000000-0002-0000-11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2" t="str">
        <f>IF(収支予算書!$A$1=0,"〇〇",収支予算書!$A$1)</f>
        <v>〇〇</v>
      </c>
      <c r="B1" s="22"/>
    </row>
    <row r="2" spans="1:24" ht="25.5" customHeight="1" x14ac:dyDescent="0.15">
      <c r="A2" s="34"/>
      <c r="B2" s="34"/>
      <c r="C2" s="38"/>
    </row>
    <row r="3" spans="1:24" ht="32.1" customHeight="1" x14ac:dyDescent="0.15">
      <c r="C3" s="363" t="s">
        <v>187</v>
      </c>
      <c r="D3" s="54" t="s">
        <v>161</v>
      </c>
      <c r="E3" s="364"/>
      <c r="F3" s="365"/>
      <c r="G3" s="365"/>
      <c r="H3" s="365"/>
      <c r="I3" s="365"/>
      <c r="J3" s="365"/>
      <c r="K3" s="365"/>
      <c r="L3" s="365"/>
      <c r="M3" s="366"/>
      <c r="Q3" s="13"/>
      <c r="X3" s="3">
        <v>18</v>
      </c>
    </row>
    <row r="4" spans="1:24" ht="32.1" customHeight="1" x14ac:dyDescent="0.15">
      <c r="C4" s="363"/>
      <c r="D4" s="55" t="s">
        <v>232</v>
      </c>
      <c r="E4" s="367"/>
      <c r="F4" s="368"/>
      <c r="G4" s="368"/>
      <c r="H4" s="368"/>
      <c r="I4" s="368"/>
      <c r="J4" s="368"/>
      <c r="K4" s="368"/>
      <c r="L4" s="368"/>
      <c r="M4" s="369"/>
      <c r="Q4" s="13"/>
      <c r="X4" s="3">
        <v>224</v>
      </c>
    </row>
    <row r="5" spans="1:24" ht="22.5" customHeight="1" x14ac:dyDescent="0.15">
      <c r="A5" s="4"/>
      <c r="B5" s="4"/>
      <c r="C5" s="6"/>
      <c r="D5" s="10"/>
      <c r="E5" s="13"/>
      <c r="F5" s="13"/>
      <c r="G5" s="13"/>
      <c r="H5" s="13"/>
      <c r="I5" s="13"/>
      <c r="J5" s="13"/>
      <c r="K5" s="13"/>
      <c r="L5" s="13"/>
      <c r="M5" s="13"/>
      <c r="N5" s="13"/>
      <c r="O5" s="13"/>
      <c r="P5" s="13"/>
      <c r="Q5" s="13"/>
    </row>
    <row r="6" spans="1:24" ht="21.75" customHeight="1" x14ac:dyDescent="0.15">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15">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15">
      <c r="A8" s="5" t="s">
        <v>6</v>
      </c>
      <c r="B8" s="5"/>
      <c r="C8" s="1"/>
      <c r="D8" s="11"/>
      <c r="E8" s="7"/>
      <c r="F8" s="7"/>
      <c r="G8" s="7"/>
      <c r="H8" s="7"/>
      <c r="I8" s="7"/>
      <c r="J8" s="7"/>
      <c r="K8" s="7"/>
      <c r="L8" s="7"/>
      <c r="M8" s="7"/>
      <c r="N8" s="7"/>
      <c r="O8" s="7"/>
      <c r="P8" s="7"/>
      <c r="R8" s="16" t="s">
        <v>15</v>
      </c>
    </row>
    <row r="9" spans="1:24" ht="36" customHeight="1" x14ac:dyDescent="0.15">
      <c r="A9" s="411" t="s">
        <v>213</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15">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15">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15">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15">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15">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15">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15">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15">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15">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15">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15">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15">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15">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15">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15">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15">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15">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15">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15">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15">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15">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15">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15">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15">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15">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15">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15">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15">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15">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15">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15">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15">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15">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15">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15">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15">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15">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15">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15">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15">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15">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15">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15">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15">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15">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15">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15">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15">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15">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15">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15">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15">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15">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15">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15">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15">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15">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15">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15">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15">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15">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15">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15">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15">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15">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15">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15">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15">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15">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15">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15">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15">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15">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15">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15">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15">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15">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15">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15">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15">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15">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15">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15">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15">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15">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15">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15">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15">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15">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15">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15">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15">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15">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15">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15">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15">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15">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15">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15">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15">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15">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15">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15">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15">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15">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15">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15">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15">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15">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15">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15">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15">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15">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15">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15">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15">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15">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15">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15">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15">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15">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15">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15">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15">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15">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15">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15">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15">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15">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15">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15">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15">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15">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15">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15">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15">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15">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15">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15">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15">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15">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15">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15">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15">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15">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15">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15">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15">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15">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15">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15">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15">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15">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15">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15">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15">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15">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15">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15">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15">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15">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15">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15">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15">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15">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15">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15">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15">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15">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15">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15">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15">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15">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15">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15">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15">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15">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15">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15">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15">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15">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15">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15">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15">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15">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15">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15">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15">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15">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15">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15">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15">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15">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15">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15">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15">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15">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15">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15">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15">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15">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15">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15">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15">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15">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15">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15">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15">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15">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15">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15">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15">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15">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15">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15">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15">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15">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15">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15">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15">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15">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15">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15">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15">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15">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15">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15">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15">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15">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15">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15">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15">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15">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15">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15">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15">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15">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15">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15">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15">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15">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15">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15">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15">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15">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15">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15">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15">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15">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15">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15">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15">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15">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15">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15">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15">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15">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15">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15">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15">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15">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15">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15">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15">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15">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15">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15">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15">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15">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15">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15">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15">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15">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15">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15">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15">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15">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15">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15">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15">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15">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15">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15">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15">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15">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15">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15">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15">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15">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15">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15">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15">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15">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15">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15">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15">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15">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15">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15">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15">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15">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15">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15">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15">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15">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15">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15">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15">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15">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15">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15">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15">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15">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15">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15">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15">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15">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15">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15">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15">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15">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15">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15">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15">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15">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15">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15">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15">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15">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15">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15">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15">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15">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15">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15">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15">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15">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15">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15">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15">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15">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15">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15">
      <c r="A352" s="22" t="str">
        <f>IF(収支予算書!$A$1=0,"〇〇",収支予算書!$A$1)</f>
        <v>〇〇</v>
      </c>
      <c r="B352" s="22"/>
    </row>
    <row r="353" spans="1:25" ht="25.5" customHeight="1" x14ac:dyDescent="0.15">
      <c r="A353" s="117"/>
      <c r="B353" s="117"/>
      <c r="C353" s="62"/>
    </row>
    <row r="354" spans="1:25" ht="31.5" customHeight="1" x14ac:dyDescent="0.15">
      <c r="C354" s="370" t="str">
        <f>$C$3</f>
        <v>2-16</v>
      </c>
      <c r="D354" s="54" t="s">
        <v>161</v>
      </c>
      <c r="E354" s="352">
        <f>$E$3</f>
        <v>0</v>
      </c>
      <c r="F354" s="353"/>
      <c r="G354" s="353"/>
      <c r="H354" s="353"/>
      <c r="I354" s="353"/>
      <c r="J354" s="353"/>
      <c r="K354" s="353"/>
      <c r="L354" s="353"/>
      <c r="M354" s="354"/>
      <c r="X354"/>
      <c r="Y354" s="3"/>
    </row>
    <row r="355" spans="1:25" ht="31.5" customHeight="1" x14ac:dyDescent="0.15">
      <c r="C355" s="371"/>
      <c r="D355" s="55" t="s">
        <v>232</v>
      </c>
      <c r="E355" s="355">
        <f>$E$4</f>
        <v>0</v>
      </c>
      <c r="F355" s="356"/>
      <c r="G355" s="356"/>
      <c r="H355" s="356"/>
      <c r="I355" s="356"/>
      <c r="J355" s="356"/>
      <c r="K355" s="356"/>
      <c r="L355" s="356"/>
      <c r="M355" s="357"/>
      <c r="X355"/>
      <c r="Y355" s="3"/>
    </row>
    <row r="356" spans="1:25" ht="25.5" customHeight="1" x14ac:dyDescent="0.15">
      <c r="A356" s="63"/>
      <c r="B356" s="63"/>
      <c r="C356" s="62"/>
    </row>
    <row r="357" spans="1:25" ht="21.75" customHeight="1" x14ac:dyDescent="0.15">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15">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15">
      <c r="A359" s="67" t="s">
        <v>14</v>
      </c>
      <c r="B359" s="67"/>
      <c r="C359" s="7"/>
      <c r="D359" s="7"/>
      <c r="E359" s="7"/>
      <c r="F359" s="7"/>
      <c r="G359" s="7"/>
      <c r="H359" s="7"/>
      <c r="I359" s="7"/>
      <c r="J359" s="7"/>
      <c r="Q359" s="68" t="s">
        <v>15</v>
      </c>
    </row>
    <row r="360" spans="1:25" ht="36" customHeight="1" x14ac:dyDescent="0.15">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15">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15">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15">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15">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15">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15">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15">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15">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15">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15">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15">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15">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15">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15">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15">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15">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15">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15">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15">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15">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15">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15">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15">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15">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15">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15">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15">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15">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15">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15">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15">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15">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15">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15">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15">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15">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15">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15">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15">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15">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15">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15">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15">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15">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15">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15">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15">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15">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15">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15">
      <c r="A410" s="392">
        <v>50</v>
      </c>
      <c r="B410" s="393"/>
      <c r="C410" s="383"/>
      <c r="D410" s="384"/>
      <c r="E410" s="168"/>
      <c r="F410" s="152"/>
      <c r="G410" s="143"/>
      <c r="H410" s="154"/>
      <c r="I410" s="143"/>
      <c r="J410" s="37"/>
      <c r="K410" s="154"/>
      <c r="L410" s="143"/>
      <c r="M410" s="37"/>
      <c r="N410" s="154"/>
      <c r="O410" s="41"/>
      <c r="P410" s="156"/>
      <c r="Q410" s="57">
        <f t="shared" si="4"/>
        <v>0</v>
      </c>
    </row>
    <row r="413" spans="1:17" ht="20.100000000000001" customHeight="1" x14ac:dyDescent="0.15">
      <c r="A413" s="34" t="s">
        <v>145</v>
      </c>
      <c r="B413" s="34"/>
      <c r="C413" s="34"/>
      <c r="D413" s="34"/>
    </row>
    <row r="414" spans="1:17" ht="20.100000000000001" customHeight="1" x14ac:dyDescent="0.15">
      <c r="A414" s="1" t="s">
        <v>14</v>
      </c>
      <c r="B414" s="1"/>
      <c r="C414" s="1"/>
      <c r="D414" s="1"/>
      <c r="F414" s="385" t="s">
        <v>15</v>
      </c>
      <c r="G414" s="386"/>
      <c r="H414" s="386"/>
    </row>
    <row r="415" spans="1:17" ht="20.100000000000001" customHeight="1" x14ac:dyDescent="0.15">
      <c r="A415" s="387" t="s">
        <v>5</v>
      </c>
      <c r="B415" s="387"/>
      <c r="C415" s="387"/>
      <c r="D415" s="387"/>
      <c r="E415" s="388"/>
      <c r="F415" s="389" t="s">
        <v>147</v>
      </c>
      <c r="G415" s="388"/>
      <c r="H415" s="388"/>
    </row>
    <row r="416" spans="1:17" ht="20.100000000000001" customHeight="1" x14ac:dyDescent="0.15">
      <c r="A416" s="374" t="s">
        <v>82</v>
      </c>
      <c r="B416" s="375"/>
      <c r="C416" s="375"/>
      <c r="D416" s="375"/>
      <c r="E416" s="376"/>
      <c r="F416" s="380">
        <f>SUMIFS($Q$361:$Q$410,$C$361:$C$410,A416)</f>
        <v>0</v>
      </c>
      <c r="G416" s="408"/>
      <c r="H416" s="409"/>
    </row>
    <row r="417" spans="1:8" ht="20.100000000000001" customHeight="1" x14ac:dyDescent="0.15">
      <c r="A417" s="374" t="s">
        <v>83</v>
      </c>
      <c r="B417" s="375"/>
      <c r="C417" s="375"/>
      <c r="D417" s="375"/>
      <c r="E417" s="376"/>
      <c r="F417" s="380">
        <f>SUMIFS($Q$361:$Q$410,$C$361:$C$410,A417)</f>
        <v>0</v>
      </c>
      <c r="G417" s="408"/>
      <c r="H417" s="409"/>
    </row>
    <row r="418" spans="1:8" ht="20.100000000000001" customHeight="1" x14ac:dyDescent="0.15">
      <c r="A418" s="377" t="s">
        <v>157</v>
      </c>
      <c r="B418" s="161"/>
      <c r="C418" s="374" t="s">
        <v>84</v>
      </c>
      <c r="D418" s="375"/>
      <c r="E418" s="376"/>
      <c r="F418" s="380">
        <f>SUMIFS($Q$361:$Q$410,$C$361:$C$410,C418)</f>
        <v>0</v>
      </c>
      <c r="G418" s="408"/>
      <c r="H418" s="409"/>
    </row>
    <row r="419" spans="1:8" ht="20.100000000000001" customHeight="1" x14ac:dyDescent="0.15">
      <c r="A419" s="378"/>
      <c r="B419" s="162"/>
      <c r="C419" s="374" t="s">
        <v>85</v>
      </c>
      <c r="D419" s="375"/>
      <c r="E419" s="376"/>
      <c r="F419" s="380">
        <f>SUMIFS($Q$361:$Q$410,$C$361:$C$410,C419)</f>
        <v>0</v>
      </c>
      <c r="G419" s="408"/>
      <c r="H419" s="409"/>
    </row>
    <row r="420" spans="1:8" ht="20.100000000000001" customHeight="1" x14ac:dyDescent="0.15">
      <c r="A420" s="378"/>
      <c r="B420" s="162"/>
      <c r="C420" s="374" t="s">
        <v>86</v>
      </c>
      <c r="D420" s="375"/>
      <c r="E420" s="376"/>
      <c r="F420" s="380">
        <f>SUMIFS($Q$361:$Q$410,$C$361:$C$410,C420)</f>
        <v>0</v>
      </c>
      <c r="G420" s="408"/>
      <c r="H420" s="409"/>
    </row>
    <row r="421" spans="1:8" ht="20.100000000000001" customHeight="1" x14ac:dyDescent="0.15">
      <c r="A421" s="378"/>
      <c r="B421" s="162"/>
      <c r="C421" s="374" t="s">
        <v>87</v>
      </c>
      <c r="D421" s="375"/>
      <c r="E421" s="376"/>
      <c r="F421" s="380">
        <f>SUMIFS($Q$361:$Q$410,$C$361:$C$410,C421)</f>
        <v>0</v>
      </c>
      <c r="G421" s="408"/>
      <c r="H421" s="409"/>
    </row>
    <row r="422" spans="1:8" ht="20.100000000000001" customHeight="1" x14ac:dyDescent="0.15">
      <c r="A422" s="379"/>
      <c r="B422" s="163"/>
      <c r="C422" s="375" t="s">
        <v>156</v>
      </c>
      <c r="D422" s="375"/>
      <c r="E422" s="376"/>
      <c r="F422" s="380">
        <f>SUM($F$418:$H$421)</f>
        <v>0</v>
      </c>
      <c r="G422" s="381"/>
      <c r="H422" s="382"/>
    </row>
    <row r="423" spans="1:8" ht="19.5" customHeight="1" x14ac:dyDescent="0.15">
      <c r="A423" s="374" t="s">
        <v>88</v>
      </c>
      <c r="B423" s="375"/>
      <c r="C423" s="375"/>
      <c r="D423" s="375"/>
      <c r="E423" s="376"/>
      <c r="F423" s="380">
        <f>SUM($F$416:$H$417,$F$422)</f>
        <v>0</v>
      </c>
      <c r="G423" s="408"/>
      <c r="H423" s="409"/>
    </row>
    <row r="424" spans="1:8" ht="19.5" customHeight="1" x14ac:dyDescent="0.15">
      <c r="A424" s="374" t="s">
        <v>148</v>
      </c>
      <c r="B424" s="375"/>
      <c r="C424" s="375"/>
      <c r="D424" s="375"/>
      <c r="E424" s="376"/>
      <c r="F424" s="380">
        <f>SUMIFS($Q$361:$Q$410,$C$361:$C$410,A424)</f>
        <v>0</v>
      </c>
      <c r="G424" s="408"/>
      <c r="H424" s="409"/>
    </row>
    <row r="425" spans="1:8" ht="19.5" customHeight="1" x14ac:dyDescent="0.15">
      <c r="A425" s="374" t="s">
        <v>149</v>
      </c>
      <c r="B425" s="375"/>
      <c r="C425" s="375"/>
      <c r="D425" s="375"/>
      <c r="E425" s="376"/>
      <c r="F425" s="380">
        <f>SUM($F$423,$F$424)</f>
        <v>0</v>
      </c>
      <c r="G425" s="408"/>
      <c r="H425" s="409"/>
    </row>
    <row r="426" spans="1:8" ht="19.5" customHeight="1" x14ac:dyDescent="0.15">
      <c r="A426" s="72"/>
      <c r="B426" s="72"/>
      <c r="C426" s="72"/>
      <c r="D426" s="72"/>
      <c r="F426" s="73"/>
      <c r="G426" s="74"/>
      <c r="H426" s="74"/>
    </row>
    <row r="427" spans="1:8" ht="19.5" customHeight="1" x14ac:dyDescent="0.15">
      <c r="A427" s="72"/>
      <c r="B427" s="72"/>
      <c r="C427" s="72"/>
      <c r="D427" s="72"/>
      <c r="F427" s="73"/>
      <c r="G427" s="74"/>
      <c r="H427" s="74"/>
    </row>
    <row r="428" spans="1:8" ht="19.5" customHeight="1" x14ac:dyDescent="0.15">
      <c r="A428" s="64" t="s">
        <v>6</v>
      </c>
      <c r="B428" s="64"/>
      <c r="C428" s="64"/>
      <c r="D428" s="64"/>
      <c r="E428" s="75"/>
    </row>
    <row r="429" spans="1:8" ht="19.5" customHeight="1" x14ac:dyDescent="0.15">
      <c r="A429" s="324"/>
      <c r="B429" s="325"/>
      <c r="C429" s="387" t="s">
        <v>11</v>
      </c>
      <c r="D429" s="388"/>
      <c r="E429" s="76" t="s">
        <v>24</v>
      </c>
      <c r="F429" s="398" t="s">
        <v>147</v>
      </c>
      <c r="G429" s="410"/>
      <c r="H429" s="410"/>
    </row>
    <row r="430" spans="1:8" ht="20.100000000000001" customHeight="1" x14ac:dyDescent="0.15">
      <c r="A430" s="326" t="s">
        <v>25</v>
      </c>
      <c r="B430" s="327"/>
      <c r="C430" s="398" t="s">
        <v>53</v>
      </c>
      <c r="D430" s="388"/>
      <c r="E430" s="77" t="s">
        <v>27</v>
      </c>
      <c r="F430" s="358">
        <f t="shared" ref="F430:F447" si="5">SUMIFS($Q$10:$Q$351,$D$10:$D$351,$E430,$R$10:$R$351,"")</f>
        <v>0</v>
      </c>
      <c r="G430" s="359"/>
      <c r="H430" s="359"/>
    </row>
    <row r="431" spans="1:8" ht="20.100000000000001" customHeight="1" x14ac:dyDescent="0.15">
      <c r="A431" s="328"/>
      <c r="B431" s="329"/>
      <c r="C431" s="398"/>
      <c r="D431" s="388"/>
      <c r="E431" s="77" t="s">
        <v>28</v>
      </c>
      <c r="F431" s="358">
        <f t="shared" si="5"/>
        <v>0</v>
      </c>
      <c r="G431" s="359"/>
      <c r="H431" s="359"/>
    </row>
    <row r="432" spans="1:8" ht="20.100000000000001" customHeight="1" x14ac:dyDescent="0.15">
      <c r="A432" s="328"/>
      <c r="B432" s="329"/>
      <c r="C432" s="398"/>
      <c r="D432" s="388"/>
      <c r="E432" s="77" t="s">
        <v>4</v>
      </c>
      <c r="F432" s="358">
        <f t="shared" si="5"/>
        <v>0</v>
      </c>
      <c r="G432" s="359"/>
      <c r="H432" s="359"/>
    </row>
    <row r="433" spans="1:8" ht="20.100000000000001" customHeight="1" x14ac:dyDescent="0.15">
      <c r="A433" s="328"/>
      <c r="B433" s="329"/>
      <c r="C433" s="398" t="s">
        <v>54</v>
      </c>
      <c r="D433" s="388"/>
      <c r="E433" s="77" t="s">
        <v>2</v>
      </c>
      <c r="F433" s="358">
        <f t="shared" si="5"/>
        <v>0</v>
      </c>
      <c r="G433" s="359"/>
      <c r="H433" s="359"/>
    </row>
    <row r="434" spans="1:8" ht="20.100000000000001" customHeight="1" x14ac:dyDescent="0.15">
      <c r="A434" s="328"/>
      <c r="B434" s="329"/>
      <c r="C434" s="398"/>
      <c r="D434" s="388"/>
      <c r="E434" s="77" t="s">
        <v>29</v>
      </c>
      <c r="F434" s="358">
        <f t="shared" si="5"/>
        <v>0</v>
      </c>
      <c r="G434" s="359"/>
      <c r="H434" s="359"/>
    </row>
    <row r="435" spans="1:8" ht="20.100000000000001" customHeight="1" x14ac:dyDescent="0.15">
      <c r="A435" s="328"/>
      <c r="B435" s="329"/>
      <c r="C435" s="398"/>
      <c r="D435" s="388"/>
      <c r="E435" s="77" t="s">
        <v>3</v>
      </c>
      <c r="F435" s="358">
        <f t="shared" si="5"/>
        <v>0</v>
      </c>
      <c r="G435" s="359"/>
      <c r="H435" s="359"/>
    </row>
    <row r="436" spans="1:8" ht="20.100000000000001" customHeight="1" x14ac:dyDescent="0.15">
      <c r="A436" s="328"/>
      <c r="B436" s="329"/>
      <c r="C436" s="398"/>
      <c r="D436" s="388"/>
      <c r="E436" s="77" t="s">
        <v>31</v>
      </c>
      <c r="F436" s="358">
        <f t="shared" si="5"/>
        <v>0</v>
      </c>
      <c r="G436" s="359"/>
      <c r="H436" s="359"/>
    </row>
    <row r="437" spans="1:8" ht="20.100000000000001" customHeight="1" x14ac:dyDescent="0.15">
      <c r="A437" s="328"/>
      <c r="B437" s="329"/>
      <c r="C437" s="398"/>
      <c r="D437" s="388"/>
      <c r="E437" s="77" t="s">
        <v>26</v>
      </c>
      <c r="F437" s="358">
        <f t="shared" si="5"/>
        <v>0</v>
      </c>
      <c r="G437" s="359"/>
      <c r="H437" s="359"/>
    </row>
    <row r="438" spans="1:8" ht="20.100000000000001" customHeight="1" x14ac:dyDescent="0.15">
      <c r="A438" s="328"/>
      <c r="B438" s="329"/>
      <c r="C438" s="398" t="s">
        <v>219</v>
      </c>
      <c r="D438" s="388"/>
      <c r="E438" s="77" t="s">
        <v>220</v>
      </c>
      <c r="F438" s="358">
        <f t="shared" si="5"/>
        <v>0</v>
      </c>
      <c r="G438" s="359"/>
      <c r="H438" s="359"/>
    </row>
    <row r="439" spans="1:8" ht="20.100000000000001" customHeight="1" x14ac:dyDescent="0.15">
      <c r="A439" s="328"/>
      <c r="B439" s="329"/>
      <c r="C439" s="398"/>
      <c r="D439" s="388"/>
      <c r="E439" s="77" t="s">
        <v>33</v>
      </c>
      <c r="F439" s="358">
        <f t="shared" si="5"/>
        <v>0</v>
      </c>
      <c r="G439" s="359"/>
      <c r="H439" s="359"/>
    </row>
    <row r="440" spans="1:8" ht="20.100000000000001" customHeight="1" x14ac:dyDescent="0.15">
      <c r="A440" s="328"/>
      <c r="B440" s="329"/>
      <c r="C440" s="398"/>
      <c r="D440" s="388"/>
      <c r="E440" s="77" t="s">
        <v>10</v>
      </c>
      <c r="F440" s="358">
        <f t="shared" si="5"/>
        <v>0</v>
      </c>
      <c r="G440" s="359"/>
      <c r="H440" s="359"/>
    </row>
    <row r="441" spans="1:8" ht="20.100000000000001" customHeight="1" x14ac:dyDescent="0.15">
      <c r="A441" s="328"/>
      <c r="B441" s="329"/>
      <c r="C441" s="398" t="s">
        <v>55</v>
      </c>
      <c r="D441" s="388"/>
      <c r="E441" s="77" t="s">
        <v>32</v>
      </c>
      <c r="F441" s="358">
        <f t="shared" si="5"/>
        <v>0</v>
      </c>
      <c r="G441" s="359"/>
      <c r="H441" s="359"/>
    </row>
    <row r="442" spans="1:8" ht="20.100000000000001" customHeight="1" x14ac:dyDescent="0.15">
      <c r="A442" s="328"/>
      <c r="B442" s="329"/>
      <c r="C442" s="398"/>
      <c r="D442" s="388"/>
      <c r="E442" s="77" t="s">
        <v>1</v>
      </c>
      <c r="F442" s="358">
        <f t="shared" si="5"/>
        <v>0</v>
      </c>
      <c r="G442" s="359"/>
      <c r="H442" s="359"/>
    </row>
    <row r="443" spans="1:8" ht="20.100000000000001" customHeight="1" x14ac:dyDescent="0.15">
      <c r="A443" s="328"/>
      <c r="B443" s="329"/>
      <c r="C443" s="398"/>
      <c r="D443" s="388"/>
      <c r="E443" s="77" t="s">
        <v>30</v>
      </c>
      <c r="F443" s="358">
        <f t="shared" si="5"/>
        <v>0</v>
      </c>
      <c r="G443" s="359"/>
      <c r="H443" s="359"/>
    </row>
    <row r="444" spans="1:8" ht="20.100000000000001" customHeight="1" x14ac:dyDescent="0.15">
      <c r="A444" s="328"/>
      <c r="B444" s="329"/>
      <c r="C444" s="398"/>
      <c r="D444" s="388"/>
      <c r="E444" s="77" t="s">
        <v>34</v>
      </c>
      <c r="F444" s="358">
        <f t="shared" si="5"/>
        <v>0</v>
      </c>
      <c r="G444" s="359"/>
      <c r="H444" s="359"/>
    </row>
    <row r="445" spans="1:8" ht="20.100000000000001" customHeight="1" x14ac:dyDescent="0.15">
      <c r="A445" s="328"/>
      <c r="B445" s="329"/>
      <c r="C445" s="398"/>
      <c r="D445" s="388"/>
      <c r="E445" s="77" t="s">
        <v>21</v>
      </c>
      <c r="F445" s="358">
        <f t="shared" si="5"/>
        <v>0</v>
      </c>
      <c r="G445" s="359"/>
      <c r="H445" s="359"/>
    </row>
    <row r="446" spans="1:8" ht="20.100000000000001" customHeight="1" x14ac:dyDescent="0.15">
      <c r="A446" s="328"/>
      <c r="B446" s="329"/>
      <c r="C446" s="404" t="s">
        <v>155</v>
      </c>
      <c r="D446" s="405"/>
      <c r="E446" s="77" t="s">
        <v>9</v>
      </c>
      <c r="F446" s="358">
        <f t="shared" si="5"/>
        <v>0</v>
      </c>
      <c r="G446" s="359"/>
      <c r="H446" s="359"/>
    </row>
    <row r="447" spans="1:8" ht="20.100000000000001" customHeight="1" x14ac:dyDescent="0.15">
      <c r="A447" s="328"/>
      <c r="B447" s="329"/>
      <c r="C447" s="406"/>
      <c r="D447" s="407"/>
      <c r="E447" s="77" t="s">
        <v>35</v>
      </c>
      <c r="F447" s="358">
        <f t="shared" si="5"/>
        <v>0</v>
      </c>
      <c r="G447" s="359"/>
      <c r="H447" s="359"/>
    </row>
    <row r="448" spans="1:8" ht="20.100000000000001" customHeight="1" x14ac:dyDescent="0.15">
      <c r="A448" s="328"/>
      <c r="B448" s="329"/>
      <c r="C448" s="387" t="s">
        <v>19</v>
      </c>
      <c r="D448" s="387"/>
      <c r="E448" s="388"/>
      <c r="F448" s="358">
        <f>SUM($F$430:$H$447)</f>
        <v>0</v>
      </c>
      <c r="G448" s="359"/>
      <c r="H448" s="359"/>
    </row>
    <row r="449" spans="1:8" ht="20.100000000000001" customHeight="1" x14ac:dyDescent="0.15">
      <c r="A449" s="328"/>
      <c r="B449" s="329"/>
      <c r="C449" s="398" t="s">
        <v>16</v>
      </c>
      <c r="D449" s="398"/>
      <c r="E449" s="388"/>
      <c r="F449" s="402"/>
      <c r="G449" s="403"/>
      <c r="H449" s="403"/>
    </row>
    <row r="450" spans="1:8" ht="20.100000000000001" customHeight="1" x14ac:dyDescent="0.15">
      <c r="A450" s="330"/>
      <c r="B450" s="331"/>
      <c r="C450" s="387" t="s">
        <v>36</v>
      </c>
      <c r="D450" s="387"/>
      <c r="E450" s="388"/>
      <c r="F450" s="358">
        <f>$F$448-$F$449</f>
        <v>0</v>
      </c>
      <c r="G450" s="359"/>
      <c r="H450" s="359"/>
    </row>
    <row r="451" spans="1:8" ht="20.100000000000001" customHeight="1" x14ac:dyDescent="0.15">
      <c r="A451" s="332" t="s">
        <v>47</v>
      </c>
      <c r="B451" s="333"/>
      <c r="C451" s="398" t="s">
        <v>53</v>
      </c>
      <c r="D451" s="388"/>
      <c r="E451" s="77" t="s">
        <v>27</v>
      </c>
      <c r="F451" s="399">
        <f t="shared" ref="F451:F468" si="6">SUMIFS($Q$10:$Q$351,$D$10:$D$351,$E451,$R$10:$R$351,"○")</f>
        <v>0</v>
      </c>
      <c r="G451" s="359"/>
      <c r="H451" s="359"/>
    </row>
    <row r="452" spans="1:8" ht="20.100000000000001" customHeight="1" x14ac:dyDescent="0.15">
      <c r="A452" s="334"/>
      <c r="B452" s="335"/>
      <c r="C452" s="398"/>
      <c r="D452" s="388"/>
      <c r="E452" s="77" t="s">
        <v>28</v>
      </c>
      <c r="F452" s="399">
        <f t="shared" si="6"/>
        <v>0</v>
      </c>
      <c r="G452" s="359"/>
      <c r="H452" s="359"/>
    </row>
    <row r="453" spans="1:8" ht="20.100000000000001" customHeight="1" x14ac:dyDescent="0.15">
      <c r="A453" s="334"/>
      <c r="B453" s="335"/>
      <c r="C453" s="398"/>
      <c r="D453" s="388"/>
      <c r="E453" s="77" t="s">
        <v>4</v>
      </c>
      <c r="F453" s="399">
        <f t="shared" si="6"/>
        <v>0</v>
      </c>
      <c r="G453" s="359"/>
      <c r="H453" s="359"/>
    </row>
    <row r="454" spans="1:8" ht="20.100000000000001" customHeight="1" x14ac:dyDescent="0.15">
      <c r="A454" s="334"/>
      <c r="B454" s="335"/>
      <c r="C454" s="398" t="s">
        <v>54</v>
      </c>
      <c r="D454" s="388"/>
      <c r="E454" s="77" t="s">
        <v>2</v>
      </c>
      <c r="F454" s="399">
        <f t="shared" si="6"/>
        <v>0</v>
      </c>
      <c r="G454" s="359"/>
      <c r="H454" s="359"/>
    </row>
    <row r="455" spans="1:8" ht="20.100000000000001" customHeight="1" x14ac:dyDescent="0.15">
      <c r="A455" s="334"/>
      <c r="B455" s="335"/>
      <c r="C455" s="398"/>
      <c r="D455" s="388"/>
      <c r="E455" s="77" t="s">
        <v>29</v>
      </c>
      <c r="F455" s="399">
        <f t="shared" si="6"/>
        <v>0</v>
      </c>
      <c r="G455" s="359"/>
      <c r="H455" s="359"/>
    </row>
    <row r="456" spans="1:8" ht="20.100000000000001" customHeight="1" x14ac:dyDescent="0.15">
      <c r="A456" s="334"/>
      <c r="B456" s="335"/>
      <c r="C456" s="398"/>
      <c r="D456" s="388"/>
      <c r="E456" s="77" t="s">
        <v>3</v>
      </c>
      <c r="F456" s="399">
        <f t="shared" si="6"/>
        <v>0</v>
      </c>
      <c r="G456" s="359"/>
      <c r="H456" s="359"/>
    </row>
    <row r="457" spans="1:8" ht="20.100000000000001" customHeight="1" x14ac:dyDescent="0.15">
      <c r="A457" s="334"/>
      <c r="B457" s="335"/>
      <c r="C457" s="398"/>
      <c r="D457" s="388"/>
      <c r="E457" s="77" t="s">
        <v>31</v>
      </c>
      <c r="F457" s="399">
        <f t="shared" si="6"/>
        <v>0</v>
      </c>
      <c r="G457" s="359"/>
      <c r="H457" s="359"/>
    </row>
    <row r="458" spans="1:8" ht="20.100000000000001" customHeight="1" x14ac:dyDescent="0.15">
      <c r="A458" s="334"/>
      <c r="B458" s="335"/>
      <c r="C458" s="398"/>
      <c r="D458" s="388"/>
      <c r="E458" s="77" t="s">
        <v>26</v>
      </c>
      <c r="F458" s="399">
        <f t="shared" si="6"/>
        <v>0</v>
      </c>
      <c r="G458" s="359"/>
      <c r="H458" s="359"/>
    </row>
    <row r="459" spans="1:8" ht="20.100000000000001" customHeight="1" x14ac:dyDescent="0.15">
      <c r="A459" s="334"/>
      <c r="B459" s="335"/>
      <c r="C459" s="398" t="s">
        <v>219</v>
      </c>
      <c r="D459" s="388"/>
      <c r="E459" s="77" t="s">
        <v>220</v>
      </c>
      <c r="F459" s="399">
        <f t="shared" si="6"/>
        <v>0</v>
      </c>
      <c r="G459" s="359"/>
      <c r="H459" s="359"/>
    </row>
    <row r="460" spans="1:8" ht="20.100000000000001" customHeight="1" x14ac:dyDescent="0.15">
      <c r="A460" s="334"/>
      <c r="B460" s="335"/>
      <c r="C460" s="398"/>
      <c r="D460" s="388"/>
      <c r="E460" s="77" t="s">
        <v>33</v>
      </c>
      <c r="F460" s="399">
        <f t="shared" si="6"/>
        <v>0</v>
      </c>
      <c r="G460" s="359"/>
      <c r="H460" s="359"/>
    </row>
    <row r="461" spans="1:8" ht="20.100000000000001" customHeight="1" x14ac:dyDescent="0.15">
      <c r="A461" s="334"/>
      <c r="B461" s="335"/>
      <c r="C461" s="398"/>
      <c r="D461" s="388"/>
      <c r="E461" s="77" t="s">
        <v>10</v>
      </c>
      <c r="F461" s="399">
        <f t="shared" si="6"/>
        <v>0</v>
      </c>
      <c r="G461" s="359"/>
      <c r="H461" s="359"/>
    </row>
    <row r="462" spans="1:8" ht="20.100000000000001" customHeight="1" x14ac:dyDescent="0.15">
      <c r="A462" s="334"/>
      <c r="B462" s="335"/>
      <c r="C462" s="398" t="s">
        <v>55</v>
      </c>
      <c r="D462" s="388"/>
      <c r="E462" s="77" t="s">
        <v>32</v>
      </c>
      <c r="F462" s="399">
        <f t="shared" si="6"/>
        <v>0</v>
      </c>
      <c r="G462" s="359"/>
      <c r="H462" s="359"/>
    </row>
    <row r="463" spans="1:8" ht="20.100000000000001" customHeight="1" x14ac:dyDescent="0.15">
      <c r="A463" s="334"/>
      <c r="B463" s="335"/>
      <c r="C463" s="398"/>
      <c r="D463" s="388"/>
      <c r="E463" s="77" t="s">
        <v>1</v>
      </c>
      <c r="F463" s="399">
        <f t="shared" si="6"/>
        <v>0</v>
      </c>
      <c r="G463" s="359"/>
      <c r="H463" s="359"/>
    </row>
    <row r="464" spans="1:8" ht="20.100000000000001" customHeight="1" x14ac:dyDescent="0.15">
      <c r="A464" s="334"/>
      <c r="B464" s="335"/>
      <c r="C464" s="398"/>
      <c r="D464" s="388"/>
      <c r="E464" s="77" t="s">
        <v>30</v>
      </c>
      <c r="F464" s="399">
        <f t="shared" si="6"/>
        <v>0</v>
      </c>
      <c r="G464" s="359"/>
      <c r="H464" s="359"/>
    </row>
    <row r="465" spans="1:24" ht="20.100000000000001" customHeight="1" x14ac:dyDescent="0.15">
      <c r="A465" s="334"/>
      <c r="B465" s="335"/>
      <c r="C465" s="398"/>
      <c r="D465" s="388"/>
      <c r="E465" s="77" t="s">
        <v>34</v>
      </c>
      <c r="F465" s="399">
        <f t="shared" si="6"/>
        <v>0</v>
      </c>
      <c r="G465" s="359"/>
      <c r="H465" s="359"/>
    </row>
    <row r="466" spans="1:24" ht="20.100000000000001" customHeight="1" x14ac:dyDescent="0.15">
      <c r="A466" s="334"/>
      <c r="B466" s="335"/>
      <c r="C466" s="398"/>
      <c r="D466" s="388"/>
      <c r="E466" s="77" t="s">
        <v>21</v>
      </c>
      <c r="F466" s="399">
        <f t="shared" si="6"/>
        <v>0</v>
      </c>
      <c r="G466" s="359"/>
      <c r="H466" s="359"/>
    </row>
    <row r="467" spans="1:24" ht="20.100000000000001" customHeight="1" x14ac:dyDescent="0.15">
      <c r="A467" s="334"/>
      <c r="B467" s="335"/>
      <c r="C467" s="404" t="s">
        <v>155</v>
      </c>
      <c r="D467" s="405"/>
      <c r="E467" s="77" t="s">
        <v>9</v>
      </c>
      <c r="F467" s="399">
        <f t="shared" si="6"/>
        <v>0</v>
      </c>
      <c r="G467" s="359"/>
      <c r="H467" s="359"/>
    </row>
    <row r="468" spans="1:24" ht="20.100000000000001" customHeight="1" x14ac:dyDescent="0.15">
      <c r="A468" s="334"/>
      <c r="B468" s="335"/>
      <c r="C468" s="406"/>
      <c r="D468" s="407"/>
      <c r="E468" s="77" t="s">
        <v>35</v>
      </c>
      <c r="F468" s="399">
        <f t="shared" si="6"/>
        <v>0</v>
      </c>
      <c r="G468" s="359"/>
      <c r="H468" s="359"/>
    </row>
    <row r="469" spans="1:24" ht="20.100000000000001" customHeight="1" thickBot="1" x14ac:dyDescent="0.2">
      <c r="A469" s="336"/>
      <c r="B469" s="337"/>
      <c r="C469" s="387" t="s">
        <v>150</v>
      </c>
      <c r="D469" s="387"/>
      <c r="E469" s="388"/>
      <c r="F469" s="400">
        <f>SUM($F$451:$H$468)</f>
        <v>0</v>
      </c>
      <c r="G469" s="401"/>
      <c r="H469" s="401"/>
    </row>
    <row r="470" spans="1:24" ht="20.100000000000001" customHeight="1" thickTop="1" x14ac:dyDescent="0.15">
      <c r="A470" s="394" t="s">
        <v>151</v>
      </c>
      <c r="B470" s="394"/>
      <c r="C470" s="395"/>
      <c r="D470" s="395"/>
      <c r="E470" s="395"/>
      <c r="F470" s="396">
        <f>SUM($F$448,$F$469)</f>
        <v>0</v>
      </c>
      <c r="G470" s="397"/>
      <c r="H470" s="397"/>
    </row>
    <row r="471" spans="1:24" x14ac:dyDescent="0.15">
      <c r="W471" s="3"/>
      <c r="X471"/>
    </row>
  </sheetData>
  <sheetProtection algorithmName="SHA-512" hashValue="xwNLToU4txeC1tcJzF5bl5+v3B9hNou5HLmh9x5uXIJPJTGhaB4DD4KjBZhHei0phThJSMbv9w26TlDgy6K8gw==" saltValue="wDwM8tQy4jVG3qjBpbv7sg=="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G10:G351">
    <cfRule type="expression" dxfId="49" priority="5">
      <formula>INDIRECT(ADDRESS(ROW(),COLUMN()))=TRUNC(INDIRECT(ADDRESS(ROW(),COLUMN())))</formula>
    </cfRule>
  </conditionalFormatting>
  <conditionalFormatting sqref="G361:G410">
    <cfRule type="expression" dxfId="48" priority="1">
      <formula>INDIRECT(ADDRESS(ROW(),COLUMN()))=TRUNC(INDIRECT(ADDRESS(ROW(),COLUMN())))</formula>
    </cfRule>
  </conditionalFormatting>
  <conditionalFormatting sqref="I10:I351">
    <cfRule type="expression" dxfId="47" priority="4">
      <formula>INDIRECT(ADDRESS(ROW(),COLUMN()))=TRUNC(INDIRECT(ADDRESS(ROW(),COLUMN())))</formula>
    </cfRule>
  </conditionalFormatting>
  <conditionalFormatting sqref="I361:I410">
    <cfRule type="expression" dxfId="46" priority="106">
      <formula>INDIRECT(ADDRESS(ROW(),COLUMN()))=TRUNC(INDIRECT(ADDRESS(ROW(),COLUMN())))</formula>
    </cfRule>
  </conditionalFormatting>
  <conditionalFormatting sqref="L10:L351">
    <cfRule type="expression" dxfId="45" priority="31">
      <formula>INDIRECT(ADDRESS(ROW(),COLUMN()))=TRUNC(INDIRECT(ADDRESS(ROW(),COLUMN())))</formula>
    </cfRule>
  </conditionalFormatting>
  <conditionalFormatting sqref="L361:L410">
    <cfRule type="expression" dxfId="44" priority="105">
      <formula>INDIRECT(ADDRESS(ROW(),COLUMN()))=TRUNC(INDIRECT(ADDRESS(ROW(),COLUMN())))</formula>
    </cfRule>
  </conditionalFormatting>
  <conditionalFormatting sqref="M6:Q7">
    <cfRule type="cellIs" dxfId="43" priority="3" operator="equal">
      <formula>"「費目：その他」で補助対象外に仕分けされていないものがある"</formula>
    </cfRule>
  </conditionalFormatting>
  <conditionalFormatting sqref="O10:O351">
    <cfRule type="expression" dxfId="42" priority="45">
      <formula>INDIRECT(ADDRESS(ROW(),COLUMN()))=TRUNC(INDIRECT(ADDRESS(ROW(),COLUMN())))</formula>
    </cfRule>
  </conditionalFormatting>
  <conditionalFormatting sqref="O361:O410">
    <cfRule type="expression" dxfId="41" priority="104">
      <formula>INDIRECT(ADDRESS(ROW(),COLUMN()))=TRUNC(INDIRECT(ADDRESS(ROW(),COLUMN())))</formula>
    </cfRule>
  </conditionalFormatting>
  <dataValidations count="7">
    <dataValidation type="list" imeMode="hiragana" allowBlank="1" showInputMessage="1" showErrorMessage="1" sqref="D10:D351" xr:uid="{00000000-0002-0000-1200-000000000000}">
      <formula1>INDIRECT(C10)</formula1>
    </dataValidation>
    <dataValidation imeMode="hiragana" allowBlank="1" showInputMessage="1" showErrorMessage="1" sqref="E10:E351 J10:J351 M10:M351 M361:M410 J361:J410 E361:E410" xr:uid="{00000000-0002-0000-1200-000001000000}"/>
    <dataValidation imeMode="disabled" allowBlank="1" showInputMessage="1" showErrorMessage="1" sqref="C7:K7 F358:K358 A10:A351 A361:A410 C3:C4" xr:uid="{00000000-0002-0000-1200-000002000000}"/>
    <dataValidation type="list" allowBlank="1" showInputMessage="1" showErrorMessage="1" sqref="R10:R351" xr:uid="{00000000-0002-0000-1200-000003000000}">
      <formula1>"○"</formula1>
    </dataValidation>
    <dataValidation type="list" imeMode="hiragana" allowBlank="1" showInputMessage="1" showErrorMessage="1" sqref="C361:D410" xr:uid="{00000000-0002-0000-1200-000004000000}">
      <formula1>収入</formula1>
    </dataValidation>
    <dataValidation type="list" imeMode="hiragana" allowBlank="1" showInputMessage="1" showErrorMessage="1" sqref="C10:C351" xr:uid="{00000000-0002-0000-1200-000005000000}">
      <formula1>区分</formula1>
    </dataValidation>
    <dataValidation imeMode="off" allowBlank="1" showInputMessage="1" showErrorMessage="1" sqref="F416:F427 I10:I351 L10:L351 O10:O351 Q10:Q351 G416:H421 I361:I410 L361:L410 O361:O410 Q361:Q410 G423:H427 F430:H470" xr:uid="{00000000-0002-0000-12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39997558519241921"/>
    <pageSetUpPr fitToPage="1"/>
  </sheetPr>
  <dimension ref="A1:AC64"/>
  <sheetViews>
    <sheetView view="pageBreakPreview" zoomScaleNormal="100" zoomScaleSheetLayoutView="100" workbookViewId="0">
      <selection activeCell="C1" sqref="C1"/>
    </sheetView>
  </sheetViews>
  <sheetFormatPr defaultColWidth="9" defaultRowHeight="13.5" x14ac:dyDescent="0.15"/>
  <cols>
    <col min="1" max="1" width="1.125" style="22" customWidth="1"/>
    <col min="2" max="2" width="5.25" style="22" customWidth="1"/>
    <col min="3" max="3" width="19.125" style="22" customWidth="1"/>
    <col min="4" max="4" width="11.75" style="22" customWidth="1"/>
    <col min="5" max="7" width="16.875" style="79" customWidth="1"/>
    <col min="8" max="24" width="16.875" style="79" hidden="1" customWidth="1"/>
    <col min="25" max="25" width="16.875" style="22" customWidth="1"/>
    <col min="26" max="26" width="3" style="22" customWidth="1"/>
    <col min="27" max="28" width="16.875" style="79" hidden="1" customWidth="1"/>
    <col min="29" max="29" width="5.25" style="79" hidden="1" customWidth="1"/>
    <col min="30" max="16384" width="9" style="22"/>
  </cols>
  <sheetData>
    <row r="1" spans="1:29" ht="25.9" customHeight="1" x14ac:dyDescent="0.15">
      <c r="A1" s="22" t="str">
        <f>IF(収支予算書!$A$1=0,"〇〇",収支予算書!$A$1)</f>
        <v>〇〇</v>
      </c>
    </row>
    <row r="2" spans="1:29" x14ac:dyDescent="0.15">
      <c r="B2" s="22" t="s">
        <v>79</v>
      </c>
      <c r="E2" s="22"/>
      <c r="F2" s="22"/>
      <c r="G2" s="22"/>
      <c r="H2" s="22"/>
      <c r="I2" s="22"/>
      <c r="J2" s="22"/>
      <c r="K2" s="22"/>
      <c r="L2" s="22"/>
      <c r="M2" s="22"/>
      <c r="N2" s="22"/>
      <c r="O2" s="22"/>
      <c r="P2" s="22"/>
      <c r="Q2" s="22"/>
      <c r="R2" s="22"/>
      <c r="S2" s="22"/>
      <c r="T2" s="22"/>
      <c r="U2" s="22"/>
      <c r="V2" s="22"/>
      <c r="W2" s="22"/>
      <c r="X2" s="22"/>
      <c r="AA2" s="22"/>
      <c r="AB2" s="22"/>
      <c r="AC2" s="22"/>
    </row>
    <row r="3" spans="1:29" ht="15" customHeight="1" x14ac:dyDescent="0.15">
      <c r="B3" s="22" t="s">
        <v>80</v>
      </c>
      <c r="Y3" s="80" t="s">
        <v>15</v>
      </c>
    </row>
    <row r="4" spans="1:29" ht="18" customHeight="1" x14ac:dyDescent="0.15">
      <c r="B4" s="264" t="s">
        <v>81</v>
      </c>
      <c r="C4" s="264"/>
      <c r="D4" s="81" t="s">
        <v>143</v>
      </c>
      <c r="E4" s="82" t="s">
        <v>142</v>
      </c>
      <c r="F4" s="82" t="s">
        <v>122</v>
      </c>
      <c r="G4" s="82" t="s">
        <v>123</v>
      </c>
      <c r="H4" s="82" t="s">
        <v>124</v>
      </c>
      <c r="I4" s="82" t="s">
        <v>125</v>
      </c>
      <c r="J4" s="82" t="s">
        <v>126</v>
      </c>
      <c r="K4" s="82" t="s">
        <v>127</v>
      </c>
      <c r="L4" s="82" t="s">
        <v>128</v>
      </c>
      <c r="M4" s="82" t="s">
        <v>129</v>
      </c>
      <c r="N4" s="82" t="s">
        <v>197</v>
      </c>
      <c r="O4" s="82" t="s">
        <v>207</v>
      </c>
      <c r="P4" s="82" t="s">
        <v>206</v>
      </c>
      <c r="Q4" s="82" t="s">
        <v>205</v>
      </c>
      <c r="R4" s="82" t="s">
        <v>204</v>
      </c>
      <c r="S4" s="82" t="s">
        <v>203</v>
      </c>
      <c r="T4" s="82" t="s">
        <v>202</v>
      </c>
      <c r="U4" s="82" t="s">
        <v>201</v>
      </c>
      <c r="V4" s="82" t="s">
        <v>200</v>
      </c>
      <c r="W4" s="82" t="s">
        <v>199</v>
      </c>
      <c r="X4" s="82" t="s">
        <v>198</v>
      </c>
      <c r="Y4" s="265" t="s">
        <v>208</v>
      </c>
      <c r="AA4" s="266" t="s">
        <v>168</v>
      </c>
      <c r="AB4" s="266" t="s">
        <v>169</v>
      </c>
      <c r="AC4" s="266" t="s">
        <v>162</v>
      </c>
    </row>
    <row r="5" spans="1:29" ht="15" hidden="1" customHeight="1" x14ac:dyDescent="0.15">
      <c r="B5" s="264"/>
      <c r="C5" s="264"/>
      <c r="D5" s="81" t="s">
        <v>160</v>
      </c>
      <c r="E5" s="83" t="str">
        <f>IF(E6=収支予算書!$A$1,"補助事業者","補助事業者以外")</f>
        <v>補助事業者</v>
      </c>
      <c r="F5" s="83" t="str">
        <f>IF(F6=収支予算書!$A$1,"補助事業者","補助事業者以外")</f>
        <v>補助事業者</v>
      </c>
      <c r="G5" s="83" t="str">
        <f>IF(G6=収支予算書!$A$1,"補助事業者","補助事業者以外")</f>
        <v>補助事業者</v>
      </c>
      <c r="H5" s="83" t="str">
        <f>IF(H6=収支予算書!$A$1,"補助事業者","補助事業者以外")</f>
        <v>補助事業者</v>
      </c>
      <c r="I5" s="83" t="str">
        <f>IF(I6=収支予算書!$A$1,"補助事業者","補助事業者以外")</f>
        <v>補助事業者</v>
      </c>
      <c r="J5" s="83" t="str">
        <f>IF(J6=収支予算書!$A$1,"補助事業者","補助事業者以外")</f>
        <v>補助事業者</v>
      </c>
      <c r="K5" s="83" t="str">
        <f>IF(K6=収支予算書!$A$1,"補助事業者","補助事業者以外")</f>
        <v>補助事業者</v>
      </c>
      <c r="L5" s="83" t="str">
        <f>IF(L6=収支予算書!$A$1,"補助事業者","補助事業者以外")</f>
        <v>補助事業者</v>
      </c>
      <c r="M5" s="83" t="str">
        <f>IF(M6=収支予算書!$A$1,"補助事業者","補助事業者以外")</f>
        <v>補助事業者</v>
      </c>
      <c r="N5" s="83" t="str">
        <f>IF(N6=収支予算書!$A$1,"補助事業者","補助事業者以外")</f>
        <v>補助事業者</v>
      </c>
      <c r="O5" s="83" t="str">
        <f>IF(O6=収支予算書!$A$1,"補助事業者","補助事業者以外")</f>
        <v>補助事業者</v>
      </c>
      <c r="P5" s="83" t="str">
        <f>IF(P6=収支予算書!$A$1,"補助事業者","補助事業者以外")</f>
        <v>補助事業者</v>
      </c>
      <c r="Q5" s="83" t="str">
        <f>IF(Q6=収支予算書!$A$1,"補助事業者","補助事業者以外")</f>
        <v>補助事業者</v>
      </c>
      <c r="R5" s="83" t="str">
        <f>IF(R6=収支予算書!$A$1,"補助事業者","補助事業者以外")</f>
        <v>補助事業者</v>
      </c>
      <c r="S5" s="83" t="str">
        <f>IF(S6=収支予算書!$A$1,"補助事業者","補助事業者以外")</f>
        <v>補助事業者</v>
      </c>
      <c r="T5" s="83" t="str">
        <f>IF(T6=収支予算書!$A$1,"補助事業者","補助事業者以外")</f>
        <v>補助事業者</v>
      </c>
      <c r="U5" s="83" t="str">
        <f>IF(U6=収支予算書!$A$1,"補助事業者","補助事業者以外")</f>
        <v>補助事業者</v>
      </c>
      <c r="V5" s="83" t="str">
        <f>IF(V6=収支予算書!$A$1,"補助事業者","補助事業者以外")</f>
        <v>補助事業者</v>
      </c>
      <c r="W5" s="83" t="str">
        <f>IF(W6=収支予算書!$A$1,"補助事業者","補助事業者以外")</f>
        <v>補助事業者</v>
      </c>
      <c r="X5" s="83" t="str">
        <f>IF(X6=収支予算書!$A$1,"補助事業者","補助事業者以外")</f>
        <v>補助事業者</v>
      </c>
      <c r="Y5" s="265"/>
      <c r="AA5" s="267"/>
      <c r="AB5" s="267"/>
      <c r="AC5" s="267"/>
    </row>
    <row r="6" spans="1:29" ht="60.75" customHeight="1" x14ac:dyDescent="0.15">
      <c r="B6" s="264"/>
      <c r="C6" s="264"/>
      <c r="D6" s="116" t="s">
        <v>171</v>
      </c>
      <c r="E6" s="84">
        <f>'内訳書2-1'!$E$3</f>
        <v>0</v>
      </c>
      <c r="F6" s="84">
        <f>'内訳書2-2'!$E$3</f>
        <v>0</v>
      </c>
      <c r="G6" s="84">
        <f>'内訳書2-3'!$E$3</f>
        <v>0</v>
      </c>
      <c r="H6" s="84">
        <f>'内訳書2-4'!$E$3</f>
        <v>0</v>
      </c>
      <c r="I6" s="84">
        <f>'内訳書2-5'!$E$3</f>
        <v>0</v>
      </c>
      <c r="J6" s="84">
        <f>'内訳書2-6'!$E$3</f>
        <v>0</v>
      </c>
      <c r="K6" s="84">
        <f>'内訳書2-7'!$E$3</f>
        <v>0</v>
      </c>
      <c r="L6" s="84">
        <f>'内訳書2-8'!$E$3</f>
        <v>0</v>
      </c>
      <c r="M6" s="84">
        <f>'内訳書2-9'!$E$3</f>
        <v>0</v>
      </c>
      <c r="N6" s="84">
        <f>'内訳書2-10'!$E$3</f>
        <v>0</v>
      </c>
      <c r="O6" s="84">
        <f>'内訳書2-11'!$E$3</f>
        <v>0</v>
      </c>
      <c r="P6" s="84">
        <f>'内訳書2-12'!$E$3</f>
        <v>0</v>
      </c>
      <c r="Q6" s="84">
        <f>'内訳書2-13'!$E$3</f>
        <v>0</v>
      </c>
      <c r="R6" s="84">
        <f>'内訳書2-14'!$E$3</f>
        <v>0</v>
      </c>
      <c r="S6" s="84">
        <f>'内訳書2-15'!$E$3</f>
        <v>0</v>
      </c>
      <c r="T6" s="84">
        <f>'内訳書2-16'!$E$3</f>
        <v>0</v>
      </c>
      <c r="U6" s="84">
        <f>'内訳書2-17'!$E$3</f>
        <v>0</v>
      </c>
      <c r="V6" s="84">
        <f>'内訳書2-18'!$E$3</f>
        <v>0</v>
      </c>
      <c r="W6" s="84">
        <f>'内訳書2-19'!$E$3</f>
        <v>0</v>
      </c>
      <c r="X6" s="84">
        <f>'内訳書2-20'!$E$3</f>
        <v>0</v>
      </c>
      <c r="Y6" s="265"/>
      <c r="AA6" s="267"/>
      <c r="AB6" s="267"/>
      <c r="AC6" s="267"/>
    </row>
    <row r="7" spans="1:29" ht="60.75" customHeight="1" x14ac:dyDescent="0.15">
      <c r="B7" s="264"/>
      <c r="C7" s="264"/>
      <c r="D7" s="212" t="s">
        <v>230</v>
      </c>
      <c r="E7" s="84">
        <f>'内訳書2-1'!$E$4</f>
        <v>0</v>
      </c>
      <c r="F7" s="84">
        <f>'内訳書2-2'!$E$4</f>
        <v>0</v>
      </c>
      <c r="G7" s="84">
        <f>'内訳書2-3'!$E$4</f>
        <v>0</v>
      </c>
      <c r="H7" s="84">
        <f>'内訳書2-4'!$E$4</f>
        <v>0</v>
      </c>
      <c r="I7" s="84">
        <f>'内訳書2-5'!$E$4</f>
        <v>0</v>
      </c>
      <c r="J7" s="84">
        <f>'内訳書2-6'!$E$4</f>
        <v>0</v>
      </c>
      <c r="K7" s="84">
        <f>'内訳書2-7'!$E$4</f>
        <v>0</v>
      </c>
      <c r="L7" s="84">
        <f>'内訳書2-8'!$E$4</f>
        <v>0</v>
      </c>
      <c r="M7" s="84">
        <f>'内訳書2-9'!$E$4</f>
        <v>0</v>
      </c>
      <c r="N7" s="84">
        <f>'内訳書2-10'!$E$4</f>
        <v>0</v>
      </c>
      <c r="O7" s="84">
        <f>'内訳書2-11'!$E$4</f>
        <v>0</v>
      </c>
      <c r="P7" s="84">
        <f>'内訳書2-12'!$E$4</f>
        <v>0</v>
      </c>
      <c r="Q7" s="84">
        <f>'内訳書2-13'!$E$4</f>
        <v>0</v>
      </c>
      <c r="R7" s="84">
        <f>'内訳書2-14'!$E$4</f>
        <v>0</v>
      </c>
      <c r="S7" s="84">
        <f>'内訳書2-15'!$E$4</f>
        <v>0</v>
      </c>
      <c r="T7" s="84">
        <f>'内訳書2-16'!$E$4</f>
        <v>0</v>
      </c>
      <c r="U7" s="84">
        <f>'内訳書2-17'!$E$4</f>
        <v>0</v>
      </c>
      <c r="V7" s="84">
        <f>'内訳書2-18'!$E$4</f>
        <v>0</v>
      </c>
      <c r="W7" s="84">
        <f>'内訳書2-19'!$E$4</f>
        <v>0</v>
      </c>
      <c r="X7" s="84">
        <f>'内訳書2-20'!$E$4</f>
        <v>0</v>
      </c>
      <c r="Y7" s="265"/>
      <c r="AA7" s="268"/>
      <c r="AB7" s="268"/>
      <c r="AC7" s="268"/>
    </row>
    <row r="8" spans="1:29" ht="18" customHeight="1" x14ac:dyDescent="0.15">
      <c r="B8" s="270" t="s">
        <v>82</v>
      </c>
      <c r="C8" s="271"/>
      <c r="D8" s="272"/>
      <c r="E8" s="102">
        <f>'内訳書2-1'!F$416</f>
        <v>0</v>
      </c>
      <c r="F8" s="102">
        <f>'内訳書2-2'!F$416</f>
        <v>0</v>
      </c>
      <c r="G8" s="102">
        <f>'内訳書2-3'!F$416</f>
        <v>0</v>
      </c>
      <c r="H8" s="102">
        <f>'内訳書2-4'!F$416</f>
        <v>0</v>
      </c>
      <c r="I8" s="102">
        <f>'内訳書2-5'!F$416</f>
        <v>0</v>
      </c>
      <c r="J8" s="102">
        <f>'内訳書2-6'!F$416</f>
        <v>0</v>
      </c>
      <c r="K8" s="102">
        <f>'内訳書2-7'!F$416</f>
        <v>0</v>
      </c>
      <c r="L8" s="102">
        <f>'内訳書2-8'!F$416</f>
        <v>0</v>
      </c>
      <c r="M8" s="102">
        <f>'内訳書2-9'!F$416</f>
        <v>0</v>
      </c>
      <c r="N8" s="102">
        <f>'内訳書2-10'!F$416</f>
        <v>0</v>
      </c>
      <c r="O8" s="102">
        <f>'内訳書2-11'!F$416</f>
        <v>0</v>
      </c>
      <c r="P8" s="102">
        <f>'内訳書2-12'!F$416</f>
        <v>0</v>
      </c>
      <c r="Q8" s="102">
        <f>'内訳書2-13'!F$416</f>
        <v>0</v>
      </c>
      <c r="R8" s="102">
        <f>'内訳書2-14'!F$416</f>
        <v>0</v>
      </c>
      <c r="S8" s="102">
        <f>'内訳書2-15'!F$416</f>
        <v>0</v>
      </c>
      <c r="T8" s="102">
        <f>'内訳書2-16'!F$416</f>
        <v>0</v>
      </c>
      <c r="U8" s="102">
        <f>'内訳書2-17'!F$416</f>
        <v>0</v>
      </c>
      <c r="V8" s="102">
        <f>'内訳書2-18'!F$416</f>
        <v>0</v>
      </c>
      <c r="W8" s="102">
        <f>'内訳書2-19'!F$416</f>
        <v>0</v>
      </c>
      <c r="X8" s="102">
        <f>'内訳書2-20'!F$416</f>
        <v>0</v>
      </c>
      <c r="Y8" s="102">
        <f t="shared" ref="Y8:Y13" si="0">SUM(E8:X8)</f>
        <v>0</v>
      </c>
      <c r="AA8" s="102">
        <f t="shared" ref="AA8:AA13" si="1">SUMIFS($E8:$X8,$E$5:$X$5,"補助事業者")</f>
        <v>0</v>
      </c>
      <c r="AB8" s="102">
        <f t="shared" ref="AB8:AB13" si="2">SUMIFS($E8:$X8,$E$5:$X$5,"補助事業者以外")</f>
        <v>0</v>
      </c>
      <c r="AC8" s="102">
        <f t="shared" ref="AC8:AC13" si="3">SUM(AA8:AB8)</f>
        <v>0</v>
      </c>
    </row>
    <row r="9" spans="1:29" ht="18" customHeight="1" x14ac:dyDescent="0.15">
      <c r="B9" s="270" t="s">
        <v>83</v>
      </c>
      <c r="C9" s="271"/>
      <c r="D9" s="272"/>
      <c r="E9" s="102">
        <f>'内訳書2-1'!$F417</f>
        <v>0</v>
      </c>
      <c r="F9" s="102">
        <f>'内訳書2-2'!$F417</f>
        <v>0</v>
      </c>
      <c r="G9" s="102">
        <f>'内訳書2-3'!$F417</f>
        <v>0</v>
      </c>
      <c r="H9" s="102">
        <f>'内訳書2-4'!$F417</f>
        <v>0</v>
      </c>
      <c r="I9" s="102">
        <f>'内訳書2-5'!$F417</f>
        <v>0</v>
      </c>
      <c r="J9" s="102">
        <f>'内訳書2-6'!$F417</f>
        <v>0</v>
      </c>
      <c r="K9" s="102">
        <f>'内訳書2-7'!$F417</f>
        <v>0</v>
      </c>
      <c r="L9" s="102">
        <f>'内訳書2-8'!$F417</f>
        <v>0</v>
      </c>
      <c r="M9" s="102">
        <f>'内訳書2-9'!$F417</f>
        <v>0</v>
      </c>
      <c r="N9" s="102">
        <f>'内訳書2-10'!$F417</f>
        <v>0</v>
      </c>
      <c r="O9" s="102">
        <f>'内訳書2-11'!$F417</f>
        <v>0</v>
      </c>
      <c r="P9" s="102">
        <f>'内訳書2-12'!$F417</f>
        <v>0</v>
      </c>
      <c r="Q9" s="102">
        <f>'内訳書2-13'!$F417</f>
        <v>0</v>
      </c>
      <c r="R9" s="102">
        <f>'内訳書2-14'!$F417</f>
        <v>0</v>
      </c>
      <c r="S9" s="102">
        <f>'内訳書2-15'!$F417</f>
        <v>0</v>
      </c>
      <c r="T9" s="102">
        <f>'内訳書2-16'!$F417</f>
        <v>0</v>
      </c>
      <c r="U9" s="102">
        <f>'内訳書2-17'!$F417</f>
        <v>0</v>
      </c>
      <c r="V9" s="102">
        <f>'内訳書2-18'!$F417</f>
        <v>0</v>
      </c>
      <c r="W9" s="102">
        <f>'内訳書2-19'!$F417</f>
        <v>0</v>
      </c>
      <c r="X9" s="102">
        <f>'内訳書2-20'!$F417</f>
        <v>0</v>
      </c>
      <c r="Y9" s="102">
        <f t="shared" si="0"/>
        <v>0</v>
      </c>
      <c r="AA9" s="102">
        <f t="shared" si="1"/>
        <v>0</v>
      </c>
      <c r="AB9" s="102">
        <f t="shared" si="2"/>
        <v>0</v>
      </c>
      <c r="AC9" s="102">
        <f t="shared" si="3"/>
        <v>0</v>
      </c>
    </row>
    <row r="10" spans="1:29" ht="18" customHeight="1" x14ac:dyDescent="0.15">
      <c r="B10" s="278" t="s">
        <v>158</v>
      </c>
      <c r="C10" s="280" t="s">
        <v>84</v>
      </c>
      <c r="D10" s="281"/>
      <c r="E10" s="103">
        <f>'内訳書2-1'!$F418</f>
        <v>0</v>
      </c>
      <c r="F10" s="103">
        <f>'内訳書2-2'!$F418</f>
        <v>0</v>
      </c>
      <c r="G10" s="103">
        <f>'内訳書2-3'!$F418</f>
        <v>0</v>
      </c>
      <c r="H10" s="103">
        <f>'内訳書2-4'!$F418</f>
        <v>0</v>
      </c>
      <c r="I10" s="103">
        <f>'内訳書2-5'!$F418</f>
        <v>0</v>
      </c>
      <c r="J10" s="103">
        <f>'内訳書2-6'!$F418</f>
        <v>0</v>
      </c>
      <c r="K10" s="103">
        <f>'内訳書2-7'!$F418</f>
        <v>0</v>
      </c>
      <c r="L10" s="103">
        <f>'内訳書2-8'!$F418</f>
        <v>0</v>
      </c>
      <c r="M10" s="103">
        <f>'内訳書2-9'!$F418</f>
        <v>0</v>
      </c>
      <c r="N10" s="103">
        <f>'内訳書2-10'!$F418</f>
        <v>0</v>
      </c>
      <c r="O10" s="103">
        <f>'内訳書2-11'!$F418</f>
        <v>0</v>
      </c>
      <c r="P10" s="103">
        <f>'内訳書2-12'!$F418</f>
        <v>0</v>
      </c>
      <c r="Q10" s="103">
        <f>'内訳書2-13'!$F418</f>
        <v>0</v>
      </c>
      <c r="R10" s="103">
        <f>'内訳書2-14'!$F418</f>
        <v>0</v>
      </c>
      <c r="S10" s="103">
        <f>'内訳書2-15'!$F418</f>
        <v>0</v>
      </c>
      <c r="T10" s="103">
        <f>'内訳書2-16'!$F418</f>
        <v>0</v>
      </c>
      <c r="U10" s="103">
        <f>'内訳書2-17'!$F418</f>
        <v>0</v>
      </c>
      <c r="V10" s="103">
        <f>'内訳書2-18'!$F418</f>
        <v>0</v>
      </c>
      <c r="W10" s="103">
        <f>'内訳書2-19'!$F418</f>
        <v>0</v>
      </c>
      <c r="X10" s="103">
        <f>'内訳書2-20'!$F418</f>
        <v>0</v>
      </c>
      <c r="Y10" s="103">
        <f t="shared" si="0"/>
        <v>0</v>
      </c>
      <c r="AA10" s="103">
        <f t="shared" si="1"/>
        <v>0</v>
      </c>
      <c r="AB10" s="103">
        <f t="shared" si="2"/>
        <v>0</v>
      </c>
      <c r="AC10" s="103">
        <f t="shared" si="3"/>
        <v>0</v>
      </c>
    </row>
    <row r="11" spans="1:29" ht="18" customHeight="1" x14ac:dyDescent="0.15">
      <c r="B11" s="279"/>
      <c r="C11" s="274" t="s">
        <v>85</v>
      </c>
      <c r="D11" s="275"/>
      <c r="E11" s="104">
        <f>'内訳書2-1'!$F419</f>
        <v>0</v>
      </c>
      <c r="F11" s="104">
        <f>'内訳書2-2'!$F419</f>
        <v>0</v>
      </c>
      <c r="G11" s="104">
        <f>'内訳書2-3'!$F419</f>
        <v>0</v>
      </c>
      <c r="H11" s="104">
        <f>'内訳書2-4'!$F419</f>
        <v>0</v>
      </c>
      <c r="I11" s="104">
        <f>'内訳書2-5'!$F419</f>
        <v>0</v>
      </c>
      <c r="J11" s="104">
        <f>'内訳書2-6'!$F419</f>
        <v>0</v>
      </c>
      <c r="K11" s="104">
        <f>'内訳書2-7'!$F419</f>
        <v>0</v>
      </c>
      <c r="L11" s="104">
        <f>'内訳書2-8'!$F419</f>
        <v>0</v>
      </c>
      <c r="M11" s="104">
        <f>'内訳書2-9'!$F419</f>
        <v>0</v>
      </c>
      <c r="N11" s="104">
        <f>'内訳書2-10'!$F419</f>
        <v>0</v>
      </c>
      <c r="O11" s="104">
        <f>'内訳書2-11'!$F419</f>
        <v>0</v>
      </c>
      <c r="P11" s="104">
        <f>'内訳書2-12'!$F419</f>
        <v>0</v>
      </c>
      <c r="Q11" s="104">
        <f>'内訳書2-13'!$F419</f>
        <v>0</v>
      </c>
      <c r="R11" s="104">
        <f>'内訳書2-14'!$F419</f>
        <v>0</v>
      </c>
      <c r="S11" s="104">
        <f>'内訳書2-15'!$F419</f>
        <v>0</v>
      </c>
      <c r="T11" s="104">
        <f>'内訳書2-16'!$F419</f>
        <v>0</v>
      </c>
      <c r="U11" s="104">
        <f>'内訳書2-17'!$F419</f>
        <v>0</v>
      </c>
      <c r="V11" s="104">
        <f>'内訳書2-18'!$F419</f>
        <v>0</v>
      </c>
      <c r="W11" s="104">
        <f>'内訳書2-19'!$F419</f>
        <v>0</v>
      </c>
      <c r="X11" s="104">
        <f>'内訳書2-20'!$F419</f>
        <v>0</v>
      </c>
      <c r="Y11" s="104">
        <f t="shared" si="0"/>
        <v>0</v>
      </c>
      <c r="AA11" s="104">
        <f t="shared" si="1"/>
        <v>0</v>
      </c>
      <c r="AB11" s="104">
        <f t="shared" si="2"/>
        <v>0</v>
      </c>
      <c r="AC11" s="104">
        <f t="shared" si="3"/>
        <v>0</v>
      </c>
    </row>
    <row r="12" spans="1:29" ht="18" customHeight="1" x14ac:dyDescent="0.15">
      <c r="B12" s="279"/>
      <c r="C12" s="274" t="s">
        <v>86</v>
      </c>
      <c r="D12" s="275"/>
      <c r="E12" s="104">
        <f>'内訳書2-1'!$F420</f>
        <v>0</v>
      </c>
      <c r="F12" s="104">
        <f>'内訳書2-2'!$F420</f>
        <v>0</v>
      </c>
      <c r="G12" s="104">
        <f>'内訳書2-3'!$F420</f>
        <v>0</v>
      </c>
      <c r="H12" s="104">
        <f>'内訳書2-4'!$F420</f>
        <v>0</v>
      </c>
      <c r="I12" s="104">
        <f>'内訳書2-5'!$F420</f>
        <v>0</v>
      </c>
      <c r="J12" s="104">
        <f>'内訳書2-6'!$F420</f>
        <v>0</v>
      </c>
      <c r="K12" s="104">
        <f>'内訳書2-7'!$F420</f>
        <v>0</v>
      </c>
      <c r="L12" s="104">
        <f>'内訳書2-8'!$F420</f>
        <v>0</v>
      </c>
      <c r="M12" s="104">
        <f>'内訳書2-9'!$F420</f>
        <v>0</v>
      </c>
      <c r="N12" s="104">
        <f>'内訳書2-10'!$F420</f>
        <v>0</v>
      </c>
      <c r="O12" s="104">
        <f>'内訳書2-11'!$F420</f>
        <v>0</v>
      </c>
      <c r="P12" s="104">
        <f>'内訳書2-12'!$F420</f>
        <v>0</v>
      </c>
      <c r="Q12" s="104">
        <f>'内訳書2-13'!$F420</f>
        <v>0</v>
      </c>
      <c r="R12" s="104">
        <f>'内訳書2-14'!$F420</f>
        <v>0</v>
      </c>
      <c r="S12" s="104">
        <f>'内訳書2-15'!$F420</f>
        <v>0</v>
      </c>
      <c r="T12" s="104">
        <f>'内訳書2-16'!$F420</f>
        <v>0</v>
      </c>
      <c r="U12" s="104">
        <f>'内訳書2-17'!$F420</f>
        <v>0</v>
      </c>
      <c r="V12" s="104">
        <f>'内訳書2-18'!$F420</f>
        <v>0</v>
      </c>
      <c r="W12" s="104">
        <f>'内訳書2-19'!$F420</f>
        <v>0</v>
      </c>
      <c r="X12" s="104">
        <f>'内訳書2-20'!$F420</f>
        <v>0</v>
      </c>
      <c r="Y12" s="104">
        <f t="shared" si="0"/>
        <v>0</v>
      </c>
      <c r="AA12" s="104">
        <f t="shared" si="1"/>
        <v>0</v>
      </c>
      <c r="AB12" s="104">
        <f t="shared" si="2"/>
        <v>0</v>
      </c>
      <c r="AC12" s="104">
        <f t="shared" si="3"/>
        <v>0</v>
      </c>
    </row>
    <row r="13" spans="1:29" ht="18" customHeight="1" x14ac:dyDescent="0.15">
      <c r="B13" s="279"/>
      <c r="C13" s="276" t="s">
        <v>87</v>
      </c>
      <c r="D13" s="277"/>
      <c r="E13" s="105">
        <f>'内訳書2-1'!$F421</f>
        <v>0</v>
      </c>
      <c r="F13" s="105">
        <f>'内訳書2-2'!$F421</f>
        <v>0</v>
      </c>
      <c r="G13" s="105">
        <f>'内訳書2-3'!$F421</f>
        <v>0</v>
      </c>
      <c r="H13" s="105">
        <f>'内訳書2-4'!$F421</f>
        <v>0</v>
      </c>
      <c r="I13" s="105">
        <f>'内訳書2-5'!$F421</f>
        <v>0</v>
      </c>
      <c r="J13" s="105">
        <f>'内訳書2-6'!$F421</f>
        <v>0</v>
      </c>
      <c r="K13" s="105">
        <f>'内訳書2-7'!$F421</f>
        <v>0</v>
      </c>
      <c r="L13" s="105">
        <f>'内訳書2-8'!$F421</f>
        <v>0</v>
      </c>
      <c r="M13" s="105">
        <f>'内訳書2-9'!$F421</f>
        <v>0</v>
      </c>
      <c r="N13" s="105">
        <f>'内訳書2-10'!$F421</f>
        <v>0</v>
      </c>
      <c r="O13" s="105">
        <f>'内訳書2-11'!$F421</f>
        <v>0</v>
      </c>
      <c r="P13" s="105">
        <f>'内訳書2-12'!$F421</f>
        <v>0</v>
      </c>
      <c r="Q13" s="105">
        <f>'内訳書2-13'!$F421</f>
        <v>0</v>
      </c>
      <c r="R13" s="105">
        <f>'内訳書2-14'!$F421</f>
        <v>0</v>
      </c>
      <c r="S13" s="105">
        <f>'内訳書2-15'!$F421</f>
        <v>0</v>
      </c>
      <c r="T13" s="105">
        <f>'内訳書2-16'!$F421</f>
        <v>0</v>
      </c>
      <c r="U13" s="105">
        <f>'内訳書2-17'!$F421</f>
        <v>0</v>
      </c>
      <c r="V13" s="105">
        <f>'内訳書2-18'!$F421</f>
        <v>0</v>
      </c>
      <c r="W13" s="105">
        <f>'内訳書2-19'!$F421</f>
        <v>0</v>
      </c>
      <c r="X13" s="105">
        <f>'内訳書2-20'!$F421</f>
        <v>0</v>
      </c>
      <c r="Y13" s="105">
        <f t="shared" si="0"/>
        <v>0</v>
      </c>
      <c r="AA13" s="105">
        <f t="shared" si="1"/>
        <v>0</v>
      </c>
      <c r="AB13" s="105">
        <f t="shared" si="2"/>
        <v>0</v>
      </c>
      <c r="AC13" s="105">
        <f t="shared" si="3"/>
        <v>0</v>
      </c>
    </row>
    <row r="14" spans="1:29" ht="18" customHeight="1" x14ac:dyDescent="0.15">
      <c r="B14" s="236"/>
      <c r="C14" s="271" t="s">
        <v>159</v>
      </c>
      <c r="D14" s="272"/>
      <c r="E14" s="106">
        <f>SUM(E$10:E$13)</f>
        <v>0</v>
      </c>
      <c r="F14" s="106">
        <f t="shared" ref="F14:X14" si="4">SUM(F$10:F$13)</f>
        <v>0</v>
      </c>
      <c r="G14" s="106">
        <f t="shared" si="4"/>
        <v>0</v>
      </c>
      <c r="H14" s="106">
        <f t="shared" si="4"/>
        <v>0</v>
      </c>
      <c r="I14" s="106">
        <f t="shared" si="4"/>
        <v>0</v>
      </c>
      <c r="J14" s="106">
        <f t="shared" si="4"/>
        <v>0</v>
      </c>
      <c r="K14" s="106">
        <f t="shared" si="4"/>
        <v>0</v>
      </c>
      <c r="L14" s="106">
        <f t="shared" si="4"/>
        <v>0</v>
      </c>
      <c r="M14" s="106">
        <f t="shared" si="4"/>
        <v>0</v>
      </c>
      <c r="N14" s="106">
        <f t="shared" si="4"/>
        <v>0</v>
      </c>
      <c r="O14" s="106">
        <f t="shared" si="4"/>
        <v>0</v>
      </c>
      <c r="P14" s="106">
        <f t="shared" si="4"/>
        <v>0</v>
      </c>
      <c r="Q14" s="106">
        <f t="shared" si="4"/>
        <v>0</v>
      </c>
      <c r="R14" s="106">
        <f t="shared" si="4"/>
        <v>0</v>
      </c>
      <c r="S14" s="106">
        <f t="shared" si="4"/>
        <v>0</v>
      </c>
      <c r="T14" s="106">
        <f t="shared" si="4"/>
        <v>0</v>
      </c>
      <c r="U14" s="106">
        <f t="shared" si="4"/>
        <v>0</v>
      </c>
      <c r="V14" s="106">
        <f t="shared" si="4"/>
        <v>0</v>
      </c>
      <c r="W14" s="106">
        <f t="shared" si="4"/>
        <v>0</v>
      </c>
      <c r="X14" s="106">
        <f t="shared" si="4"/>
        <v>0</v>
      </c>
      <c r="Y14" s="106">
        <f>SUM(Y10:Y13)</f>
        <v>0</v>
      </c>
      <c r="AA14" s="106">
        <f>SUM(AA10:AA13)</f>
        <v>0</v>
      </c>
      <c r="AB14" s="106">
        <f>SUM(AB10:AB13)</f>
        <v>0</v>
      </c>
      <c r="AC14" s="106">
        <f>SUM(AC10:AC13)</f>
        <v>0</v>
      </c>
    </row>
    <row r="15" spans="1:29" ht="18" customHeight="1" thickBot="1" x14ac:dyDescent="0.2">
      <c r="B15" s="273" t="s">
        <v>88</v>
      </c>
      <c r="C15" s="273"/>
      <c r="D15" s="273"/>
      <c r="E15" s="100">
        <f>SUM(E$8:E$9,E$14)</f>
        <v>0</v>
      </c>
      <c r="F15" s="100">
        <f t="shared" ref="F15:X15" si="5">SUM(F$8:F$9,F$14)</f>
        <v>0</v>
      </c>
      <c r="G15" s="100">
        <f t="shared" si="5"/>
        <v>0</v>
      </c>
      <c r="H15" s="100">
        <f t="shared" si="5"/>
        <v>0</v>
      </c>
      <c r="I15" s="100">
        <f t="shared" si="5"/>
        <v>0</v>
      </c>
      <c r="J15" s="100">
        <f t="shared" si="5"/>
        <v>0</v>
      </c>
      <c r="K15" s="100">
        <f t="shared" si="5"/>
        <v>0</v>
      </c>
      <c r="L15" s="100">
        <f t="shared" si="5"/>
        <v>0</v>
      </c>
      <c r="M15" s="100">
        <f t="shared" si="5"/>
        <v>0</v>
      </c>
      <c r="N15" s="100">
        <f t="shared" si="5"/>
        <v>0</v>
      </c>
      <c r="O15" s="100">
        <f t="shared" si="5"/>
        <v>0</v>
      </c>
      <c r="P15" s="100">
        <f t="shared" si="5"/>
        <v>0</v>
      </c>
      <c r="Q15" s="100">
        <f t="shared" si="5"/>
        <v>0</v>
      </c>
      <c r="R15" s="100">
        <f t="shared" si="5"/>
        <v>0</v>
      </c>
      <c r="S15" s="100">
        <f t="shared" si="5"/>
        <v>0</v>
      </c>
      <c r="T15" s="100">
        <f t="shared" si="5"/>
        <v>0</v>
      </c>
      <c r="U15" s="100">
        <f t="shared" si="5"/>
        <v>0</v>
      </c>
      <c r="V15" s="100">
        <f t="shared" si="5"/>
        <v>0</v>
      </c>
      <c r="W15" s="100">
        <f t="shared" si="5"/>
        <v>0</v>
      </c>
      <c r="X15" s="100">
        <f t="shared" si="5"/>
        <v>0</v>
      </c>
      <c r="Y15" s="100">
        <f>SUM(Y8:Y9,Y14)</f>
        <v>0</v>
      </c>
      <c r="AA15" s="99">
        <f>SUMIFS($E15:$X15,$E$5:$X$5,"補助事業者")</f>
        <v>0</v>
      </c>
      <c r="AB15" s="99">
        <f>SUMIFS($E15:$X15,$E$5:$X$5,"補助事業者以外")</f>
        <v>0</v>
      </c>
      <c r="AC15" s="99">
        <f>SUM(AC8:AC9,AC14)</f>
        <v>0</v>
      </c>
    </row>
    <row r="16" spans="1:29" ht="18" customHeight="1" thickBot="1" x14ac:dyDescent="0.2">
      <c r="B16" s="260" t="s">
        <v>22</v>
      </c>
      <c r="C16" s="261"/>
      <c r="D16" s="262"/>
      <c r="E16" s="183">
        <f>'内訳書2-1'!$F424</f>
        <v>0</v>
      </c>
      <c r="F16" s="183">
        <f>'内訳書2-2'!$F424</f>
        <v>0</v>
      </c>
      <c r="G16" s="183">
        <f>'内訳書2-3'!$F424</f>
        <v>0</v>
      </c>
      <c r="H16" s="183">
        <f>'内訳書2-4'!$F424</f>
        <v>0</v>
      </c>
      <c r="I16" s="183">
        <f>'内訳書2-5'!$F424</f>
        <v>0</v>
      </c>
      <c r="J16" s="183">
        <f>'内訳書2-6'!$F424</f>
        <v>0</v>
      </c>
      <c r="K16" s="183">
        <f>'内訳書2-7'!$F424</f>
        <v>0</v>
      </c>
      <c r="L16" s="183">
        <f>'内訳書2-8'!$F424</f>
        <v>0</v>
      </c>
      <c r="M16" s="183">
        <f>'内訳書2-9'!$F424</f>
        <v>0</v>
      </c>
      <c r="N16" s="183">
        <f>'内訳書2-10'!$F424</f>
        <v>0</v>
      </c>
      <c r="O16" s="183">
        <f>'内訳書2-11'!$F424</f>
        <v>0</v>
      </c>
      <c r="P16" s="183">
        <f>'内訳書2-12'!$F424</f>
        <v>0</v>
      </c>
      <c r="Q16" s="183">
        <f>'内訳書2-13'!$F424</f>
        <v>0</v>
      </c>
      <c r="R16" s="183">
        <f>'内訳書2-14'!$F424</f>
        <v>0</v>
      </c>
      <c r="S16" s="183">
        <f>'内訳書2-15'!$F424</f>
        <v>0</v>
      </c>
      <c r="T16" s="183">
        <f>'内訳書2-16'!$F424</f>
        <v>0</v>
      </c>
      <c r="U16" s="183">
        <f>'内訳書2-17'!$F424</f>
        <v>0</v>
      </c>
      <c r="V16" s="183">
        <f>'内訳書2-18'!$F424</f>
        <v>0</v>
      </c>
      <c r="W16" s="183">
        <f>'内訳書2-19'!$F424</f>
        <v>0</v>
      </c>
      <c r="X16" s="183">
        <f>'内訳書2-20'!$F424</f>
        <v>0</v>
      </c>
      <c r="Y16" s="184">
        <f>SUM(E16:X16)</f>
        <v>0</v>
      </c>
      <c r="AA16" s="100">
        <f>SUMIFS($E16:$X16,$E$5:$X$5,"補助事業者")</f>
        <v>0</v>
      </c>
      <c r="AB16" s="100">
        <f>SUMIFS($E16:$X16,$E$5:$X$5,"補助事業者以外")</f>
        <v>0</v>
      </c>
      <c r="AC16" s="100">
        <f>SUM(AA16:AB16)</f>
        <v>0</v>
      </c>
    </row>
    <row r="17" spans="2:29" ht="21.75" customHeight="1" thickTop="1" x14ac:dyDescent="0.15">
      <c r="B17" s="269" t="s">
        <v>89</v>
      </c>
      <c r="C17" s="269"/>
      <c r="D17" s="269"/>
      <c r="E17" s="106">
        <f>SUM(E$15:E$16)</f>
        <v>0</v>
      </c>
      <c r="F17" s="106">
        <f t="shared" ref="F17:AC17" si="6">SUM(F$15:F$16)</f>
        <v>0</v>
      </c>
      <c r="G17" s="106">
        <f t="shared" si="6"/>
        <v>0</v>
      </c>
      <c r="H17" s="106">
        <f t="shared" si="6"/>
        <v>0</v>
      </c>
      <c r="I17" s="106">
        <f t="shared" si="6"/>
        <v>0</v>
      </c>
      <c r="J17" s="106">
        <f t="shared" si="6"/>
        <v>0</v>
      </c>
      <c r="K17" s="106">
        <f t="shared" si="6"/>
        <v>0</v>
      </c>
      <c r="L17" s="106">
        <f t="shared" si="6"/>
        <v>0</v>
      </c>
      <c r="M17" s="106">
        <f t="shared" si="6"/>
        <v>0</v>
      </c>
      <c r="N17" s="106">
        <f t="shared" si="6"/>
        <v>0</v>
      </c>
      <c r="O17" s="106">
        <f t="shared" si="6"/>
        <v>0</v>
      </c>
      <c r="P17" s="106">
        <f t="shared" si="6"/>
        <v>0</v>
      </c>
      <c r="Q17" s="106">
        <f t="shared" si="6"/>
        <v>0</v>
      </c>
      <c r="R17" s="106">
        <f t="shared" si="6"/>
        <v>0</v>
      </c>
      <c r="S17" s="106">
        <f t="shared" si="6"/>
        <v>0</v>
      </c>
      <c r="T17" s="106">
        <f t="shared" si="6"/>
        <v>0</v>
      </c>
      <c r="U17" s="106">
        <f t="shared" si="6"/>
        <v>0</v>
      </c>
      <c r="V17" s="106">
        <f t="shared" si="6"/>
        <v>0</v>
      </c>
      <c r="W17" s="106">
        <f t="shared" si="6"/>
        <v>0</v>
      </c>
      <c r="X17" s="106">
        <f t="shared" si="6"/>
        <v>0</v>
      </c>
      <c r="Y17" s="106">
        <f t="shared" si="6"/>
        <v>0</v>
      </c>
      <c r="AA17" s="107">
        <f t="shared" si="6"/>
        <v>0</v>
      </c>
      <c r="AB17" s="107">
        <f t="shared" si="6"/>
        <v>0</v>
      </c>
      <c r="AC17" s="107">
        <f t="shared" si="6"/>
        <v>0</v>
      </c>
    </row>
    <row r="18" spans="2:29" ht="18.75" customHeight="1" x14ac:dyDescent="0.15">
      <c r="E18" s="160" t="str">
        <f>IF(E$17&lt;&gt;E$63,"収支不一致","")</f>
        <v/>
      </c>
      <c r="F18" s="160" t="str">
        <f t="shared" ref="F18:Y18" si="7">IF(F$17&lt;&gt;F$63,"収支不一致","")</f>
        <v/>
      </c>
      <c r="G18" s="160" t="str">
        <f t="shared" si="7"/>
        <v/>
      </c>
      <c r="H18" s="160" t="str">
        <f t="shared" si="7"/>
        <v/>
      </c>
      <c r="I18" s="160" t="str">
        <f t="shared" si="7"/>
        <v/>
      </c>
      <c r="J18" s="160" t="str">
        <f t="shared" si="7"/>
        <v/>
      </c>
      <c r="K18" s="160" t="str">
        <f t="shared" si="7"/>
        <v/>
      </c>
      <c r="L18" s="160" t="str">
        <f t="shared" si="7"/>
        <v/>
      </c>
      <c r="M18" s="160" t="str">
        <f t="shared" si="7"/>
        <v/>
      </c>
      <c r="N18" s="160" t="str">
        <f t="shared" si="7"/>
        <v/>
      </c>
      <c r="O18" s="160" t="str">
        <f t="shared" si="7"/>
        <v/>
      </c>
      <c r="P18" s="160" t="str">
        <f t="shared" si="7"/>
        <v/>
      </c>
      <c r="Q18" s="160" t="str">
        <f t="shared" si="7"/>
        <v/>
      </c>
      <c r="R18" s="160" t="str">
        <f t="shared" si="7"/>
        <v/>
      </c>
      <c r="S18" s="160" t="str">
        <f t="shared" si="7"/>
        <v/>
      </c>
      <c r="T18" s="160" t="str">
        <f t="shared" si="7"/>
        <v/>
      </c>
      <c r="U18" s="160" t="str">
        <f t="shared" si="7"/>
        <v/>
      </c>
      <c r="V18" s="160" t="str">
        <f t="shared" si="7"/>
        <v/>
      </c>
      <c r="W18" s="160" t="str">
        <f t="shared" si="7"/>
        <v/>
      </c>
      <c r="X18" s="160" t="str">
        <f t="shared" si="7"/>
        <v/>
      </c>
      <c r="Y18" s="160" t="str">
        <f t="shared" si="7"/>
        <v/>
      </c>
      <c r="AA18" s="78"/>
      <c r="AB18" s="78"/>
      <c r="AC18" s="78"/>
    </row>
    <row r="19" spans="2:29" ht="15" customHeight="1" x14ac:dyDescent="0.15">
      <c r="B19" s="22" t="s">
        <v>90</v>
      </c>
      <c r="Y19" s="80" t="s">
        <v>57</v>
      </c>
    </row>
    <row r="20" spans="2:29" ht="18" customHeight="1" x14ac:dyDescent="0.15">
      <c r="B20" s="264"/>
      <c r="C20" s="264" t="s">
        <v>91</v>
      </c>
      <c r="D20" s="81" t="s">
        <v>121</v>
      </c>
      <c r="E20" s="82" t="str">
        <f t="shared" ref="E20:X20" si="8">E4</f>
        <v>2-1</v>
      </c>
      <c r="F20" s="82" t="str">
        <f t="shared" si="8"/>
        <v>2-2</v>
      </c>
      <c r="G20" s="82" t="str">
        <f t="shared" si="8"/>
        <v>2-3</v>
      </c>
      <c r="H20" s="82" t="str">
        <f t="shared" si="8"/>
        <v>2-4</v>
      </c>
      <c r="I20" s="82" t="str">
        <f t="shared" si="8"/>
        <v>2-5</v>
      </c>
      <c r="J20" s="82" t="str">
        <f t="shared" si="8"/>
        <v>2-6</v>
      </c>
      <c r="K20" s="82" t="str">
        <f t="shared" si="8"/>
        <v>2-7</v>
      </c>
      <c r="L20" s="82" t="str">
        <f t="shared" si="8"/>
        <v>2-8</v>
      </c>
      <c r="M20" s="82" t="str">
        <f t="shared" si="8"/>
        <v>2-9</v>
      </c>
      <c r="N20" s="82" t="str">
        <f t="shared" si="8"/>
        <v>2-10</v>
      </c>
      <c r="O20" s="82" t="str">
        <f t="shared" si="8"/>
        <v>2-11</v>
      </c>
      <c r="P20" s="82" t="str">
        <f t="shared" si="8"/>
        <v>2-12</v>
      </c>
      <c r="Q20" s="82" t="str">
        <f t="shared" si="8"/>
        <v>2-13</v>
      </c>
      <c r="R20" s="82" t="str">
        <f t="shared" si="8"/>
        <v>2-14</v>
      </c>
      <c r="S20" s="82" t="str">
        <f t="shared" si="8"/>
        <v>2-15</v>
      </c>
      <c r="T20" s="82" t="str">
        <f t="shared" si="8"/>
        <v>2-16</v>
      </c>
      <c r="U20" s="82" t="str">
        <f t="shared" si="8"/>
        <v>2-17</v>
      </c>
      <c r="V20" s="82" t="str">
        <f t="shared" si="8"/>
        <v>2-18</v>
      </c>
      <c r="W20" s="82" t="str">
        <f t="shared" si="8"/>
        <v>2-19</v>
      </c>
      <c r="X20" s="82" t="str">
        <f t="shared" si="8"/>
        <v>2-20</v>
      </c>
      <c r="Y20" s="265" t="s">
        <v>208</v>
      </c>
      <c r="AA20" s="263" t="str">
        <f>AA$4</f>
        <v>補助事業者</v>
      </c>
      <c r="AB20" s="263" t="str">
        <f>AB$4</f>
        <v>補助事業者以外</v>
      </c>
      <c r="AC20" s="263" t="str">
        <f>AC$4</f>
        <v>合計</v>
      </c>
    </row>
    <row r="21" spans="2:29" ht="60.75" customHeight="1" x14ac:dyDescent="0.15">
      <c r="B21" s="264"/>
      <c r="C21" s="264"/>
      <c r="D21" s="264" t="s">
        <v>92</v>
      </c>
      <c r="E21" s="91">
        <f t="shared" ref="E21:X21" si="9">E6</f>
        <v>0</v>
      </c>
      <c r="F21" s="91">
        <f t="shared" si="9"/>
        <v>0</v>
      </c>
      <c r="G21" s="91">
        <f t="shared" si="9"/>
        <v>0</v>
      </c>
      <c r="H21" s="91">
        <f t="shared" si="9"/>
        <v>0</v>
      </c>
      <c r="I21" s="91">
        <f t="shared" si="9"/>
        <v>0</v>
      </c>
      <c r="J21" s="91">
        <f t="shared" si="9"/>
        <v>0</v>
      </c>
      <c r="K21" s="91">
        <f t="shared" si="9"/>
        <v>0</v>
      </c>
      <c r="L21" s="91">
        <f t="shared" si="9"/>
        <v>0</v>
      </c>
      <c r="M21" s="91">
        <f t="shared" si="9"/>
        <v>0</v>
      </c>
      <c r="N21" s="91">
        <f t="shared" si="9"/>
        <v>0</v>
      </c>
      <c r="O21" s="91">
        <f t="shared" si="9"/>
        <v>0</v>
      </c>
      <c r="P21" s="91">
        <f t="shared" si="9"/>
        <v>0</v>
      </c>
      <c r="Q21" s="91">
        <f t="shared" si="9"/>
        <v>0</v>
      </c>
      <c r="R21" s="91">
        <f t="shared" si="9"/>
        <v>0</v>
      </c>
      <c r="S21" s="91">
        <f t="shared" si="9"/>
        <v>0</v>
      </c>
      <c r="T21" s="91">
        <f t="shared" si="9"/>
        <v>0</v>
      </c>
      <c r="U21" s="91">
        <f t="shared" si="9"/>
        <v>0</v>
      </c>
      <c r="V21" s="91">
        <f t="shared" si="9"/>
        <v>0</v>
      </c>
      <c r="W21" s="91">
        <f t="shared" si="9"/>
        <v>0</v>
      </c>
      <c r="X21" s="91">
        <f t="shared" si="9"/>
        <v>0</v>
      </c>
      <c r="Y21" s="265"/>
      <c r="AA21" s="263"/>
      <c r="AB21" s="263"/>
      <c r="AC21" s="263"/>
    </row>
    <row r="22" spans="2:29" ht="60.75" customHeight="1" x14ac:dyDescent="0.15">
      <c r="B22" s="264"/>
      <c r="C22" s="264"/>
      <c r="D22" s="264"/>
      <c r="E22" s="91">
        <f t="shared" ref="E22:X22" si="10">E7</f>
        <v>0</v>
      </c>
      <c r="F22" s="91">
        <f t="shared" si="10"/>
        <v>0</v>
      </c>
      <c r="G22" s="91">
        <f t="shared" si="10"/>
        <v>0</v>
      </c>
      <c r="H22" s="91">
        <f t="shared" si="10"/>
        <v>0</v>
      </c>
      <c r="I22" s="91">
        <f t="shared" si="10"/>
        <v>0</v>
      </c>
      <c r="J22" s="91">
        <f t="shared" si="10"/>
        <v>0</v>
      </c>
      <c r="K22" s="91">
        <f t="shared" si="10"/>
        <v>0</v>
      </c>
      <c r="L22" s="91">
        <f t="shared" si="10"/>
        <v>0</v>
      </c>
      <c r="M22" s="91">
        <f t="shared" si="10"/>
        <v>0</v>
      </c>
      <c r="N22" s="91">
        <f t="shared" si="10"/>
        <v>0</v>
      </c>
      <c r="O22" s="91">
        <f t="shared" si="10"/>
        <v>0</v>
      </c>
      <c r="P22" s="91">
        <f t="shared" si="10"/>
        <v>0</v>
      </c>
      <c r="Q22" s="91">
        <f t="shared" si="10"/>
        <v>0</v>
      </c>
      <c r="R22" s="91">
        <f t="shared" si="10"/>
        <v>0</v>
      </c>
      <c r="S22" s="91">
        <f t="shared" si="10"/>
        <v>0</v>
      </c>
      <c r="T22" s="91">
        <f t="shared" si="10"/>
        <v>0</v>
      </c>
      <c r="U22" s="91">
        <f t="shared" si="10"/>
        <v>0</v>
      </c>
      <c r="V22" s="91">
        <f t="shared" si="10"/>
        <v>0</v>
      </c>
      <c r="W22" s="91">
        <f t="shared" si="10"/>
        <v>0</v>
      </c>
      <c r="X22" s="91">
        <f t="shared" si="10"/>
        <v>0</v>
      </c>
      <c r="Y22" s="265"/>
      <c r="AA22" s="263"/>
      <c r="AB22" s="263"/>
      <c r="AC22" s="263"/>
    </row>
    <row r="23" spans="2:29" ht="18" customHeight="1" x14ac:dyDescent="0.15">
      <c r="B23" s="295" t="s">
        <v>93</v>
      </c>
      <c r="C23" s="289" t="s">
        <v>94</v>
      </c>
      <c r="D23" s="92" t="s">
        <v>95</v>
      </c>
      <c r="E23" s="93">
        <f>'内訳書2-1'!$F430</f>
        <v>0</v>
      </c>
      <c r="F23" s="93">
        <f>'内訳書2-2'!$F430</f>
        <v>0</v>
      </c>
      <c r="G23" s="93">
        <f>'内訳書2-3'!$F430</f>
        <v>0</v>
      </c>
      <c r="H23" s="93">
        <f>'内訳書2-4'!$F430</f>
        <v>0</v>
      </c>
      <c r="I23" s="93">
        <f>'内訳書2-5'!$F430</f>
        <v>0</v>
      </c>
      <c r="J23" s="93">
        <f>'内訳書2-6'!$F430</f>
        <v>0</v>
      </c>
      <c r="K23" s="93">
        <f>'内訳書2-7'!$F430</f>
        <v>0</v>
      </c>
      <c r="L23" s="93">
        <f>'内訳書2-8'!$F430</f>
        <v>0</v>
      </c>
      <c r="M23" s="93">
        <f>'内訳書2-9'!$F430</f>
        <v>0</v>
      </c>
      <c r="N23" s="93">
        <f>'内訳書2-10'!$F430</f>
        <v>0</v>
      </c>
      <c r="O23" s="93">
        <f>'内訳書2-11'!$F430</f>
        <v>0</v>
      </c>
      <c r="P23" s="93">
        <f>'内訳書2-12'!$F430</f>
        <v>0</v>
      </c>
      <c r="Q23" s="93">
        <f>'内訳書2-13'!$F430</f>
        <v>0</v>
      </c>
      <c r="R23" s="93">
        <f>'内訳書2-14'!$F430</f>
        <v>0</v>
      </c>
      <c r="S23" s="93">
        <f>'内訳書2-15'!$F430</f>
        <v>0</v>
      </c>
      <c r="T23" s="93">
        <f>'内訳書2-16'!$F430</f>
        <v>0</v>
      </c>
      <c r="U23" s="93">
        <f>'内訳書2-17'!$F430</f>
        <v>0</v>
      </c>
      <c r="V23" s="93">
        <f>'内訳書2-18'!$F430</f>
        <v>0</v>
      </c>
      <c r="W23" s="93">
        <f>'内訳書2-19'!$F430</f>
        <v>0</v>
      </c>
      <c r="X23" s="93">
        <f>'内訳書2-20'!$F430</f>
        <v>0</v>
      </c>
      <c r="Y23" s="94">
        <f t="shared" ref="Y23:Y39" si="11">SUM(E23:X23)</f>
        <v>0</v>
      </c>
      <c r="AA23" s="93">
        <f t="shared" ref="AA23:AA40" si="12">SUMIFS($E23:$X23,$E$5:$X$5,"補助事業者")</f>
        <v>0</v>
      </c>
      <c r="AB23" s="93">
        <f t="shared" ref="AB23:AB38" si="13">SUMIFS($E23:$X23,$E$5:$X$5,"補助事業者以外")</f>
        <v>0</v>
      </c>
      <c r="AC23" s="93">
        <f t="shared" ref="AC23:AC39" si="14">SUM(AA23:AB23)</f>
        <v>0</v>
      </c>
    </row>
    <row r="24" spans="2:29" ht="18" customHeight="1" x14ac:dyDescent="0.15">
      <c r="B24" s="295"/>
      <c r="C24" s="288"/>
      <c r="D24" s="95" t="s">
        <v>96</v>
      </c>
      <c r="E24" s="96">
        <f>'内訳書2-1'!$F431</f>
        <v>0</v>
      </c>
      <c r="F24" s="96">
        <f>'内訳書2-2'!$F431</f>
        <v>0</v>
      </c>
      <c r="G24" s="96">
        <f>'内訳書2-3'!$F431</f>
        <v>0</v>
      </c>
      <c r="H24" s="96">
        <f>'内訳書2-4'!$F431</f>
        <v>0</v>
      </c>
      <c r="I24" s="96">
        <f>'内訳書2-5'!$F431</f>
        <v>0</v>
      </c>
      <c r="J24" s="96">
        <f>'内訳書2-6'!$F431</f>
        <v>0</v>
      </c>
      <c r="K24" s="96">
        <f>'内訳書2-7'!$F431</f>
        <v>0</v>
      </c>
      <c r="L24" s="96">
        <f>'内訳書2-8'!$F431</f>
        <v>0</v>
      </c>
      <c r="M24" s="96">
        <f>'内訳書2-9'!$F431</f>
        <v>0</v>
      </c>
      <c r="N24" s="96">
        <f>'内訳書2-10'!$F431</f>
        <v>0</v>
      </c>
      <c r="O24" s="96">
        <f>'内訳書2-11'!$F431</f>
        <v>0</v>
      </c>
      <c r="P24" s="96">
        <f>'内訳書2-12'!$F431</f>
        <v>0</v>
      </c>
      <c r="Q24" s="96">
        <f>'内訳書2-13'!$F431</f>
        <v>0</v>
      </c>
      <c r="R24" s="96">
        <f>'内訳書2-14'!$F431</f>
        <v>0</v>
      </c>
      <c r="S24" s="96">
        <f>'内訳書2-15'!$F431</f>
        <v>0</v>
      </c>
      <c r="T24" s="96">
        <f>'内訳書2-16'!$F431</f>
        <v>0</v>
      </c>
      <c r="U24" s="96">
        <f>'内訳書2-17'!$F431</f>
        <v>0</v>
      </c>
      <c r="V24" s="96">
        <f>'内訳書2-18'!$F431</f>
        <v>0</v>
      </c>
      <c r="W24" s="96">
        <f>'内訳書2-19'!$F431</f>
        <v>0</v>
      </c>
      <c r="X24" s="96">
        <f>'内訳書2-20'!$F431</f>
        <v>0</v>
      </c>
      <c r="Y24" s="87">
        <f t="shared" si="11"/>
        <v>0</v>
      </c>
      <c r="AA24" s="96">
        <f t="shared" si="12"/>
        <v>0</v>
      </c>
      <c r="AB24" s="96">
        <f t="shared" si="13"/>
        <v>0</v>
      </c>
      <c r="AC24" s="96">
        <f t="shared" si="14"/>
        <v>0</v>
      </c>
    </row>
    <row r="25" spans="2:29" ht="18" customHeight="1" x14ac:dyDescent="0.15">
      <c r="B25" s="295"/>
      <c r="C25" s="288"/>
      <c r="D25" s="97" t="s">
        <v>97</v>
      </c>
      <c r="E25" s="98">
        <f>'内訳書2-1'!$F432</f>
        <v>0</v>
      </c>
      <c r="F25" s="98">
        <f>'内訳書2-2'!$F432</f>
        <v>0</v>
      </c>
      <c r="G25" s="98">
        <f>'内訳書2-3'!$F432</f>
        <v>0</v>
      </c>
      <c r="H25" s="98">
        <f>'内訳書2-4'!$F432</f>
        <v>0</v>
      </c>
      <c r="I25" s="98">
        <f>'内訳書2-5'!$F432</f>
        <v>0</v>
      </c>
      <c r="J25" s="98">
        <f>'内訳書2-6'!$F432</f>
        <v>0</v>
      </c>
      <c r="K25" s="98">
        <f>'内訳書2-7'!$F432</f>
        <v>0</v>
      </c>
      <c r="L25" s="98">
        <f>'内訳書2-8'!$F432</f>
        <v>0</v>
      </c>
      <c r="M25" s="98">
        <f>'内訳書2-9'!$F432</f>
        <v>0</v>
      </c>
      <c r="N25" s="98">
        <f>'内訳書2-10'!$F432</f>
        <v>0</v>
      </c>
      <c r="O25" s="98">
        <f>'内訳書2-11'!$F432</f>
        <v>0</v>
      </c>
      <c r="P25" s="98">
        <f>'内訳書2-12'!$F432</f>
        <v>0</v>
      </c>
      <c r="Q25" s="98">
        <f>'内訳書2-13'!$F432</f>
        <v>0</v>
      </c>
      <c r="R25" s="98">
        <f>'内訳書2-14'!$F432</f>
        <v>0</v>
      </c>
      <c r="S25" s="98">
        <f>'内訳書2-15'!$F432</f>
        <v>0</v>
      </c>
      <c r="T25" s="98">
        <f>'内訳書2-16'!$F432</f>
        <v>0</v>
      </c>
      <c r="U25" s="98">
        <f>'内訳書2-17'!$F432</f>
        <v>0</v>
      </c>
      <c r="V25" s="98">
        <f>'内訳書2-18'!$F432</f>
        <v>0</v>
      </c>
      <c r="W25" s="98">
        <f>'内訳書2-19'!$F432</f>
        <v>0</v>
      </c>
      <c r="X25" s="98">
        <f>'内訳書2-20'!$F432</f>
        <v>0</v>
      </c>
      <c r="Y25" s="88">
        <f t="shared" si="11"/>
        <v>0</v>
      </c>
      <c r="AA25" s="98">
        <f t="shared" si="12"/>
        <v>0</v>
      </c>
      <c r="AB25" s="98">
        <f t="shared" si="13"/>
        <v>0</v>
      </c>
      <c r="AC25" s="98">
        <f t="shared" si="14"/>
        <v>0</v>
      </c>
    </row>
    <row r="26" spans="2:29" ht="18" customHeight="1" x14ac:dyDescent="0.15">
      <c r="B26" s="295"/>
      <c r="C26" s="289" t="s">
        <v>98</v>
      </c>
      <c r="D26" s="92" t="s">
        <v>99</v>
      </c>
      <c r="E26" s="93">
        <f>'内訳書2-1'!$F433</f>
        <v>0</v>
      </c>
      <c r="F26" s="93">
        <f>'内訳書2-2'!$F433</f>
        <v>0</v>
      </c>
      <c r="G26" s="93">
        <f>'内訳書2-3'!$F433</f>
        <v>0</v>
      </c>
      <c r="H26" s="93">
        <f>'内訳書2-4'!$F433</f>
        <v>0</v>
      </c>
      <c r="I26" s="93">
        <f>'内訳書2-5'!$F433</f>
        <v>0</v>
      </c>
      <c r="J26" s="93">
        <f>'内訳書2-6'!$F433</f>
        <v>0</v>
      </c>
      <c r="K26" s="93">
        <f>'内訳書2-7'!$F433</f>
        <v>0</v>
      </c>
      <c r="L26" s="93">
        <f>'内訳書2-8'!$F433</f>
        <v>0</v>
      </c>
      <c r="M26" s="93">
        <f>'内訳書2-9'!$F433</f>
        <v>0</v>
      </c>
      <c r="N26" s="93">
        <f>'内訳書2-10'!$F433</f>
        <v>0</v>
      </c>
      <c r="O26" s="93">
        <f>'内訳書2-11'!$F433</f>
        <v>0</v>
      </c>
      <c r="P26" s="93">
        <f>'内訳書2-12'!$F433</f>
        <v>0</v>
      </c>
      <c r="Q26" s="93">
        <f>'内訳書2-13'!$F433</f>
        <v>0</v>
      </c>
      <c r="R26" s="93">
        <f>'内訳書2-14'!$F433</f>
        <v>0</v>
      </c>
      <c r="S26" s="93">
        <f>'内訳書2-15'!$F433</f>
        <v>0</v>
      </c>
      <c r="T26" s="93">
        <f>'内訳書2-16'!$F433</f>
        <v>0</v>
      </c>
      <c r="U26" s="93">
        <f>'内訳書2-17'!$F433</f>
        <v>0</v>
      </c>
      <c r="V26" s="93">
        <f>'内訳書2-18'!$F433</f>
        <v>0</v>
      </c>
      <c r="W26" s="93">
        <f>'内訳書2-19'!$F433</f>
        <v>0</v>
      </c>
      <c r="X26" s="93">
        <f>'内訳書2-20'!$F433</f>
        <v>0</v>
      </c>
      <c r="Y26" s="94">
        <f t="shared" si="11"/>
        <v>0</v>
      </c>
      <c r="AA26" s="93">
        <f t="shared" si="12"/>
        <v>0</v>
      </c>
      <c r="AB26" s="93">
        <f t="shared" si="13"/>
        <v>0</v>
      </c>
      <c r="AC26" s="93">
        <f>SUM(AA26:AB26)</f>
        <v>0</v>
      </c>
    </row>
    <row r="27" spans="2:29" ht="18" customHeight="1" x14ac:dyDescent="0.15">
      <c r="B27" s="295"/>
      <c r="C27" s="288"/>
      <c r="D27" s="95" t="s">
        <v>100</v>
      </c>
      <c r="E27" s="96">
        <f>'内訳書2-1'!$F434</f>
        <v>0</v>
      </c>
      <c r="F27" s="96">
        <f>'内訳書2-2'!$F434</f>
        <v>0</v>
      </c>
      <c r="G27" s="96">
        <f>'内訳書2-3'!$F434</f>
        <v>0</v>
      </c>
      <c r="H27" s="96">
        <f>'内訳書2-4'!$F434</f>
        <v>0</v>
      </c>
      <c r="I27" s="96">
        <f>'内訳書2-5'!$F434</f>
        <v>0</v>
      </c>
      <c r="J27" s="96">
        <f>'内訳書2-6'!$F434</f>
        <v>0</v>
      </c>
      <c r="K27" s="96">
        <f>'内訳書2-7'!$F434</f>
        <v>0</v>
      </c>
      <c r="L27" s="96">
        <f>'内訳書2-8'!$F434</f>
        <v>0</v>
      </c>
      <c r="M27" s="96">
        <f>'内訳書2-9'!$F434</f>
        <v>0</v>
      </c>
      <c r="N27" s="96">
        <f>'内訳書2-10'!$F434</f>
        <v>0</v>
      </c>
      <c r="O27" s="96">
        <f>'内訳書2-11'!$F434</f>
        <v>0</v>
      </c>
      <c r="P27" s="96">
        <f>'内訳書2-12'!$F434</f>
        <v>0</v>
      </c>
      <c r="Q27" s="96">
        <f>'内訳書2-13'!$F434</f>
        <v>0</v>
      </c>
      <c r="R27" s="96">
        <f>'内訳書2-14'!$F434</f>
        <v>0</v>
      </c>
      <c r="S27" s="96">
        <f>'内訳書2-15'!$F434</f>
        <v>0</v>
      </c>
      <c r="T27" s="96">
        <f>'内訳書2-16'!$F434</f>
        <v>0</v>
      </c>
      <c r="U27" s="96">
        <f>'内訳書2-17'!$F434</f>
        <v>0</v>
      </c>
      <c r="V27" s="96">
        <f>'内訳書2-18'!$F434</f>
        <v>0</v>
      </c>
      <c r="W27" s="96">
        <f>'内訳書2-19'!$F434</f>
        <v>0</v>
      </c>
      <c r="X27" s="96">
        <f>'内訳書2-20'!$F434</f>
        <v>0</v>
      </c>
      <c r="Y27" s="87">
        <f t="shared" si="11"/>
        <v>0</v>
      </c>
      <c r="AA27" s="96">
        <f t="shared" si="12"/>
        <v>0</v>
      </c>
      <c r="AB27" s="96">
        <f t="shared" si="13"/>
        <v>0</v>
      </c>
      <c r="AC27" s="96">
        <f t="shared" si="14"/>
        <v>0</v>
      </c>
    </row>
    <row r="28" spans="2:29" ht="18" customHeight="1" x14ac:dyDescent="0.15">
      <c r="B28" s="295"/>
      <c r="C28" s="288"/>
      <c r="D28" s="95" t="s">
        <v>101</v>
      </c>
      <c r="E28" s="96">
        <f>'内訳書2-1'!$F435</f>
        <v>0</v>
      </c>
      <c r="F28" s="96">
        <f>'内訳書2-2'!$F435</f>
        <v>0</v>
      </c>
      <c r="G28" s="96">
        <f>'内訳書2-3'!$F435</f>
        <v>0</v>
      </c>
      <c r="H28" s="96">
        <f>'内訳書2-4'!$F435</f>
        <v>0</v>
      </c>
      <c r="I28" s="96">
        <f>'内訳書2-5'!$F435</f>
        <v>0</v>
      </c>
      <c r="J28" s="96">
        <f>'内訳書2-6'!$F435</f>
        <v>0</v>
      </c>
      <c r="K28" s="96">
        <f>'内訳書2-7'!$F435</f>
        <v>0</v>
      </c>
      <c r="L28" s="96">
        <f>'内訳書2-8'!$F435</f>
        <v>0</v>
      </c>
      <c r="M28" s="96">
        <f>'内訳書2-9'!$F435</f>
        <v>0</v>
      </c>
      <c r="N28" s="96">
        <f>'内訳書2-10'!$F435</f>
        <v>0</v>
      </c>
      <c r="O28" s="96">
        <f>'内訳書2-11'!$F435</f>
        <v>0</v>
      </c>
      <c r="P28" s="96">
        <f>'内訳書2-12'!$F435</f>
        <v>0</v>
      </c>
      <c r="Q28" s="96">
        <f>'内訳書2-13'!$F435</f>
        <v>0</v>
      </c>
      <c r="R28" s="96">
        <f>'内訳書2-14'!$F435</f>
        <v>0</v>
      </c>
      <c r="S28" s="96">
        <f>'内訳書2-15'!$F435</f>
        <v>0</v>
      </c>
      <c r="T28" s="96">
        <f>'内訳書2-16'!$F435</f>
        <v>0</v>
      </c>
      <c r="U28" s="96">
        <f>'内訳書2-17'!$F435</f>
        <v>0</v>
      </c>
      <c r="V28" s="96">
        <f>'内訳書2-18'!$F435</f>
        <v>0</v>
      </c>
      <c r="W28" s="96">
        <f>'内訳書2-19'!$F435</f>
        <v>0</v>
      </c>
      <c r="X28" s="96">
        <f>'内訳書2-20'!$F435</f>
        <v>0</v>
      </c>
      <c r="Y28" s="87">
        <f t="shared" si="11"/>
        <v>0</v>
      </c>
      <c r="AA28" s="96">
        <f t="shared" si="12"/>
        <v>0</v>
      </c>
      <c r="AB28" s="96">
        <f t="shared" si="13"/>
        <v>0</v>
      </c>
      <c r="AC28" s="96">
        <f t="shared" si="14"/>
        <v>0</v>
      </c>
    </row>
    <row r="29" spans="2:29" ht="18" customHeight="1" x14ac:dyDescent="0.15">
      <c r="B29" s="295"/>
      <c r="C29" s="288"/>
      <c r="D29" s="95" t="s">
        <v>102</v>
      </c>
      <c r="E29" s="96">
        <f>'内訳書2-1'!$F436</f>
        <v>0</v>
      </c>
      <c r="F29" s="96">
        <f>'内訳書2-2'!$F436</f>
        <v>0</v>
      </c>
      <c r="G29" s="96">
        <f>'内訳書2-3'!$F436</f>
        <v>0</v>
      </c>
      <c r="H29" s="96">
        <f>'内訳書2-4'!$F436</f>
        <v>0</v>
      </c>
      <c r="I29" s="96">
        <f>'内訳書2-5'!$F436</f>
        <v>0</v>
      </c>
      <c r="J29" s="96">
        <f>'内訳書2-6'!$F436</f>
        <v>0</v>
      </c>
      <c r="K29" s="96">
        <f>'内訳書2-7'!$F436</f>
        <v>0</v>
      </c>
      <c r="L29" s="96">
        <f>'内訳書2-8'!$F436</f>
        <v>0</v>
      </c>
      <c r="M29" s="96">
        <f>'内訳書2-9'!$F436</f>
        <v>0</v>
      </c>
      <c r="N29" s="96">
        <f>'内訳書2-10'!$F436</f>
        <v>0</v>
      </c>
      <c r="O29" s="96">
        <f>'内訳書2-11'!$F436</f>
        <v>0</v>
      </c>
      <c r="P29" s="96">
        <f>'内訳書2-12'!$F436</f>
        <v>0</v>
      </c>
      <c r="Q29" s="96">
        <f>'内訳書2-13'!$F436</f>
        <v>0</v>
      </c>
      <c r="R29" s="96">
        <f>'内訳書2-14'!$F436</f>
        <v>0</v>
      </c>
      <c r="S29" s="96">
        <f>'内訳書2-15'!$F436</f>
        <v>0</v>
      </c>
      <c r="T29" s="96">
        <f>'内訳書2-16'!$F436</f>
        <v>0</v>
      </c>
      <c r="U29" s="96">
        <f>'内訳書2-17'!$F436</f>
        <v>0</v>
      </c>
      <c r="V29" s="96">
        <f>'内訳書2-18'!$F436</f>
        <v>0</v>
      </c>
      <c r="W29" s="96">
        <f>'内訳書2-19'!$F436</f>
        <v>0</v>
      </c>
      <c r="X29" s="96">
        <f>'内訳書2-20'!$F436</f>
        <v>0</v>
      </c>
      <c r="Y29" s="87">
        <f t="shared" si="11"/>
        <v>0</v>
      </c>
      <c r="AA29" s="96">
        <f t="shared" si="12"/>
        <v>0</v>
      </c>
      <c r="AB29" s="96">
        <f t="shared" si="13"/>
        <v>0</v>
      </c>
      <c r="AC29" s="96">
        <f t="shared" si="14"/>
        <v>0</v>
      </c>
    </row>
    <row r="30" spans="2:29" ht="18" customHeight="1" x14ac:dyDescent="0.15">
      <c r="B30" s="295"/>
      <c r="C30" s="288"/>
      <c r="D30" s="97" t="s">
        <v>103</v>
      </c>
      <c r="E30" s="98">
        <f>'内訳書2-1'!$F437</f>
        <v>0</v>
      </c>
      <c r="F30" s="98">
        <f>'内訳書2-2'!$F437</f>
        <v>0</v>
      </c>
      <c r="G30" s="98">
        <f>'内訳書2-3'!$F437</f>
        <v>0</v>
      </c>
      <c r="H30" s="98">
        <f>'内訳書2-4'!$F437</f>
        <v>0</v>
      </c>
      <c r="I30" s="98">
        <f>'内訳書2-5'!$F437</f>
        <v>0</v>
      </c>
      <c r="J30" s="98">
        <f>'内訳書2-6'!$F437</f>
        <v>0</v>
      </c>
      <c r="K30" s="98">
        <f>'内訳書2-7'!$F437</f>
        <v>0</v>
      </c>
      <c r="L30" s="98">
        <f>'内訳書2-8'!$F437</f>
        <v>0</v>
      </c>
      <c r="M30" s="98">
        <f>'内訳書2-9'!$F437</f>
        <v>0</v>
      </c>
      <c r="N30" s="98">
        <f>'内訳書2-10'!$F437</f>
        <v>0</v>
      </c>
      <c r="O30" s="98">
        <f>'内訳書2-11'!$F437</f>
        <v>0</v>
      </c>
      <c r="P30" s="98">
        <f>'内訳書2-12'!$F437</f>
        <v>0</v>
      </c>
      <c r="Q30" s="98">
        <f>'内訳書2-13'!$F437</f>
        <v>0</v>
      </c>
      <c r="R30" s="98">
        <f>'内訳書2-14'!$F437</f>
        <v>0</v>
      </c>
      <c r="S30" s="98">
        <f>'内訳書2-15'!$F437</f>
        <v>0</v>
      </c>
      <c r="T30" s="98">
        <f>'内訳書2-16'!$F437</f>
        <v>0</v>
      </c>
      <c r="U30" s="98">
        <f>'内訳書2-17'!$F437</f>
        <v>0</v>
      </c>
      <c r="V30" s="98">
        <f>'内訳書2-18'!$F437</f>
        <v>0</v>
      </c>
      <c r="W30" s="98">
        <f>'内訳書2-19'!$F437</f>
        <v>0</v>
      </c>
      <c r="X30" s="98">
        <f>'内訳書2-20'!$F437</f>
        <v>0</v>
      </c>
      <c r="Y30" s="88">
        <f t="shared" si="11"/>
        <v>0</v>
      </c>
      <c r="AA30" s="98">
        <f t="shared" si="12"/>
        <v>0</v>
      </c>
      <c r="AB30" s="98">
        <f t="shared" si="13"/>
        <v>0</v>
      </c>
      <c r="AC30" s="98">
        <f t="shared" si="14"/>
        <v>0</v>
      </c>
    </row>
    <row r="31" spans="2:29" ht="18" customHeight="1" x14ac:dyDescent="0.15">
      <c r="B31" s="295"/>
      <c r="C31" s="289" t="s">
        <v>225</v>
      </c>
      <c r="D31" s="92" t="s">
        <v>223</v>
      </c>
      <c r="E31" s="93">
        <f>'内訳書2-1'!$F438</f>
        <v>0</v>
      </c>
      <c r="F31" s="93">
        <f>'内訳書2-2'!$F438</f>
        <v>0</v>
      </c>
      <c r="G31" s="93">
        <f>'内訳書2-3'!$F438</f>
        <v>0</v>
      </c>
      <c r="H31" s="93">
        <f>'内訳書2-4'!$F438</f>
        <v>0</v>
      </c>
      <c r="I31" s="93">
        <f>'内訳書2-5'!$F438</f>
        <v>0</v>
      </c>
      <c r="J31" s="93">
        <f>'内訳書2-6'!$F438</f>
        <v>0</v>
      </c>
      <c r="K31" s="93">
        <f>'内訳書2-7'!$F438</f>
        <v>0</v>
      </c>
      <c r="L31" s="93">
        <f>'内訳書2-8'!$F438</f>
        <v>0</v>
      </c>
      <c r="M31" s="93">
        <f>'内訳書2-9'!$F438</f>
        <v>0</v>
      </c>
      <c r="N31" s="93">
        <f>'内訳書2-10'!$F438</f>
        <v>0</v>
      </c>
      <c r="O31" s="93">
        <f>'内訳書2-11'!$F438</f>
        <v>0</v>
      </c>
      <c r="P31" s="93">
        <f>'内訳書2-12'!$F438</f>
        <v>0</v>
      </c>
      <c r="Q31" s="93">
        <f>'内訳書2-13'!$F438</f>
        <v>0</v>
      </c>
      <c r="R31" s="93">
        <f>'内訳書2-14'!$F438</f>
        <v>0</v>
      </c>
      <c r="S31" s="93">
        <f>'内訳書2-15'!$F438</f>
        <v>0</v>
      </c>
      <c r="T31" s="93">
        <f>'内訳書2-16'!$F438</f>
        <v>0</v>
      </c>
      <c r="U31" s="93">
        <f>'内訳書2-17'!$F438</f>
        <v>0</v>
      </c>
      <c r="V31" s="93">
        <f>'内訳書2-18'!$F438</f>
        <v>0</v>
      </c>
      <c r="W31" s="93">
        <f>'内訳書2-19'!$F438</f>
        <v>0</v>
      </c>
      <c r="X31" s="93">
        <f>'内訳書2-20'!$F438</f>
        <v>0</v>
      </c>
      <c r="Y31" s="94">
        <f t="shared" si="11"/>
        <v>0</v>
      </c>
      <c r="AA31" s="93">
        <f t="shared" si="12"/>
        <v>0</v>
      </c>
      <c r="AB31" s="93">
        <f t="shared" si="13"/>
        <v>0</v>
      </c>
      <c r="AC31" s="93">
        <f t="shared" si="14"/>
        <v>0</v>
      </c>
    </row>
    <row r="32" spans="2:29" ht="18" customHeight="1" x14ac:dyDescent="0.15">
      <c r="B32" s="295"/>
      <c r="C32" s="288"/>
      <c r="D32" s="95" t="s">
        <v>104</v>
      </c>
      <c r="E32" s="96">
        <f>'内訳書2-1'!$F439</f>
        <v>0</v>
      </c>
      <c r="F32" s="96">
        <f>'内訳書2-2'!$F439</f>
        <v>0</v>
      </c>
      <c r="G32" s="96">
        <f>'内訳書2-3'!$F439</f>
        <v>0</v>
      </c>
      <c r="H32" s="96">
        <f>'内訳書2-4'!$F439</f>
        <v>0</v>
      </c>
      <c r="I32" s="96">
        <f>'内訳書2-5'!$F439</f>
        <v>0</v>
      </c>
      <c r="J32" s="96">
        <f>'内訳書2-6'!$F439</f>
        <v>0</v>
      </c>
      <c r="K32" s="96">
        <f>'内訳書2-7'!$F439</f>
        <v>0</v>
      </c>
      <c r="L32" s="96">
        <f>'内訳書2-8'!$F439</f>
        <v>0</v>
      </c>
      <c r="M32" s="96">
        <f>'内訳書2-9'!$F439</f>
        <v>0</v>
      </c>
      <c r="N32" s="96">
        <f>'内訳書2-10'!$F439</f>
        <v>0</v>
      </c>
      <c r="O32" s="96">
        <f>'内訳書2-11'!$F439</f>
        <v>0</v>
      </c>
      <c r="P32" s="96">
        <f>'内訳書2-12'!$F439</f>
        <v>0</v>
      </c>
      <c r="Q32" s="96">
        <f>'内訳書2-13'!$F439</f>
        <v>0</v>
      </c>
      <c r="R32" s="96">
        <f>'内訳書2-14'!$F439</f>
        <v>0</v>
      </c>
      <c r="S32" s="96">
        <f>'内訳書2-15'!$F439</f>
        <v>0</v>
      </c>
      <c r="T32" s="96">
        <f>'内訳書2-16'!$F439</f>
        <v>0</v>
      </c>
      <c r="U32" s="96">
        <f>'内訳書2-17'!$F439</f>
        <v>0</v>
      </c>
      <c r="V32" s="96">
        <f>'内訳書2-18'!$F439</f>
        <v>0</v>
      </c>
      <c r="W32" s="96">
        <f>'内訳書2-19'!$F439</f>
        <v>0</v>
      </c>
      <c r="X32" s="96">
        <f>'内訳書2-20'!$F439</f>
        <v>0</v>
      </c>
      <c r="Y32" s="87">
        <f t="shared" si="11"/>
        <v>0</v>
      </c>
      <c r="AA32" s="96">
        <f t="shared" si="12"/>
        <v>0</v>
      </c>
      <c r="AB32" s="96">
        <f t="shared" si="13"/>
        <v>0</v>
      </c>
      <c r="AC32" s="96">
        <f t="shared" si="14"/>
        <v>0</v>
      </c>
    </row>
    <row r="33" spans="2:29" ht="18" customHeight="1" x14ac:dyDescent="0.15">
      <c r="B33" s="295"/>
      <c r="C33" s="288"/>
      <c r="D33" s="97" t="s">
        <v>105</v>
      </c>
      <c r="E33" s="98">
        <f>'内訳書2-1'!$F440</f>
        <v>0</v>
      </c>
      <c r="F33" s="98">
        <f>'内訳書2-2'!$F440</f>
        <v>0</v>
      </c>
      <c r="G33" s="98">
        <f>'内訳書2-3'!$F440</f>
        <v>0</v>
      </c>
      <c r="H33" s="98">
        <f>'内訳書2-4'!$F440</f>
        <v>0</v>
      </c>
      <c r="I33" s="98">
        <f>'内訳書2-5'!$F440</f>
        <v>0</v>
      </c>
      <c r="J33" s="98">
        <f>'内訳書2-6'!$F440</f>
        <v>0</v>
      </c>
      <c r="K33" s="98">
        <f>'内訳書2-7'!$F440</f>
        <v>0</v>
      </c>
      <c r="L33" s="98">
        <f>'内訳書2-8'!$F440</f>
        <v>0</v>
      </c>
      <c r="M33" s="98">
        <f>'内訳書2-9'!$F440</f>
        <v>0</v>
      </c>
      <c r="N33" s="98">
        <f>'内訳書2-10'!$F440</f>
        <v>0</v>
      </c>
      <c r="O33" s="98">
        <f>'内訳書2-11'!$F440</f>
        <v>0</v>
      </c>
      <c r="P33" s="98">
        <f>'内訳書2-12'!$F440</f>
        <v>0</v>
      </c>
      <c r="Q33" s="98">
        <f>'内訳書2-13'!$F440</f>
        <v>0</v>
      </c>
      <c r="R33" s="98">
        <f>'内訳書2-14'!$F440</f>
        <v>0</v>
      </c>
      <c r="S33" s="98">
        <f>'内訳書2-15'!$F440</f>
        <v>0</v>
      </c>
      <c r="T33" s="98">
        <f>'内訳書2-16'!$F440</f>
        <v>0</v>
      </c>
      <c r="U33" s="98">
        <f>'内訳書2-17'!$F440</f>
        <v>0</v>
      </c>
      <c r="V33" s="98">
        <f>'内訳書2-18'!$F440</f>
        <v>0</v>
      </c>
      <c r="W33" s="98">
        <f>'内訳書2-19'!$F440</f>
        <v>0</v>
      </c>
      <c r="X33" s="98">
        <f>'内訳書2-20'!$F440</f>
        <v>0</v>
      </c>
      <c r="Y33" s="88">
        <f t="shared" si="11"/>
        <v>0</v>
      </c>
      <c r="AA33" s="98">
        <f t="shared" si="12"/>
        <v>0</v>
      </c>
      <c r="AB33" s="98">
        <f t="shared" si="13"/>
        <v>0</v>
      </c>
      <c r="AC33" s="98">
        <f t="shared" si="14"/>
        <v>0</v>
      </c>
    </row>
    <row r="34" spans="2:29" ht="18" customHeight="1" x14ac:dyDescent="0.15">
      <c r="B34" s="295"/>
      <c r="C34" s="289" t="s">
        <v>106</v>
      </c>
      <c r="D34" s="92" t="s">
        <v>107</v>
      </c>
      <c r="E34" s="93">
        <f>'内訳書2-1'!$F441</f>
        <v>0</v>
      </c>
      <c r="F34" s="93">
        <f>'内訳書2-2'!$F441</f>
        <v>0</v>
      </c>
      <c r="G34" s="93">
        <f>'内訳書2-3'!$F441</f>
        <v>0</v>
      </c>
      <c r="H34" s="93">
        <f>'内訳書2-4'!$F441</f>
        <v>0</v>
      </c>
      <c r="I34" s="93">
        <f>'内訳書2-5'!$F441</f>
        <v>0</v>
      </c>
      <c r="J34" s="93">
        <f>'内訳書2-6'!$F441</f>
        <v>0</v>
      </c>
      <c r="K34" s="93">
        <f>'内訳書2-7'!$F441</f>
        <v>0</v>
      </c>
      <c r="L34" s="93">
        <f>'内訳書2-8'!$F441</f>
        <v>0</v>
      </c>
      <c r="M34" s="93">
        <f>'内訳書2-9'!$F441</f>
        <v>0</v>
      </c>
      <c r="N34" s="93">
        <f>'内訳書2-10'!$F441</f>
        <v>0</v>
      </c>
      <c r="O34" s="93">
        <f>'内訳書2-11'!$F441</f>
        <v>0</v>
      </c>
      <c r="P34" s="93">
        <f>'内訳書2-12'!$F441</f>
        <v>0</v>
      </c>
      <c r="Q34" s="93">
        <f>'内訳書2-13'!$F441</f>
        <v>0</v>
      </c>
      <c r="R34" s="93">
        <f>'内訳書2-14'!$F441</f>
        <v>0</v>
      </c>
      <c r="S34" s="93">
        <f>'内訳書2-15'!$F441</f>
        <v>0</v>
      </c>
      <c r="T34" s="93">
        <f>'内訳書2-16'!$F441</f>
        <v>0</v>
      </c>
      <c r="U34" s="93">
        <f>'内訳書2-17'!$F441</f>
        <v>0</v>
      </c>
      <c r="V34" s="93">
        <f>'内訳書2-18'!$F441</f>
        <v>0</v>
      </c>
      <c r="W34" s="93">
        <f>'内訳書2-19'!$F441</f>
        <v>0</v>
      </c>
      <c r="X34" s="93">
        <f>'内訳書2-20'!$F441</f>
        <v>0</v>
      </c>
      <c r="Y34" s="94">
        <f t="shared" si="11"/>
        <v>0</v>
      </c>
      <c r="AA34" s="93">
        <f t="shared" si="12"/>
        <v>0</v>
      </c>
      <c r="AB34" s="93">
        <f t="shared" si="13"/>
        <v>0</v>
      </c>
      <c r="AC34" s="93">
        <f t="shared" si="14"/>
        <v>0</v>
      </c>
    </row>
    <row r="35" spans="2:29" ht="18" customHeight="1" x14ac:dyDescent="0.15">
      <c r="B35" s="295"/>
      <c r="C35" s="288"/>
      <c r="D35" s="95" t="s">
        <v>108</v>
      </c>
      <c r="E35" s="96">
        <f>'内訳書2-1'!$F442</f>
        <v>0</v>
      </c>
      <c r="F35" s="96">
        <f>'内訳書2-2'!$F442</f>
        <v>0</v>
      </c>
      <c r="G35" s="96">
        <f>'内訳書2-3'!$F442</f>
        <v>0</v>
      </c>
      <c r="H35" s="96">
        <f>'内訳書2-4'!$F442</f>
        <v>0</v>
      </c>
      <c r="I35" s="96">
        <f>'内訳書2-5'!$F442</f>
        <v>0</v>
      </c>
      <c r="J35" s="96">
        <f>'内訳書2-6'!$F442</f>
        <v>0</v>
      </c>
      <c r="K35" s="96">
        <f>'内訳書2-7'!$F442</f>
        <v>0</v>
      </c>
      <c r="L35" s="96">
        <f>'内訳書2-8'!$F442</f>
        <v>0</v>
      </c>
      <c r="M35" s="96">
        <f>'内訳書2-9'!$F442</f>
        <v>0</v>
      </c>
      <c r="N35" s="96">
        <f>'内訳書2-10'!$F442</f>
        <v>0</v>
      </c>
      <c r="O35" s="96">
        <f>'内訳書2-11'!$F442</f>
        <v>0</v>
      </c>
      <c r="P35" s="96">
        <f>'内訳書2-12'!$F442</f>
        <v>0</v>
      </c>
      <c r="Q35" s="96">
        <f>'内訳書2-13'!$F442</f>
        <v>0</v>
      </c>
      <c r="R35" s="96">
        <f>'内訳書2-14'!$F442</f>
        <v>0</v>
      </c>
      <c r="S35" s="96">
        <f>'内訳書2-15'!$F442</f>
        <v>0</v>
      </c>
      <c r="T35" s="96">
        <f>'内訳書2-16'!$F442</f>
        <v>0</v>
      </c>
      <c r="U35" s="96">
        <f>'内訳書2-17'!$F442</f>
        <v>0</v>
      </c>
      <c r="V35" s="96">
        <f>'内訳書2-18'!$F442</f>
        <v>0</v>
      </c>
      <c r="W35" s="96">
        <f>'内訳書2-19'!$F442</f>
        <v>0</v>
      </c>
      <c r="X35" s="96">
        <f>'内訳書2-20'!$F442</f>
        <v>0</v>
      </c>
      <c r="Y35" s="87">
        <f t="shared" si="11"/>
        <v>0</v>
      </c>
      <c r="AA35" s="96">
        <f>SUMIFS($E35:$X35,$E$5:$X$5,"補助事業者")</f>
        <v>0</v>
      </c>
      <c r="AB35" s="96">
        <f t="shared" si="13"/>
        <v>0</v>
      </c>
      <c r="AC35" s="96">
        <f t="shared" si="14"/>
        <v>0</v>
      </c>
    </row>
    <row r="36" spans="2:29" ht="18" customHeight="1" x14ac:dyDescent="0.15">
      <c r="B36" s="295"/>
      <c r="C36" s="288"/>
      <c r="D36" s="95" t="s">
        <v>109</v>
      </c>
      <c r="E36" s="96">
        <f>'内訳書2-1'!$F443</f>
        <v>0</v>
      </c>
      <c r="F36" s="96">
        <f>'内訳書2-2'!$F443</f>
        <v>0</v>
      </c>
      <c r="G36" s="96">
        <f>'内訳書2-3'!$F443</f>
        <v>0</v>
      </c>
      <c r="H36" s="96">
        <f>'内訳書2-4'!$F443</f>
        <v>0</v>
      </c>
      <c r="I36" s="96">
        <f>'内訳書2-5'!$F443</f>
        <v>0</v>
      </c>
      <c r="J36" s="96">
        <f>'内訳書2-6'!$F443</f>
        <v>0</v>
      </c>
      <c r="K36" s="96">
        <f>'内訳書2-7'!$F443</f>
        <v>0</v>
      </c>
      <c r="L36" s="96">
        <f>'内訳書2-8'!$F443</f>
        <v>0</v>
      </c>
      <c r="M36" s="96">
        <f>'内訳書2-9'!$F443</f>
        <v>0</v>
      </c>
      <c r="N36" s="96">
        <f>'内訳書2-10'!$F443</f>
        <v>0</v>
      </c>
      <c r="O36" s="96">
        <f>'内訳書2-11'!$F443</f>
        <v>0</v>
      </c>
      <c r="P36" s="96">
        <f>'内訳書2-12'!$F443</f>
        <v>0</v>
      </c>
      <c r="Q36" s="96">
        <f>'内訳書2-13'!$F443</f>
        <v>0</v>
      </c>
      <c r="R36" s="96">
        <f>'内訳書2-14'!$F443</f>
        <v>0</v>
      </c>
      <c r="S36" s="96">
        <f>'内訳書2-15'!$F443</f>
        <v>0</v>
      </c>
      <c r="T36" s="96">
        <f>'内訳書2-16'!$F443</f>
        <v>0</v>
      </c>
      <c r="U36" s="96">
        <f>'内訳書2-17'!$F443</f>
        <v>0</v>
      </c>
      <c r="V36" s="96">
        <f>'内訳書2-18'!$F443</f>
        <v>0</v>
      </c>
      <c r="W36" s="96">
        <f>'内訳書2-19'!$F443</f>
        <v>0</v>
      </c>
      <c r="X36" s="96">
        <f>'内訳書2-20'!$F443</f>
        <v>0</v>
      </c>
      <c r="Y36" s="87">
        <f>SUM(E36:X36)</f>
        <v>0</v>
      </c>
      <c r="AA36" s="96">
        <f t="shared" si="12"/>
        <v>0</v>
      </c>
      <c r="AB36" s="96">
        <f t="shared" si="13"/>
        <v>0</v>
      </c>
      <c r="AC36" s="96">
        <f t="shared" si="14"/>
        <v>0</v>
      </c>
    </row>
    <row r="37" spans="2:29" ht="18" customHeight="1" x14ac:dyDescent="0.15">
      <c r="B37" s="295"/>
      <c r="C37" s="288"/>
      <c r="D37" s="126" t="s">
        <v>110</v>
      </c>
      <c r="E37" s="127">
        <f>'内訳書2-1'!$F444</f>
        <v>0</v>
      </c>
      <c r="F37" s="127">
        <f>'内訳書2-2'!$F444</f>
        <v>0</v>
      </c>
      <c r="G37" s="127">
        <f>'内訳書2-3'!$F444</f>
        <v>0</v>
      </c>
      <c r="H37" s="127">
        <f>'内訳書2-4'!$F444</f>
        <v>0</v>
      </c>
      <c r="I37" s="127">
        <f>'内訳書2-5'!$F444</f>
        <v>0</v>
      </c>
      <c r="J37" s="127">
        <f>'内訳書2-6'!$F444</f>
        <v>0</v>
      </c>
      <c r="K37" s="127">
        <f>'内訳書2-7'!$F444</f>
        <v>0</v>
      </c>
      <c r="L37" s="127">
        <f>'内訳書2-8'!$F444</f>
        <v>0</v>
      </c>
      <c r="M37" s="127">
        <f>'内訳書2-9'!$F444</f>
        <v>0</v>
      </c>
      <c r="N37" s="127">
        <f>'内訳書2-10'!$F444</f>
        <v>0</v>
      </c>
      <c r="O37" s="127">
        <f>'内訳書2-11'!$F444</f>
        <v>0</v>
      </c>
      <c r="P37" s="127">
        <f>'内訳書2-12'!$F444</f>
        <v>0</v>
      </c>
      <c r="Q37" s="127">
        <f>'内訳書2-13'!$F444</f>
        <v>0</v>
      </c>
      <c r="R37" s="127">
        <f>'内訳書2-14'!$F444</f>
        <v>0</v>
      </c>
      <c r="S37" s="127">
        <f>'内訳書2-15'!$F444</f>
        <v>0</v>
      </c>
      <c r="T37" s="127">
        <f>'内訳書2-16'!$F444</f>
        <v>0</v>
      </c>
      <c r="U37" s="127">
        <f>'内訳書2-17'!$F444</f>
        <v>0</v>
      </c>
      <c r="V37" s="127">
        <f>'内訳書2-18'!$F444</f>
        <v>0</v>
      </c>
      <c r="W37" s="127">
        <f>'内訳書2-19'!$F444</f>
        <v>0</v>
      </c>
      <c r="X37" s="127">
        <f>'内訳書2-20'!$F444</f>
        <v>0</v>
      </c>
      <c r="Y37" s="128">
        <f>SUM(E37:X37)</f>
        <v>0</v>
      </c>
      <c r="AA37" s="127">
        <f t="shared" si="12"/>
        <v>0</v>
      </c>
      <c r="AB37" s="127">
        <f t="shared" si="13"/>
        <v>0</v>
      </c>
      <c r="AC37" s="127">
        <f>SUM(AA37:AB37)</f>
        <v>0</v>
      </c>
    </row>
    <row r="38" spans="2:29" ht="18" hidden="1" customHeight="1" x14ac:dyDescent="0.15">
      <c r="B38" s="295"/>
      <c r="C38" s="288"/>
      <c r="D38" s="130" t="s">
        <v>87</v>
      </c>
      <c r="E38" s="131">
        <f>'内訳書2-1'!$F445</f>
        <v>0</v>
      </c>
      <c r="F38" s="131">
        <f>'内訳書2-2'!$F445</f>
        <v>0</v>
      </c>
      <c r="G38" s="131">
        <f>'内訳書2-3'!$F445</f>
        <v>0</v>
      </c>
      <c r="H38" s="131">
        <f>'内訳書2-4'!$F445</f>
        <v>0</v>
      </c>
      <c r="I38" s="131">
        <f>'内訳書2-5'!$F445</f>
        <v>0</v>
      </c>
      <c r="J38" s="131">
        <f>'内訳書2-6'!$F445</f>
        <v>0</v>
      </c>
      <c r="K38" s="131">
        <f>'内訳書2-7'!$F445</f>
        <v>0</v>
      </c>
      <c r="L38" s="131">
        <f>'内訳書2-8'!$F445</f>
        <v>0</v>
      </c>
      <c r="M38" s="131">
        <f>'内訳書2-9'!$F445</f>
        <v>0</v>
      </c>
      <c r="N38" s="131">
        <f>'内訳書2-10'!$F445</f>
        <v>0</v>
      </c>
      <c r="O38" s="131">
        <f>'内訳書2-11'!$F445</f>
        <v>0</v>
      </c>
      <c r="P38" s="131">
        <f>'内訳書2-12'!$F445</f>
        <v>0</v>
      </c>
      <c r="Q38" s="131">
        <f>'内訳書2-13'!$F445</f>
        <v>0</v>
      </c>
      <c r="R38" s="131">
        <f>'内訳書2-14'!$F445</f>
        <v>0</v>
      </c>
      <c r="S38" s="131">
        <f>'内訳書2-15'!$F445</f>
        <v>0</v>
      </c>
      <c r="T38" s="131">
        <f>'内訳書2-16'!$F445</f>
        <v>0</v>
      </c>
      <c r="U38" s="131">
        <f>'内訳書2-17'!$F445</f>
        <v>0</v>
      </c>
      <c r="V38" s="131">
        <f>'内訳書2-18'!$F445</f>
        <v>0</v>
      </c>
      <c r="W38" s="131">
        <f>'内訳書2-19'!$F445</f>
        <v>0</v>
      </c>
      <c r="X38" s="131">
        <f>'内訳書2-20'!$F445</f>
        <v>0</v>
      </c>
      <c r="Y38" s="132">
        <f t="shared" si="11"/>
        <v>0</v>
      </c>
      <c r="AA38" s="131">
        <f t="shared" si="12"/>
        <v>0</v>
      </c>
      <c r="AB38" s="131">
        <f t="shared" si="13"/>
        <v>0</v>
      </c>
      <c r="AC38" s="131">
        <f t="shared" si="14"/>
        <v>0</v>
      </c>
    </row>
    <row r="39" spans="2:29" ht="18" customHeight="1" x14ac:dyDescent="0.15">
      <c r="B39" s="295"/>
      <c r="C39" s="217" t="s">
        <v>163</v>
      </c>
      <c r="D39" s="92" t="s">
        <v>176</v>
      </c>
      <c r="E39" s="100">
        <f>'内訳書2-1'!$F446</f>
        <v>0</v>
      </c>
      <c r="F39" s="100">
        <f>'内訳書2-2'!$F446</f>
        <v>0</v>
      </c>
      <c r="G39" s="100">
        <f>'内訳書2-3'!$F446</f>
        <v>0</v>
      </c>
      <c r="H39" s="100">
        <f>'内訳書2-4'!$F446</f>
        <v>0</v>
      </c>
      <c r="I39" s="100">
        <f>'内訳書2-5'!$F446</f>
        <v>0</v>
      </c>
      <c r="J39" s="100">
        <f>'内訳書2-6'!$F446</f>
        <v>0</v>
      </c>
      <c r="K39" s="100">
        <f>'内訳書2-7'!$F446</f>
        <v>0</v>
      </c>
      <c r="L39" s="100">
        <f>'内訳書2-8'!$F446</f>
        <v>0</v>
      </c>
      <c r="M39" s="100">
        <f>'内訳書2-9'!$F446</f>
        <v>0</v>
      </c>
      <c r="N39" s="100">
        <f>'内訳書2-10'!$F446</f>
        <v>0</v>
      </c>
      <c r="O39" s="100">
        <f>'内訳書2-11'!$F446</f>
        <v>0</v>
      </c>
      <c r="P39" s="100">
        <f>'内訳書2-12'!$F446</f>
        <v>0</v>
      </c>
      <c r="Q39" s="100">
        <f>'内訳書2-13'!$F446</f>
        <v>0</v>
      </c>
      <c r="R39" s="100">
        <f>'内訳書2-14'!$F446</f>
        <v>0</v>
      </c>
      <c r="S39" s="100">
        <f>'内訳書2-15'!$F446</f>
        <v>0</v>
      </c>
      <c r="T39" s="100">
        <f>'内訳書2-16'!$F446</f>
        <v>0</v>
      </c>
      <c r="U39" s="100">
        <f>'内訳書2-17'!$F446</f>
        <v>0</v>
      </c>
      <c r="V39" s="100">
        <f>'内訳書2-18'!$F446</f>
        <v>0</v>
      </c>
      <c r="W39" s="100">
        <f>'内訳書2-19'!$F446</f>
        <v>0</v>
      </c>
      <c r="X39" s="100">
        <f>'内訳書2-20'!$F446</f>
        <v>0</v>
      </c>
      <c r="Y39" s="94">
        <f t="shared" si="11"/>
        <v>0</v>
      </c>
      <c r="AA39" s="93">
        <f t="shared" si="12"/>
        <v>0</v>
      </c>
      <c r="AB39" s="93">
        <f>SUMIFS($E39:$X39,$E$5:$X$5,"補助事業者以外")</f>
        <v>0</v>
      </c>
      <c r="AC39" s="93">
        <f t="shared" si="14"/>
        <v>0</v>
      </c>
    </row>
    <row r="40" spans="2:29" ht="18" customHeight="1" x14ac:dyDescent="0.15">
      <c r="B40" s="295"/>
      <c r="C40" s="219"/>
      <c r="D40" s="97" t="s">
        <v>177</v>
      </c>
      <c r="E40" s="98">
        <f>'内訳書2-1'!$F447</f>
        <v>0</v>
      </c>
      <c r="F40" s="98">
        <f>'内訳書2-2'!$F447</f>
        <v>0</v>
      </c>
      <c r="G40" s="98">
        <f>'内訳書2-3'!$F447</f>
        <v>0</v>
      </c>
      <c r="H40" s="98">
        <f>'内訳書2-4'!$F447</f>
        <v>0</v>
      </c>
      <c r="I40" s="98">
        <f>'内訳書2-5'!$F447</f>
        <v>0</v>
      </c>
      <c r="J40" s="98">
        <f>'内訳書2-6'!$F447</f>
        <v>0</v>
      </c>
      <c r="K40" s="98">
        <f>'内訳書2-7'!$F447</f>
        <v>0</v>
      </c>
      <c r="L40" s="98">
        <f>'内訳書2-8'!$F447</f>
        <v>0</v>
      </c>
      <c r="M40" s="98">
        <f>'内訳書2-9'!$F447</f>
        <v>0</v>
      </c>
      <c r="N40" s="98">
        <f>'内訳書2-10'!$F447</f>
        <v>0</v>
      </c>
      <c r="O40" s="98">
        <f>'内訳書2-11'!$F447</f>
        <v>0</v>
      </c>
      <c r="P40" s="98">
        <f>'内訳書2-12'!$F447</f>
        <v>0</v>
      </c>
      <c r="Q40" s="98">
        <f>'内訳書2-13'!$F447</f>
        <v>0</v>
      </c>
      <c r="R40" s="98">
        <f>'内訳書2-14'!$F447</f>
        <v>0</v>
      </c>
      <c r="S40" s="98">
        <f>'内訳書2-15'!$F447</f>
        <v>0</v>
      </c>
      <c r="T40" s="98">
        <f>'内訳書2-16'!$F447</f>
        <v>0</v>
      </c>
      <c r="U40" s="98">
        <f>'内訳書2-17'!$F447</f>
        <v>0</v>
      </c>
      <c r="V40" s="98">
        <f>'内訳書2-18'!$F447</f>
        <v>0</v>
      </c>
      <c r="W40" s="98">
        <f>'内訳書2-19'!$F447</f>
        <v>0</v>
      </c>
      <c r="X40" s="98">
        <f>'内訳書2-20'!$F447</f>
        <v>0</v>
      </c>
      <c r="Y40" s="88">
        <f>SUM(E40:X40)</f>
        <v>0</v>
      </c>
      <c r="AA40" s="93">
        <f t="shared" si="12"/>
        <v>0</v>
      </c>
      <c r="AB40" s="93">
        <f>SUMIFS($E40:$X40,$E$5:$X$5,"補助事業者以外")</f>
        <v>0</v>
      </c>
      <c r="AC40" s="93">
        <f>SUM(AA40:AB40)</f>
        <v>0</v>
      </c>
    </row>
    <row r="41" spans="2:29" ht="22.5" customHeight="1" x14ac:dyDescent="0.15">
      <c r="B41" s="295"/>
      <c r="C41" s="288" t="s">
        <v>111</v>
      </c>
      <c r="D41" s="288"/>
      <c r="E41" s="99">
        <f t="shared" ref="E41:N41" si="15">SUM(E23:E40)</f>
        <v>0</v>
      </c>
      <c r="F41" s="99">
        <f t="shared" si="15"/>
        <v>0</v>
      </c>
      <c r="G41" s="99">
        <f t="shared" si="15"/>
        <v>0</v>
      </c>
      <c r="H41" s="99">
        <f t="shared" si="15"/>
        <v>0</v>
      </c>
      <c r="I41" s="99">
        <f t="shared" si="15"/>
        <v>0</v>
      </c>
      <c r="J41" s="99">
        <f t="shared" si="15"/>
        <v>0</v>
      </c>
      <c r="K41" s="99">
        <f t="shared" si="15"/>
        <v>0</v>
      </c>
      <c r="L41" s="99">
        <f t="shared" si="15"/>
        <v>0</v>
      </c>
      <c r="M41" s="99">
        <f t="shared" si="15"/>
        <v>0</v>
      </c>
      <c r="N41" s="99">
        <f t="shared" si="15"/>
        <v>0</v>
      </c>
      <c r="O41" s="99">
        <f t="shared" ref="O41:X41" si="16">SUM(O23:O40)</f>
        <v>0</v>
      </c>
      <c r="P41" s="99">
        <f>SUM(P23:P40)</f>
        <v>0</v>
      </c>
      <c r="Q41" s="99">
        <f t="shared" si="16"/>
        <v>0</v>
      </c>
      <c r="R41" s="99">
        <f t="shared" si="16"/>
        <v>0</v>
      </c>
      <c r="S41" s="99">
        <f t="shared" si="16"/>
        <v>0</v>
      </c>
      <c r="T41" s="99">
        <f t="shared" si="16"/>
        <v>0</v>
      </c>
      <c r="U41" s="99">
        <f t="shared" si="16"/>
        <v>0</v>
      </c>
      <c r="V41" s="99">
        <f t="shared" si="16"/>
        <v>0</v>
      </c>
      <c r="W41" s="99">
        <f t="shared" si="16"/>
        <v>0</v>
      </c>
      <c r="X41" s="99">
        <f t="shared" si="16"/>
        <v>0</v>
      </c>
      <c r="Y41" s="85">
        <f>SUM(Y23:Y40)</f>
        <v>0</v>
      </c>
      <c r="AA41" s="99">
        <f>SUM(AA23:AA40)</f>
        <v>0</v>
      </c>
      <c r="AB41" s="99">
        <f>SUM(AB23:AB40)</f>
        <v>0</v>
      </c>
      <c r="AC41" s="99">
        <f>SUM(AC23:AC40)</f>
        <v>0</v>
      </c>
    </row>
    <row r="42" spans="2:29" ht="23.25" customHeight="1" thickBot="1" x14ac:dyDescent="0.2">
      <c r="B42" s="295"/>
      <c r="C42" s="283" t="s">
        <v>112</v>
      </c>
      <c r="D42" s="284"/>
      <c r="E42" s="185"/>
      <c r="F42" s="185"/>
      <c r="G42" s="185"/>
      <c r="H42" s="185"/>
      <c r="I42" s="185"/>
      <c r="J42" s="185"/>
      <c r="K42" s="185"/>
      <c r="L42" s="185"/>
      <c r="M42" s="185"/>
      <c r="N42" s="185"/>
      <c r="O42" s="185"/>
      <c r="P42" s="185"/>
      <c r="Q42" s="185"/>
      <c r="R42" s="185"/>
      <c r="S42" s="185"/>
      <c r="T42" s="185"/>
      <c r="U42" s="185"/>
      <c r="V42" s="185"/>
      <c r="W42" s="185"/>
      <c r="X42" s="185"/>
      <c r="Y42" s="186">
        <f>SUM(E42:X42)</f>
        <v>0</v>
      </c>
      <c r="AA42" s="99">
        <f>SUMIFS($E42:$X42,$E$5:$X$5,"補助事業者")</f>
        <v>0</v>
      </c>
      <c r="AB42" s="99">
        <f>SUMIFS($E42:$X42,$E$5:$X$5,"補助事業者以外")</f>
        <v>0</v>
      </c>
      <c r="AC42" s="99">
        <f>SUM(AA42:AB42)</f>
        <v>0</v>
      </c>
    </row>
    <row r="43" spans="2:29" ht="24.75" customHeight="1" thickBot="1" x14ac:dyDescent="0.2">
      <c r="B43" s="296"/>
      <c r="C43" s="285" t="s">
        <v>113</v>
      </c>
      <c r="D43" s="286"/>
      <c r="E43" s="183">
        <f>E41-E42</f>
        <v>0</v>
      </c>
      <c r="F43" s="183">
        <f t="shared" ref="F43:X43" si="17">F41-F42</f>
        <v>0</v>
      </c>
      <c r="G43" s="183">
        <f t="shared" si="17"/>
        <v>0</v>
      </c>
      <c r="H43" s="183">
        <f t="shared" si="17"/>
        <v>0</v>
      </c>
      <c r="I43" s="183">
        <f t="shared" si="17"/>
        <v>0</v>
      </c>
      <c r="J43" s="183">
        <f t="shared" si="17"/>
        <v>0</v>
      </c>
      <c r="K43" s="183">
        <f t="shared" si="17"/>
        <v>0</v>
      </c>
      <c r="L43" s="183">
        <f t="shared" si="17"/>
        <v>0</v>
      </c>
      <c r="M43" s="183">
        <f t="shared" si="17"/>
        <v>0</v>
      </c>
      <c r="N43" s="183">
        <f t="shared" si="17"/>
        <v>0</v>
      </c>
      <c r="O43" s="183">
        <f t="shared" si="17"/>
        <v>0</v>
      </c>
      <c r="P43" s="183">
        <f t="shared" si="17"/>
        <v>0</v>
      </c>
      <c r="Q43" s="183">
        <f t="shared" si="17"/>
        <v>0</v>
      </c>
      <c r="R43" s="183">
        <f t="shared" si="17"/>
        <v>0</v>
      </c>
      <c r="S43" s="183">
        <f t="shared" si="17"/>
        <v>0</v>
      </c>
      <c r="T43" s="183">
        <f t="shared" si="17"/>
        <v>0</v>
      </c>
      <c r="U43" s="183">
        <f t="shared" si="17"/>
        <v>0</v>
      </c>
      <c r="V43" s="183">
        <f t="shared" si="17"/>
        <v>0</v>
      </c>
      <c r="W43" s="183">
        <f t="shared" si="17"/>
        <v>0</v>
      </c>
      <c r="X43" s="183">
        <f t="shared" si="17"/>
        <v>0</v>
      </c>
      <c r="Y43" s="188">
        <f>Y41-Y42</f>
        <v>0</v>
      </c>
      <c r="AA43" s="99">
        <f>AA41-AA42</f>
        <v>0</v>
      </c>
      <c r="AB43" s="99">
        <f>AB41-AB42</f>
        <v>0</v>
      </c>
      <c r="AC43" s="99">
        <f>AC41-AC42</f>
        <v>0</v>
      </c>
    </row>
    <row r="44" spans="2:29" ht="18" customHeight="1" x14ac:dyDescent="0.15">
      <c r="B44" s="293" t="s">
        <v>114</v>
      </c>
      <c r="C44" s="287" t="s">
        <v>117</v>
      </c>
      <c r="D44" s="177" t="s">
        <v>95</v>
      </c>
      <c r="E44" s="187">
        <f>'内訳書2-1'!$F451</f>
        <v>0</v>
      </c>
      <c r="F44" s="187">
        <f>'内訳書2-2'!$F451</f>
        <v>0</v>
      </c>
      <c r="G44" s="187">
        <f>'内訳書2-3'!$F451</f>
        <v>0</v>
      </c>
      <c r="H44" s="187">
        <f>'内訳書2-4'!$F451</f>
        <v>0</v>
      </c>
      <c r="I44" s="187">
        <f>'内訳書2-5'!$F451</f>
        <v>0</v>
      </c>
      <c r="J44" s="187">
        <f>'内訳書2-6'!$F451</f>
        <v>0</v>
      </c>
      <c r="K44" s="187">
        <f>'内訳書2-7'!$F451</f>
        <v>0</v>
      </c>
      <c r="L44" s="187">
        <f>'内訳書2-8'!$F451</f>
        <v>0</v>
      </c>
      <c r="M44" s="187">
        <f>'内訳書2-9'!$F451</f>
        <v>0</v>
      </c>
      <c r="N44" s="187">
        <f>'内訳書2-10'!$F451</f>
        <v>0</v>
      </c>
      <c r="O44" s="187">
        <f>'内訳書2-11'!$F451</f>
        <v>0</v>
      </c>
      <c r="P44" s="187">
        <f>'内訳書2-12'!$F451</f>
        <v>0</v>
      </c>
      <c r="Q44" s="187">
        <f>'内訳書2-13'!$F451</f>
        <v>0</v>
      </c>
      <c r="R44" s="187">
        <f>'内訳書2-14'!$F451</f>
        <v>0</v>
      </c>
      <c r="S44" s="187">
        <f>'内訳書2-15'!$F451</f>
        <v>0</v>
      </c>
      <c r="T44" s="187">
        <f>'内訳書2-16'!$F451</f>
        <v>0</v>
      </c>
      <c r="U44" s="187">
        <f>'内訳書2-17'!$F451</f>
        <v>0</v>
      </c>
      <c r="V44" s="187">
        <f>'内訳書2-18'!$F451</f>
        <v>0</v>
      </c>
      <c r="W44" s="187">
        <f>'内訳書2-19'!$F451</f>
        <v>0</v>
      </c>
      <c r="X44" s="187">
        <f>'内訳書2-20'!$F451</f>
        <v>0</v>
      </c>
      <c r="Y44" s="86">
        <f>SUM(E44:X44)</f>
        <v>0</v>
      </c>
      <c r="AA44" s="93">
        <f t="shared" ref="AA44:AA61" si="18">SUMIFS($E44:$X44,$E$5:$X$5,"補助事業者")</f>
        <v>0</v>
      </c>
      <c r="AB44" s="93">
        <f t="shared" ref="AB44:AB61" si="19">SUMIFS($E44:$X44,$E$5:$X$5,"補助事業者以外")</f>
        <v>0</v>
      </c>
      <c r="AC44" s="93">
        <f t="shared" ref="AC44:AC60" si="20">SUM(AA44:AB44)</f>
        <v>0</v>
      </c>
    </row>
    <row r="45" spans="2:29" ht="18" customHeight="1" x14ac:dyDescent="0.15">
      <c r="B45" s="294"/>
      <c r="C45" s="288"/>
      <c r="D45" s="95" t="s">
        <v>96</v>
      </c>
      <c r="E45" s="96">
        <f>'内訳書2-1'!$F452</f>
        <v>0</v>
      </c>
      <c r="F45" s="96">
        <f>'内訳書2-2'!$F452</f>
        <v>0</v>
      </c>
      <c r="G45" s="96">
        <f>'内訳書2-3'!$F452</f>
        <v>0</v>
      </c>
      <c r="H45" s="96">
        <f>'内訳書2-4'!$F452</f>
        <v>0</v>
      </c>
      <c r="I45" s="96">
        <f>'内訳書2-5'!$F452</f>
        <v>0</v>
      </c>
      <c r="J45" s="96">
        <f>'内訳書2-6'!$F452</f>
        <v>0</v>
      </c>
      <c r="K45" s="96">
        <f>'内訳書2-7'!$F452</f>
        <v>0</v>
      </c>
      <c r="L45" s="96">
        <f>'内訳書2-8'!$F452</f>
        <v>0</v>
      </c>
      <c r="M45" s="96">
        <f>'内訳書2-9'!$F452</f>
        <v>0</v>
      </c>
      <c r="N45" s="96">
        <f>'内訳書2-10'!$F452</f>
        <v>0</v>
      </c>
      <c r="O45" s="96">
        <f>'内訳書2-11'!$F452</f>
        <v>0</v>
      </c>
      <c r="P45" s="96">
        <f>'内訳書2-12'!$F452</f>
        <v>0</v>
      </c>
      <c r="Q45" s="96">
        <f>'内訳書2-13'!$F452</f>
        <v>0</v>
      </c>
      <c r="R45" s="96">
        <f>'内訳書2-14'!$F452</f>
        <v>0</v>
      </c>
      <c r="S45" s="96">
        <f>'内訳書2-15'!$F452</f>
        <v>0</v>
      </c>
      <c r="T45" s="96">
        <f>'内訳書2-16'!$F452</f>
        <v>0</v>
      </c>
      <c r="U45" s="96">
        <f>'内訳書2-17'!$F452</f>
        <v>0</v>
      </c>
      <c r="V45" s="96">
        <f>'内訳書2-18'!$F452</f>
        <v>0</v>
      </c>
      <c r="W45" s="96">
        <f>'内訳書2-19'!$F452</f>
        <v>0</v>
      </c>
      <c r="X45" s="96">
        <f>'内訳書2-20'!$F452</f>
        <v>0</v>
      </c>
      <c r="Y45" s="87">
        <f>SUM(E45:X45)</f>
        <v>0</v>
      </c>
      <c r="AA45" s="96">
        <f t="shared" si="18"/>
        <v>0</v>
      </c>
      <c r="AB45" s="96">
        <f t="shared" si="19"/>
        <v>0</v>
      </c>
      <c r="AC45" s="96">
        <f t="shared" si="20"/>
        <v>0</v>
      </c>
    </row>
    <row r="46" spans="2:29" ht="18" customHeight="1" x14ac:dyDescent="0.15">
      <c r="B46" s="294"/>
      <c r="C46" s="288"/>
      <c r="D46" s="97" t="s">
        <v>97</v>
      </c>
      <c r="E46" s="98">
        <f>'内訳書2-1'!$F453</f>
        <v>0</v>
      </c>
      <c r="F46" s="98">
        <f>'内訳書2-2'!$F453</f>
        <v>0</v>
      </c>
      <c r="G46" s="98">
        <f>'内訳書2-3'!$F453</f>
        <v>0</v>
      </c>
      <c r="H46" s="98">
        <f>'内訳書2-4'!$F453</f>
        <v>0</v>
      </c>
      <c r="I46" s="98">
        <f>'内訳書2-5'!$F453</f>
        <v>0</v>
      </c>
      <c r="J46" s="98">
        <f>'内訳書2-6'!$F453</f>
        <v>0</v>
      </c>
      <c r="K46" s="98">
        <f>'内訳書2-7'!$F453</f>
        <v>0</v>
      </c>
      <c r="L46" s="98">
        <f>'内訳書2-8'!$F453</f>
        <v>0</v>
      </c>
      <c r="M46" s="98">
        <f>'内訳書2-9'!$F453</f>
        <v>0</v>
      </c>
      <c r="N46" s="98">
        <f>'内訳書2-10'!$F453</f>
        <v>0</v>
      </c>
      <c r="O46" s="98">
        <f>'内訳書2-11'!$F453</f>
        <v>0</v>
      </c>
      <c r="P46" s="98">
        <f>'内訳書2-12'!$F453</f>
        <v>0</v>
      </c>
      <c r="Q46" s="98">
        <f>'内訳書2-13'!$F453</f>
        <v>0</v>
      </c>
      <c r="R46" s="98">
        <f>'内訳書2-14'!$F453</f>
        <v>0</v>
      </c>
      <c r="S46" s="98">
        <f>'内訳書2-15'!$F453</f>
        <v>0</v>
      </c>
      <c r="T46" s="98">
        <f>'内訳書2-16'!$F453</f>
        <v>0</v>
      </c>
      <c r="U46" s="98">
        <f>'内訳書2-17'!$F453</f>
        <v>0</v>
      </c>
      <c r="V46" s="98">
        <f>'内訳書2-18'!$F453</f>
        <v>0</v>
      </c>
      <c r="W46" s="98">
        <f>'内訳書2-19'!$F453</f>
        <v>0</v>
      </c>
      <c r="X46" s="98">
        <f>'内訳書2-20'!$F453</f>
        <v>0</v>
      </c>
      <c r="Y46" s="88">
        <f t="shared" ref="Y46:Y61" si="21">SUM(E46:X46)</f>
        <v>0</v>
      </c>
      <c r="AA46" s="98">
        <f t="shared" si="18"/>
        <v>0</v>
      </c>
      <c r="AB46" s="98">
        <f t="shared" si="19"/>
        <v>0</v>
      </c>
      <c r="AC46" s="98">
        <f t="shared" si="20"/>
        <v>0</v>
      </c>
    </row>
    <row r="47" spans="2:29" ht="18" customHeight="1" x14ac:dyDescent="0.15">
      <c r="B47" s="294"/>
      <c r="C47" s="289" t="s">
        <v>118</v>
      </c>
      <c r="D47" s="92" t="s">
        <v>99</v>
      </c>
      <c r="E47" s="93">
        <f>'内訳書2-1'!$F454</f>
        <v>0</v>
      </c>
      <c r="F47" s="93">
        <f>'内訳書2-2'!$F454</f>
        <v>0</v>
      </c>
      <c r="G47" s="93">
        <f>'内訳書2-3'!$F454</f>
        <v>0</v>
      </c>
      <c r="H47" s="93">
        <f>'内訳書2-4'!$F454</f>
        <v>0</v>
      </c>
      <c r="I47" s="93">
        <f>'内訳書2-5'!$F454</f>
        <v>0</v>
      </c>
      <c r="J47" s="93">
        <f>'内訳書2-6'!$F454</f>
        <v>0</v>
      </c>
      <c r="K47" s="93">
        <f>'内訳書2-7'!$F454</f>
        <v>0</v>
      </c>
      <c r="L47" s="93">
        <f>'内訳書2-8'!$F454</f>
        <v>0</v>
      </c>
      <c r="M47" s="93">
        <f>'内訳書2-9'!$F454</f>
        <v>0</v>
      </c>
      <c r="N47" s="93">
        <f>'内訳書2-10'!$F454</f>
        <v>0</v>
      </c>
      <c r="O47" s="93">
        <f>'内訳書2-11'!$F454</f>
        <v>0</v>
      </c>
      <c r="P47" s="93">
        <f>'内訳書2-12'!$F454</f>
        <v>0</v>
      </c>
      <c r="Q47" s="93">
        <f>'内訳書2-13'!$F454</f>
        <v>0</v>
      </c>
      <c r="R47" s="93">
        <f>'内訳書2-14'!$F454</f>
        <v>0</v>
      </c>
      <c r="S47" s="93">
        <f>'内訳書2-15'!$F454</f>
        <v>0</v>
      </c>
      <c r="T47" s="93">
        <f>'内訳書2-16'!$F454</f>
        <v>0</v>
      </c>
      <c r="U47" s="93">
        <f>'内訳書2-17'!$F454</f>
        <v>0</v>
      </c>
      <c r="V47" s="93">
        <f>'内訳書2-18'!$F454</f>
        <v>0</v>
      </c>
      <c r="W47" s="93">
        <f>'内訳書2-19'!$F454</f>
        <v>0</v>
      </c>
      <c r="X47" s="93">
        <f>'内訳書2-20'!$F454</f>
        <v>0</v>
      </c>
      <c r="Y47" s="94">
        <f t="shared" si="21"/>
        <v>0</v>
      </c>
      <c r="AA47" s="93">
        <f t="shared" si="18"/>
        <v>0</v>
      </c>
      <c r="AB47" s="93">
        <f t="shared" si="19"/>
        <v>0</v>
      </c>
      <c r="AC47" s="93">
        <f t="shared" si="20"/>
        <v>0</v>
      </c>
    </row>
    <row r="48" spans="2:29" ht="18" customHeight="1" x14ac:dyDescent="0.15">
      <c r="B48" s="294"/>
      <c r="C48" s="288"/>
      <c r="D48" s="95" t="s">
        <v>100</v>
      </c>
      <c r="E48" s="96">
        <f>'内訳書2-1'!$F455</f>
        <v>0</v>
      </c>
      <c r="F48" s="96">
        <f>'内訳書2-2'!$F455</f>
        <v>0</v>
      </c>
      <c r="G48" s="96">
        <f>'内訳書2-3'!$F455</f>
        <v>0</v>
      </c>
      <c r="H48" s="96">
        <f>'内訳書2-4'!$F455</f>
        <v>0</v>
      </c>
      <c r="I48" s="96">
        <f>'内訳書2-5'!$F455</f>
        <v>0</v>
      </c>
      <c r="J48" s="96">
        <f>'内訳書2-6'!$F455</f>
        <v>0</v>
      </c>
      <c r="K48" s="96">
        <f>'内訳書2-7'!$F455</f>
        <v>0</v>
      </c>
      <c r="L48" s="96">
        <f>'内訳書2-8'!$F455</f>
        <v>0</v>
      </c>
      <c r="M48" s="96">
        <f>'内訳書2-9'!$F455</f>
        <v>0</v>
      </c>
      <c r="N48" s="96">
        <f>'内訳書2-10'!$F455</f>
        <v>0</v>
      </c>
      <c r="O48" s="96">
        <f>'内訳書2-11'!$F455</f>
        <v>0</v>
      </c>
      <c r="P48" s="96">
        <f>'内訳書2-12'!$F455</f>
        <v>0</v>
      </c>
      <c r="Q48" s="96">
        <f>'内訳書2-13'!$F455</f>
        <v>0</v>
      </c>
      <c r="R48" s="96">
        <f>'内訳書2-14'!$F455</f>
        <v>0</v>
      </c>
      <c r="S48" s="96">
        <f>'内訳書2-15'!$F455</f>
        <v>0</v>
      </c>
      <c r="T48" s="96">
        <f>'内訳書2-16'!$F455</f>
        <v>0</v>
      </c>
      <c r="U48" s="96">
        <f>'内訳書2-17'!$F455</f>
        <v>0</v>
      </c>
      <c r="V48" s="96">
        <f>'内訳書2-18'!$F455</f>
        <v>0</v>
      </c>
      <c r="W48" s="96">
        <f>'内訳書2-19'!$F455</f>
        <v>0</v>
      </c>
      <c r="X48" s="96">
        <f>'内訳書2-20'!$F455</f>
        <v>0</v>
      </c>
      <c r="Y48" s="87">
        <f t="shared" si="21"/>
        <v>0</v>
      </c>
      <c r="AA48" s="96">
        <f t="shared" si="18"/>
        <v>0</v>
      </c>
      <c r="AB48" s="96">
        <f t="shared" si="19"/>
        <v>0</v>
      </c>
      <c r="AC48" s="96">
        <f t="shared" si="20"/>
        <v>0</v>
      </c>
    </row>
    <row r="49" spans="2:29" ht="18" customHeight="1" x14ac:dyDescent="0.15">
      <c r="B49" s="294"/>
      <c r="C49" s="288"/>
      <c r="D49" s="95" t="s">
        <v>101</v>
      </c>
      <c r="E49" s="96">
        <f>'内訳書2-1'!$F456</f>
        <v>0</v>
      </c>
      <c r="F49" s="96">
        <f>'内訳書2-2'!$F456</f>
        <v>0</v>
      </c>
      <c r="G49" s="96">
        <f>'内訳書2-3'!$F456</f>
        <v>0</v>
      </c>
      <c r="H49" s="96">
        <f>'内訳書2-4'!$F456</f>
        <v>0</v>
      </c>
      <c r="I49" s="96">
        <f>'内訳書2-5'!$F456</f>
        <v>0</v>
      </c>
      <c r="J49" s="96">
        <f>'内訳書2-6'!$F456</f>
        <v>0</v>
      </c>
      <c r="K49" s="96">
        <f>'内訳書2-7'!$F456</f>
        <v>0</v>
      </c>
      <c r="L49" s="96">
        <f>'内訳書2-8'!$F456</f>
        <v>0</v>
      </c>
      <c r="M49" s="96">
        <f>'内訳書2-9'!$F456</f>
        <v>0</v>
      </c>
      <c r="N49" s="96">
        <f>'内訳書2-10'!$F456</f>
        <v>0</v>
      </c>
      <c r="O49" s="96">
        <f>'内訳書2-11'!$F456</f>
        <v>0</v>
      </c>
      <c r="P49" s="96">
        <f>'内訳書2-12'!$F456</f>
        <v>0</v>
      </c>
      <c r="Q49" s="96">
        <f>'内訳書2-13'!$F456</f>
        <v>0</v>
      </c>
      <c r="R49" s="96">
        <f>'内訳書2-14'!$F456</f>
        <v>0</v>
      </c>
      <c r="S49" s="96">
        <f>'内訳書2-15'!$F456</f>
        <v>0</v>
      </c>
      <c r="T49" s="96">
        <f>'内訳書2-16'!$F456</f>
        <v>0</v>
      </c>
      <c r="U49" s="96">
        <f>'内訳書2-17'!$F456</f>
        <v>0</v>
      </c>
      <c r="V49" s="96">
        <f>'内訳書2-18'!$F456</f>
        <v>0</v>
      </c>
      <c r="W49" s="96">
        <f>'内訳書2-19'!$F456</f>
        <v>0</v>
      </c>
      <c r="X49" s="96">
        <f>'内訳書2-20'!$F456</f>
        <v>0</v>
      </c>
      <c r="Y49" s="87">
        <f>SUM(E49:X49)</f>
        <v>0</v>
      </c>
      <c r="AA49" s="96">
        <f t="shared" si="18"/>
        <v>0</v>
      </c>
      <c r="AB49" s="96">
        <f t="shared" si="19"/>
        <v>0</v>
      </c>
      <c r="AC49" s="96">
        <f t="shared" si="20"/>
        <v>0</v>
      </c>
    </row>
    <row r="50" spans="2:29" ht="18" customHeight="1" x14ac:dyDescent="0.15">
      <c r="B50" s="294"/>
      <c r="C50" s="288"/>
      <c r="D50" s="95" t="s">
        <v>102</v>
      </c>
      <c r="E50" s="96">
        <f>'内訳書2-1'!$F457</f>
        <v>0</v>
      </c>
      <c r="F50" s="96">
        <f>'内訳書2-2'!$F457</f>
        <v>0</v>
      </c>
      <c r="G50" s="96">
        <f>'内訳書2-3'!$F457</f>
        <v>0</v>
      </c>
      <c r="H50" s="96">
        <f>'内訳書2-4'!$F457</f>
        <v>0</v>
      </c>
      <c r="I50" s="96">
        <f>'内訳書2-5'!$F457</f>
        <v>0</v>
      </c>
      <c r="J50" s="96">
        <f>'内訳書2-6'!$F457</f>
        <v>0</v>
      </c>
      <c r="K50" s="96">
        <f>'内訳書2-7'!$F457</f>
        <v>0</v>
      </c>
      <c r="L50" s="96">
        <f>'内訳書2-8'!$F457</f>
        <v>0</v>
      </c>
      <c r="M50" s="96">
        <f>'内訳書2-9'!$F457</f>
        <v>0</v>
      </c>
      <c r="N50" s="96">
        <f>'内訳書2-10'!$F457</f>
        <v>0</v>
      </c>
      <c r="O50" s="96">
        <f>'内訳書2-11'!$F457</f>
        <v>0</v>
      </c>
      <c r="P50" s="96">
        <f>'内訳書2-12'!$F457</f>
        <v>0</v>
      </c>
      <c r="Q50" s="96">
        <f>'内訳書2-13'!$F457</f>
        <v>0</v>
      </c>
      <c r="R50" s="96">
        <f>'内訳書2-14'!$F457</f>
        <v>0</v>
      </c>
      <c r="S50" s="96">
        <f>'内訳書2-15'!$F457</f>
        <v>0</v>
      </c>
      <c r="T50" s="96">
        <f>'内訳書2-16'!$F457</f>
        <v>0</v>
      </c>
      <c r="U50" s="96">
        <f>'内訳書2-17'!$F457</f>
        <v>0</v>
      </c>
      <c r="V50" s="96">
        <f>'内訳書2-18'!$F457</f>
        <v>0</v>
      </c>
      <c r="W50" s="96">
        <f>'内訳書2-19'!$F457</f>
        <v>0</v>
      </c>
      <c r="X50" s="96">
        <f>'内訳書2-20'!$F457</f>
        <v>0</v>
      </c>
      <c r="Y50" s="87">
        <f t="shared" si="21"/>
        <v>0</v>
      </c>
      <c r="AA50" s="96">
        <f t="shared" si="18"/>
        <v>0</v>
      </c>
      <c r="AB50" s="96">
        <f t="shared" si="19"/>
        <v>0</v>
      </c>
      <c r="AC50" s="96">
        <f t="shared" si="20"/>
        <v>0</v>
      </c>
    </row>
    <row r="51" spans="2:29" ht="18" customHeight="1" x14ac:dyDescent="0.15">
      <c r="B51" s="294"/>
      <c r="C51" s="288"/>
      <c r="D51" s="97" t="s">
        <v>103</v>
      </c>
      <c r="E51" s="98">
        <f>'内訳書2-1'!$F458</f>
        <v>0</v>
      </c>
      <c r="F51" s="98">
        <f>'内訳書2-2'!$F458</f>
        <v>0</v>
      </c>
      <c r="G51" s="98">
        <f>'内訳書2-3'!$F458</f>
        <v>0</v>
      </c>
      <c r="H51" s="98">
        <f>'内訳書2-4'!$F458</f>
        <v>0</v>
      </c>
      <c r="I51" s="98">
        <f>'内訳書2-5'!$F458</f>
        <v>0</v>
      </c>
      <c r="J51" s="98">
        <f>'内訳書2-6'!$F458</f>
        <v>0</v>
      </c>
      <c r="K51" s="98">
        <f>'内訳書2-7'!$F458</f>
        <v>0</v>
      </c>
      <c r="L51" s="98">
        <f>'内訳書2-8'!$F458</f>
        <v>0</v>
      </c>
      <c r="M51" s="98">
        <f>'内訳書2-9'!$F458</f>
        <v>0</v>
      </c>
      <c r="N51" s="98">
        <f>'内訳書2-10'!$F458</f>
        <v>0</v>
      </c>
      <c r="O51" s="98">
        <f>'内訳書2-11'!$F458</f>
        <v>0</v>
      </c>
      <c r="P51" s="98">
        <f>'内訳書2-12'!$F458</f>
        <v>0</v>
      </c>
      <c r="Q51" s="98">
        <f>'内訳書2-13'!$F458</f>
        <v>0</v>
      </c>
      <c r="R51" s="98">
        <f>'内訳書2-14'!$F458</f>
        <v>0</v>
      </c>
      <c r="S51" s="98">
        <f>'内訳書2-15'!$F458</f>
        <v>0</v>
      </c>
      <c r="T51" s="98">
        <f>'内訳書2-16'!$F458</f>
        <v>0</v>
      </c>
      <c r="U51" s="98">
        <f>'内訳書2-17'!$F458</f>
        <v>0</v>
      </c>
      <c r="V51" s="98">
        <f>'内訳書2-18'!$F458</f>
        <v>0</v>
      </c>
      <c r="W51" s="98">
        <f>'内訳書2-19'!$F458</f>
        <v>0</v>
      </c>
      <c r="X51" s="98">
        <f>'内訳書2-20'!$F458</f>
        <v>0</v>
      </c>
      <c r="Y51" s="88">
        <f t="shared" si="21"/>
        <v>0</v>
      </c>
      <c r="AA51" s="98">
        <f t="shared" si="18"/>
        <v>0</v>
      </c>
      <c r="AB51" s="98">
        <f t="shared" si="19"/>
        <v>0</v>
      </c>
      <c r="AC51" s="98">
        <f t="shared" si="20"/>
        <v>0</v>
      </c>
    </row>
    <row r="52" spans="2:29" ht="18" customHeight="1" x14ac:dyDescent="0.15">
      <c r="B52" s="294"/>
      <c r="C52" s="289" t="s">
        <v>226</v>
      </c>
      <c r="D52" s="92" t="s">
        <v>223</v>
      </c>
      <c r="E52" s="93">
        <f>'内訳書2-1'!$F459</f>
        <v>0</v>
      </c>
      <c r="F52" s="93">
        <f>'内訳書2-2'!$F459</f>
        <v>0</v>
      </c>
      <c r="G52" s="93">
        <f>'内訳書2-3'!$F459</f>
        <v>0</v>
      </c>
      <c r="H52" s="93">
        <f>'内訳書2-4'!$F459</f>
        <v>0</v>
      </c>
      <c r="I52" s="93">
        <f>'内訳書2-5'!$F459</f>
        <v>0</v>
      </c>
      <c r="J52" s="93">
        <f>'内訳書2-6'!$F459</f>
        <v>0</v>
      </c>
      <c r="K52" s="93">
        <f>'内訳書2-7'!$F459</f>
        <v>0</v>
      </c>
      <c r="L52" s="93">
        <f>'内訳書2-8'!$F459</f>
        <v>0</v>
      </c>
      <c r="M52" s="93">
        <f>'内訳書2-9'!$F459</f>
        <v>0</v>
      </c>
      <c r="N52" s="93">
        <f>'内訳書2-10'!$F459</f>
        <v>0</v>
      </c>
      <c r="O52" s="93">
        <f>'内訳書2-11'!$F459</f>
        <v>0</v>
      </c>
      <c r="P52" s="93">
        <f>'内訳書2-12'!$F459</f>
        <v>0</v>
      </c>
      <c r="Q52" s="93">
        <f>'内訳書2-13'!$F459</f>
        <v>0</v>
      </c>
      <c r="R52" s="93">
        <f>'内訳書2-14'!$F459</f>
        <v>0</v>
      </c>
      <c r="S52" s="93">
        <f>'内訳書2-15'!$F459</f>
        <v>0</v>
      </c>
      <c r="T52" s="93">
        <f>'内訳書2-16'!$F459</f>
        <v>0</v>
      </c>
      <c r="U52" s="93">
        <f>'内訳書2-17'!$F459</f>
        <v>0</v>
      </c>
      <c r="V52" s="93">
        <f>'内訳書2-18'!$F459</f>
        <v>0</v>
      </c>
      <c r="W52" s="93">
        <f>'内訳書2-19'!$F459</f>
        <v>0</v>
      </c>
      <c r="X52" s="93">
        <f>'内訳書2-20'!$F459</f>
        <v>0</v>
      </c>
      <c r="Y52" s="94">
        <f t="shared" si="21"/>
        <v>0</v>
      </c>
      <c r="AA52" s="93">
        <f t="shared" si="18"/>
        <v>0</v>
      </c>
      <c r="AB52" s="93">
        <f t="shared" si="19"/>
        <v>0</v>
      </c>
      <c r="AC52" s="93">
        <f t="shared" si="20"/>
        <v>0</v>
      </c>
    </row>
    <row r="53" spans="2:29" ht="18" customHeight="1" x14ac:dyDescent="0.15">
      <c r="B53" s="294"/>
      <c r="C53" s="288"/>
      <c r="D53" s="95" t="s">
        <v>104</v>
      </c>
      <c r="E53" s="96">
        <f>'内訳書2-1'!$F460</f>
        <v>0</v>
      </c>
      <c r="F53" s="96">
        <f>'内訳書2-2'!$F460</f>
        <v>0</v>
      </c>
      <c r="G53" s="96">
        <f>'内訳書2-3'!$F460</f>
        <v>0</v>
      </c>
      <c r="H53" s="96">
        <f>'内訳書2-4'!$F460</f>
        <v>0</v>
      </c>
      <c r="I53" s="96">
        <f>'内訳書2-5'!$F460</f>
        <v>0</v>
      </c>
      <c r="J53" s="96">
        <f>'内訳書2-6'!$F460</f>
        <v>0</v>
      </c>
      <c r="K53" s="96">
        <f>'内訳書2-7'!$F460</f>
        <v>0</v>
      </c>
      <c r="L53" s="96">
        <f>'内訳書2-8'!$F460</f>
        <v>0</v>
      </c>
      <c r="M53" s="96">
        <f>'内訳書2-9'!$F460</f>
        <v>0</v>
      </c>
      <c r="N53" s="96">
        <f>'内訳書2-10'!$F460</f>
        <v>0</v>
      </c>
      <c r="O53" s="96">
        <f>'内訳書2-11'!$F460</f>
        <v>0</v>
      </c>
      <c r="P53" s="96">
        <f>'内訳書2-12'!$F460</f>
        <v>0</v>
      </c>
      <c r="Q53" s="96">
        <f>'内訳書2-13'!$F460</f>
        <v>0</v>
      </c>
      <c r="R53" s="96">
        <f>'内訳書2-14'!$F460</f>
        <v>0</v>
      </c>
      <c r="S53" s="96">
        <f>'内訳書2-15'!$F460</f>
        <v>0</v>
      </c>
      <c r="T53" s="96">
        <f>'内訳書2-16'!$F460</f>
        <v>0</v>
      </c>
      <c r="U53" s="96">
        <f>'内訳書2-17'!$F460</f>
        <v>0</v>
      </c>
      <c r="V53" s="96">
        <f>'内訳書2-18'!$F460</f>
        <v>0</v>
      </c>
      <c r="W53" s="96">
        <f>'内訳書2-19'!$F460</f>
        <v>0</v>
      </c>
      <c r="X53" s="96">
        <f>'内訳書2-20'!$F460</f>
        <v>0</v>
      </c>
      <c r="Y53" s="87">
        <f t="shared" si="21"/>
        <v>0</v>
      </c>
      <c r="AA53" s="96">
        <f>SUMIFS($E53:$X53,$E$5:$X$5,"補助事業者")</f>
        <v>0</v>
      </c>
      <c r="AB53" s="96">
        <f t="shared" si="19"/>
        <v>0</v>
      </c>
      <c r="AC53" s="96">
        <f t="shared" si="20"/>
        <v>0</v>
      </c>
    </row>
    <row r="54" spans="2:29" ht="18" customHeight="1" x14ac:dyDescent="0.15">
      <c r="B54" s="294"/>
      <c r="C54" s="288"/>
      <c r="D54" s="97" t="s">
        <v>105</v>
      </c>
      <c r="E54" s="98">
        <f>'内訳書2-1'!$F461</f>
        <v>0</v>
      </c>
      <c r="F54" s="98">
        <f>'内訳書2-2'!$F461</f>
        <v>0</v>
      </c>
      <c r="G54" s="98">
        <f>'内訳書2-3'!$F461</f>
        <v>0</v>
      </c>
      <c r="H54" s="98">
        <f>'内訳書2-4'!$F461</f>
        <v>0</v>
      </c>
      <c r="I54" s="98">
        <f>'内訳書2-5'!$F461</f>
        <v>0</v>
      </c>
      <c r="J54" s="98">
        <f>'内訳書2-6'!$F461</f>
        <v>0</v>
      </c>
      <c r="K54" s="98">
        <f>'内訳書2-7'!$F461</f>
        <v>0</v>
      </c>
      <c r="L54" s="98">
        <f>'内訳書2-8'!$F461</f>
        <v>0</v>
      </c>
      <c r="M54" s="98">
        <f>'内訳書2-9'!$F461</f>
        <v>0</v>
      </c>
      <c r="N54" s="98">
        <f>'内訳書2-10'!$F461</f>
        <v>0</v>
      </c>
      <c r="O54" s="98">
        <f>'内訳書2-11'!$F461</f>
        <v>0</v>
      </c>
      <c r="P54" s="98">
        <f>'内訳書2-12'!$F461</f>
        <v>0</v>
      </c>
      <c r="Q54" s="98">
        <f>'内訳書2-13'!$F461</f>
        <v>0</v>
      </c>
      <c r="R54" s="98">
        <f>'内訳書2-14'!$F461</f>
        <v>0</v>
      </c>
      <c r="S54" s="98">
        <f>'内訳書2-15'!$F461</f>
        <v>0</v>
      </c>
      <c r="T54" s="98">
        <f>'内訳書2-16'!$F461</f>
        <v>0</v>
      </c>
      <c r="U54" s="98">
        <f>'内訳書2-17'!$F461</f>
        <v>0</v>
      </c>
      <c r="V54" s="98">
        <f>'内訳書2-18'!$F461</f>
        <v>0</v>
      </c>
      <c r="W54" s="98">
        <f>'内訳書2-19'!$F461</f>
        <v>0</v>
      </c>
      <c r="X54" s="98">
        <f>'内訳書2-20'!$F461</f>
        <v>0</v>
      </c>
      <c r="Y54" s="88">
        <f t="shared" si="21"/>
        <v>0</v>
      </c>
      <c r="AA54" s="98">
        <f t="shared" si="18"/>
        <v>0</v>
      </c>
      <c r="AB54" s="98">
        <f t="shared" si="19"/>
        <v>0</v>
      </c>
      <c r="AC54" s="98">
        <f t="shared" si="20"/>
        <v>0</v>
      </c>
    </row>
    <row r="55" spans="2:29" ht="18" customHeight="1" x14ac:dyDescent="0.15">
      <c r="B55" s="294"/>
      <c r="C55" s="290" t="s">
        <v>119</v>
      </c>
      <c r="D55" s="92" t="s">
        <v>107</v>
      </c>
      <c r="E55" s="93">
        <f>'内訳書2-1'!$F462</f>
        <v>0</v>
      </c>
      <c r="F55" s="93">
        <f>'内訳書2-2'!$F462</f>
        <v>0</v>
      </c>
      <c r="G55" s="93">
        <f>'内訳書2-3'!$F462</f>
        <v>0</v>
      </c>
      <c r="H55" s="93">
        <f>'内訳書2-4'!$F462</f>
        <v>0</v>
      </c>
      <c r="I55" s="93">
        <f>'内訳書2-5'!$F462</f>
        <v>0</v>
      </c>
      <c r="J55" s="93">
        <f>'内訳書2-6'!$F462</f>
        <v>0</v>
      </c>
      <c r="K55" s="93">
        <f>'内訳書2-7'!$F462</f>
        <v>0</v>
      </c>
      <c r="L55" s="93">
        <f>'内訳書2-8'!$F462</f>
        <v>0</v>
      </c>
      <c r="M55" s="93">
        <f>'内訳書2-9'!$F462</f>
        <v>0</v>
      </c>
      <c r="N55" s="93">
        <f>'内訳書2-10'!$F462</f>
        <v>0</v>
      </c>
      <c r="O55" s="93">
        <f>'内訳書2-11'!$F462</f>
        <v>0</v>
      </c>
      <c r="P55" s="93">
        <f>'内訳書2-12'!$F462</f>
        <v>0</v>
      </c>
      <c r="Q55" s="93">
        <f>'内訳書2-13'!$F462</f>
        <v>0</v>
      </c>
      <c r="R55" s="93">
        <f>'内訳書2-14'!$F462</f>
        <v>0</v>
      </c>
      <c r="S55" s="93">
        <f>'内訳書2-15'!$F462</f>
        <v>0</v>
      </c>
      <c r="T55" s="93">
        <f>'内訳書2-16'!$F462</f>
        <v>0</v>
      </c>
      <c r="U55" s="93">
        <f>'内訳書2-17'!$F462</f>
        <v>0</v>
      </c>
      <c r="V55" s="93">
        <f>'内訳書2-18'!$F462</f>
        <v>0</v>
      </c>
      <c r="W55" s="93">
        <f>'内訳書2-19'!$F462</f>
        <v>0</v>
      </c>
      <c r="X55" s="93">
        <f>'内訳書2-20'!$F462</f>
        <v>0</v>
      </c>
      <c r="Y55" s="94">
        <f t="shared" si="21"/>
        <v>0</v>
      </c>
      <c r="AA55" s="93">
        <f t="shared" si="18"/>
        <v>0</v>
      </c>
      <c r="AB55" s="93">
        <f t="shared" si="19"/>
        <v>0</v>
      </c>
      <c r="AC55" s="93">
        <f t="shared" si="20"/>
        <v>0</v>
      </c>
    </row>
    <row r="56" spans="2:29" ht="18" customHeight="1" x14ac:dyDescent="0.15">
      <c r="B56" s="294"/>
      <c r="C56" s="291"/>
      <c r="D56" s="95" t="s">
        <v>108</v>
      </c>
      <c r="E56" s="96">
        <f>'内訳書2-1'!$F463</f>
        <v>0</v>
      </c>
      <c r="F56" s="96">
        <f>'内訳書2-2'!$F463</f>
        <v>0</v>
      </c>
      <c r="G56" s="96">
        <f>'内訳書2-3'!$F463</f>
        <v>0</v>
      </c>
      <c r="H56" s="96">
        <f>'内訳書2-4'!$F463</f>
        <v>0</v>
      </c>
      <c r="I56" s="96">
        <f>'内訳書2-5'!$F463</f>
        <v>0</v>
      </c>
      <c r="J56" s="96">
        <f>'内訳書2-6'!$F463</f>
        <v>0</v>
      </c>
      <c r="K56" s="96">
        <f>'内訳書2-7'!$F463</f>
        <v>0</v>
      </c>
      <c r="L56" s="96">
        <f>'内訳書2-8'!$F463</f>
        <v>0</v>
      </c>
      <c r="M56" s="96">
        <f>'内訳書2-9'!$F463</f>
        <v>0</v>
      </c>
      <c r="N56" s="96">
        <f>'内訳書2-10'!$F463</f>
        <v>0</v>
      </c>
      <c r="O56" s="96">
        <f>'内訳書2-11'!$F463</f>
        <v>0</v>
      </c>
      <c r="P56" s="96">
        <f>'内訳書2-12'!$F463</f>
        <v>0</v>
      </c>
      <c r="Q56" s="96">
        <f>'内訳書2-13'!$F463</f>
        <v>0</v>
      </c>
      <c r="R56" s="96">
        <f>'内訳書2-14'!$F463</f>
        <v>0</v>
      </c>
      <c r="S56" s="96">
        <f>'内訳書2-15'!$F463</f>
        <v>0</v>
      </c>
      <c r="T56" s="96">
        <f>'内訳書2-16'!$F463</f>
        <v>0</v>
      </c>
      <c r="U56" s="96">
        <f>'内訳書2-17'!$F463</f>
        <v>0</v>
      </c>
      <c r="V56" s="96">
        <f>'内訳書2-18'!$F463</f>
        <v>0</v>
      </c>
      <c r="W56" s="96">
        <f>'内訳書2-19'!$F463</f>
        <v>0</v>
      </c>
      <c r="X56" s="96">
        <f>'内訳書2-20'!$F463</f>
        <v>0</v>
      </c>
      <c r="Y56" s="87">
        <f t="shared" si="21"/>
        <v>0</v>
      </c>
      <c r="AA56" s="96">
        <f t="shared" si="18"/>
        <v>0</v>
      </c>
      <c r="AB56" s="96">
        <f t="shared" si="19"/>
        <v>0</v>
      </c>
      <c r="AC56" s="96">
        <f t="shared" si="20"/>
        <v>0</v>
      </c>
    </row>
    <row r="57" spans="2:29" ht="18" customHeight="1" x14ac:dyDescent="0.15">
      <c r="B57" s="294"/>
      <c r="C57" s="291"/>
      <c r="D57" s="95" t="s">
        <v>109</v>
      </c>
      <c r="E57" s="96">
        <f>'内訳書2-1'!$F464</f>
        <v>0</v>
      </c>
      <c r="F57" s="96">
        <f>'内訳書2-2'!$F464</f>
        <v>0</v>
      </c>
      <c r="G57" s="96">
        <f>'内訳書2-3'!$F464</f>
        <v>0</v>
      </c>
      <c r="H57" s="96">
        <f>'内訳書2-4'!$F464</f>
        <v>0</v>
      </c>
      <c r="I57" s="96">
        <f>'内訳書2-5'!$F464</f>
        <v>0</v>
      </c>
      <c r="J57" s="96">
        <f>'内訳書2-6'!$F464</f>
        <v>0</v>
      </c>
      <c r="K57" s="96">
        <f>'内訳書2-7'!$F464</f>
        <v>0</v>
      </c>
      <c r="L57" s="96">
        <f>'内訳書2-8'!$F464</f>
        <v>0</v>
      </c>
      <c r="M57" s="96">
        <f>'内訳書2-9'!$F464</f>
        <v>0</v>
      </c>
      <c r="N57" s="96">
        <f>'内訳書2-10'!$F464</f>
        <v>0</v>
      </c>
      <c r="O57" s="96">
        <f>'内訳書2-11'!$F464</f>
        <v>0</v>
      </c>
      <c r="P57" s="96">
        <f>'内訳書2-12'!$F464</f>
        <v>0</v>
      </c>
      <c r="Q57" s="96">
        <f>'内訳書2-13'!$F464</f>
        <v>0</v>
      </c>
      <c r="R57" s="96">
        <f>'内訳書2-14'!$F464</f>
        <v>0</v>
      </c>
      <c r="S57" s="96">
        <f>'内訳書2-15'!$F464</f>
        <v>0</v>
      </c>
      <c r="T57" s="96">
        <f>'内訳書2-16'!$F464</f>
        <v>0</v>
      </c>
      <c r="U57" s="96">
        <f>'内訳書2-17'!$F464</f>
        <v>0</v>
      </c>
      <c r="V57" s="96">
        <f>'内訳書2-18'!$F464</f>
        <v>0</v>
      </c>
      <c r="W57" s="96">
        <f>'内訳書2-19'!$F464</f>
        <v>0</v>
      </c>
      <c r="X57" s="96">
        <f>'内訳書2-20'!$F464</f>
        <v>0</v>
      </c>
      <c r="Y57" s="87">
        <f t="shared" si="21"/>
        <v>0</v>
      </c>
      <c r="AA57" s="96">
        <f t="shared" si="18"/>
        <v>0</v>
      </c>
      <c r="AB57" s="96">
        <f t="shared" si="19"/>
        <v>0</v>
      </c>
      <c r="AC57" s="96">
        <f t="shared" si="20"/>
        <v>0</v>
      </c>
    </row>
    <row r="58" spans="2:29" ht="18" customHeight="1" x14ac:dyDescent="0.15">
      <c r="B58" s="294"/>
      <c r="C58" s="291"/>
      <c r="D58" s="95" t="s">
        <v>110</v>
      </c>
      <c r="E58" s="96">
        <f>'内訳書2-1'!$F465</f>
        <v>0</v>
      </c>
      <c r="F58" s="96">
        <f>'内訳書2-2'!$F465</f>
        <v>0</v>
      </c>
      <c r="G58" s="96">
        <f>'内訳書2-3'!$F465</f>
        <v>0</v>
      </c>
      <c r="H58" s="96">
        <f>'内訳書2-4'!$F465</f>
        <v>0</v>
      </c>
      <c r="I58" s="96">
        <f>'内訳書2-5'!$F465</f>
        <v>0</v>
      </c>
      <c r="J58" s="96">
        <f>'内訳書2-6'!$F465</f>
        <v>0</v>
      </c>
      <c r="K58" s="96">
        <f>'内訳書2-7'!$F465</f>
        <v>0</v>
      </c>
      <c r="L58" s="96">
        <f>'内訳書2-8'!$F465</f>
        <v>0</v>
      </c>
      <c r="M58" s="96">
        <f>'内訳書2-9'!$F465</f>
        <v>0</v>
      </c>
      <c r="N58" s="96">
        <f>'内訳書2-10'!$F465</f>
        <v>0</v>
      </c>
      <c r="O58" s="96">
        <f>'内訳書2-11'!$F465</f>
        <v>0</v>
      </c>
      <c r="P58" s="96">
        <f>'内訳書2-12'!$F465</f>
        <v>0</v>
      </c>
      <c r="Q58" s="96">
        <f>'内訳書2-13'!$F465</f>
        <v>0</v>
      </c>
      <c r="R58" s="96">
        <f>'内訳書2-14'!$F465</f>
        <v>0</v>
      </c>
      <c r="S58" s="96">
        <f>'内訳書2-15'!$F465</f>
        <v>0</v>
      </c>
      <c r="T58" s="96">
        <f>'内訳書2-16'!$F465</f>
        <v>0</v>
      </c>
      <c r="U58" s="96">
        <f>'内訳書2-17'!$F465</f>
        <v>0</v>
      </c>
      <c r="V58" s="96">
        <f>'内訳書2-18'!$F465</f>
        <v>0</v>
      </c>
      <c r="W58" s="96">
        <f>'内訳書2-19'!$F465</f>
        <v>0</v>
      </c>
      <c r="X58" s="96">
        <f>'内訳書2-20'!$F465</f>
        <v>0</v>
      </c>
      <c r="Y58" s="87">
        <f t="shared" si="21"/>
        <v>0</v>
      </c>
      <c r="AA58" s="96">
        <f t="shared" si="18"/>
        <v>0</v>
      </c>
      <c r="AB58" s="96">
        <f t="shared" si="19"/>
        <v>0</v>
      </c>
      <c r="AC58" s="96">
        <f t="shared" si="20"/>
        <v>0</v>
      </c>
    </row>
    <row r="59" spans="2:29" ht="18" customHeight="1" x14ac:dyDescent="0.15">
      <c r="B59" s="294"/>
      <c r="C59" s="292"/>
      <c r="D59" s="97" t="s">
        <v>78</v>
      </c>
      <c r="E59" s="98">
        <f>'内訳書2-1'!$F466</f>
        <v>0</v>
      </c>
      <c r="F59" s="98">
        <f>'内訳書2-2'!$F466</f>
        <v>0</v>
      </c>
      <c r="G59" s="98">
        <f>'内訳書2-3'!$F466</f>
        <v>0</v>
      </c>
      <c r="H59" s="98">
        <f>'内訳書2-4'!$F466</f>
        <v>0</v>
      </c>
      <c r="I59" s="98">
        <f>'内訳書2-5'!$F466</f>
        <v>0</v>
      </c>
      <c r="J59" s="98">
        <f>'内訳書2-6'!$F466</f>
        <v>0</v>
      </c>
      <c r="K59" s="98">
        <f>'内訳書2-7'!$F466</f>
        <v>0</v>
      </c>
      <c r="L59" s="98">
        <f>'内訳書2-8'!$F466</f>
        <v>0</v>
      </c>
      <c r="M59" s="98">
        <f>'内訳書2-9'!$F466</f>
        <v>0</v>
      </c>
      <c r="N59" s="98">
        <f>'内訳書2-10'!$F466</f>
        <v>0</v>
      </c>
      <c r="O59" s="98">
        <f>'内訳書2-11'!$F466</f>
        <v>0</v>
      </c>
      <c r="P59" s="98">
        <f>'内訳書2-12'!$F466</f>
        <v>0</v>
      </c>
      <c r="Q59" s="98">
        <f>'内訳書2-13'!$F466</f>
        <v>0</v>
      </c>
      <c r="R59" s="98">
        <f>'内訳書2-14'!$F466</f>
        <v>0</v>
      </c>
      <c r="S59" s="98">
        <f>'内訳書2-15'!$F466</f>
        <v>0</v>
      </c>
      <c r="T59" s="98">
        <f>'内訳書2-16'!$F466</f>
        <v>0</v>
      </c>
      <c r="U59" s="98">
        <f>'内訳書2-17'!$F466</f>
        <v>0</v>
      </c>
      <c r="V59" s="98">
        <f>'内訳書2-18'!$F466</f>
        <v>0</v>
      </c>
      <c r="W59" s="98">
        <f>'内訳書2-19'!$F466</f>
        <v>0</v>
      </c>
      <c r="X59" s="98">
        <f>'内訳書2-20'!$F466</f>
        <v>0</v>
      </c>
      <c r="Y59" s="88">
        <f t="shared" si="21"/>
        <v>0</v>
      </c>
      <c r="AA59" s="98">
        <f t="shared" si="18"/>
        <v>0</v>
      </c>
      <c r="AB59" s="98">
        <f t="shared" si="19"/>
        <v>0</v>
      </c>
      <c r="AC59" s="98">
        <f t="shared" si="20"/>
        <v>0</v>
      </c>
    </row>
    <row r="60" spans="2:29" ht="18" customHeight="1" x14ac:dyDescent="0.15">
      <c r="B60" s="294"/>
      <c r="C60" s="217" t="s">
        <v>164</v>
      </c>
      <c r="D60" s="92" t="s">
        <v>176</v>
      </c>
      <c r="E60" s="93">
        <f>'内訳書2-1'!$F467</f>
        <v>0</v>
      </c>
      <c r="F60" s="93">
        <f>'内訳書2-2'!$F467</f>
        <v>0</v>
      </c>
      <c r="G60" s="93">
        <f>'内訳書2-3'!$F467</f>
        <v>0</v>
      </c>
      <c r="H60" s="93">
        <f>'内訳書2-4'!$F467</f>
        <v>0</v>
      </c>
      <c r="I60" s="93">
        <f>'内訳書2-5'!$F467</f>
        <v>0</v>
      </c>
      <c r="J60" s="93">
        <f>'内訳書2-6'!$F467</f>
        <v>0</v>
      </c>
      <c r="K60" s="93">
        <f>'内訳書2-7'!$F467</f>
        <v>0</v>
      </c>
      <c r="L60" s="93">
        <f>'内訳書2-8'!$F467</f>
        <v>0</v>
      </c>
      <c r="M60" s="93">
        <f>'内訳書2-9'!$F467</f>
        <v>0</v>
      </c>
      <c r="N60" s="93">
        <f>'内訳書2-10'!$F467</f>
        <v>0</v>
      </c>
      <c r="O60" s="93">
        <f>'内訳書2-11'!$F467</f>
        <v>0</v>
      </c>
      <c r="P60" s="93">
        <f>'内訳書2-12'!$F467</f>
        <v>0</v>
      </c>
      <c r="Q60" s="93">
        <f>'内訳書2-13'!$F467</f>
        <v>0</v>
      </c>
      <c r="R60" s="93">
        <f>'内訳書2-14'!$F467</f>
        <v>0</v>
      </c>
      <c r="S60" s="93">
        <f>'内訳書2-15'!$F467</f>
        <v>0</v>
      </c>
      <c r="T60" s="93">
        <f>'内訳書2-16'!$F467</f>
        <v>0</v>
      </c>
      <c r="U60" s="93">
        <f>'内訳書2-17'!$F467</f>
        <v>0</v>
      </c>
      <c r="V60" s="93">
        <f>'内訳書2-18'!$F467</f>
        <v>0</v>
      </c>
      <c r="W60" s="93">
        <f>'内訳書2-19'!$F467</f>
        <v>0</v>
      </c>
      <c r="X60" s="93">
        <f>'内訳書2-20'!$F467</f>
        <v>0</v>
      </c>
      <c r="Y60" s="94">
        <f t="shared" si="21"/>
        <v>0</v>
      </c>
      <c r="AA60" s="93">
        <f t="shared" si="18"/>
        <v>0</v>
      </c>
      <c r="AB60" s="93">
        <f t="shared" si="19"/>
        <v>0</v>
      </c>
      <c r="AC60" s="93">
        <f t="shared" si="20"/>
        <v>0</v>
      </c>
    </row>
    <row r="61" spans="2:29" ht="18" customHeight="1" x14ac:dyDescent="0.15">
      <c r="B61" s="294"/>
      <c r="C61" s="219"/>
      <c r="D61" s="97" t="s">
        <v>177</v>
      </c>
      <c r="E61" s="98">
        <f>'内訳書2-1'!$F468</f>
        <v>0</v>
      </c>
      <c r="F61" s="98">
        <f>'内訳書2-2'!$F468</f>
        <v>0</v>
      </c>
      <c r="G61" s="98">
        <f>'内訳書2-3'!$F468</f>
        <v>0</v>
      </c>
      <c r="H61" s="98">
        <f>'内訳書2-4'!$F468</f>
        <v>0</v>
      </c>
      <c r="I61" s="98">
        <f>'内訳書2-5'!$F468</f>
        <v>0</v>
      </c>
      <c r="J61" s="98">
        <f>'内訳書2-6'!$F468</f>
        <v>0</v>
      </c>
      <c r="K61" s="98">
        <f>'内訳書2-7'!$F468</f>
        <v>0</v>
      </c>
      <c r="L61" s="98">
        <f>'内訳書2-8'!$F468</f>
        <v>0</v>
      </c>
      <c r="M61" s="98">
        <f>'内訳書2-9'!$F468</f>
        <v>0</v>
      </c>
      <c r="N61" s="98">
        <f>'内訳書2-10'!$F468</f>
        <v>0</v>
      </c>
      <c r="O61" s="98">
        <f>'内訳書2-11'!$F468</f>
        <v>0</v>
      </c>
      <c r="P61" s="98">
        <f>'内訳書2-12'!$F468</f>
        <v>0</v>
      </c>
      <c r="Q61" s="98">
        <f>'内訳書2-13'!$F468</f>
        <v>0</v>
      </c>
      <c r="R61" s="98">
        <f>'内訳書2-14'!$F468</f>
        <v>0</v>
      </c>
      <c r="S61" s="98">
        <f>'内訳書2-15'!$F468</f>
        <v>0</v>
      </c>
      <c r="T61" s="98">
        <f>'内訳書2-16'!$F468</f>
        <v>0</v>
      </c>
      <c r="U61" s="98">
        <f>'内訳書2-17'!$F468</f>
        <v>0</v>
      </c>
      <c r="V61" s="98">
        <f>'内訳書2-18'!$F468</f>
        <v>0</v>
      </c>
      <c r="W61" s="98">
        <f>'内訳書2-19'!$F468</f>
        <v>0</v>
      </c>
      <c r="X61" s="98">
        <f>'内訳書2-20'!$F468</f>
        <v>0</v>
      </c>
      <c r="Y61" s="88">
        <f t="shared" si="21"/>
        <v>0</v>
      </c>
      <c r="AA61" s="93">
        <f t="shared" si="18"/>
        <v>0</v>
      </c>
      <c r="AB61" s="93">
        <f t="shared" si="19"/>
        <v>0</v>
      </c>
      <c r="AC61" s="93">
        <f>SUM(AA61:AB61)</f>
        <v>0</v>
      </c>
    </row>
    <row r="62" spans="2:29" ht="22.5" customHeight="1" thickBot="1" x14ac:dyDescent="0.2">
      <c r="B62" s="294"/>
      <c r="C62" s="273" t="s">
        <v>115</v>
      </c>
      <c r="D62" s="273"/>
      <c r="E62" s="100">
        <f t="shared" ref="E62:Y62" si="22">SUM(E44:E61)</f>
        <v>0</v>
      </c>
      <c r="F62" s="100">
        <f t="shared" si="22"/>
        <v>0</v>
      </c>
      <c r="G62" s="100">
        <f t="shared" si="22"/>
        <v>0</v>
      </c>
      <c r="H62" s="100">
        <f t="shared" si="22"/>
        <v>0</v>
      </c>
      <c r="I62" s="100">
        <f t="shared" si="22"/>
        <v>0</v>
      </c>
      <c r="J62" s="100">
        <f t="shared" si="22"/>
        <v>0</v>
      </c>
      <c r="K62" s="100">
        <f t="shared" si="22"/>
        <v>0</v>
      </c>
      <c r="L62" s="100">
        <f t="shared" si="22"/>
        <v>0</v>
      </c>
      <c r="M62" s="100">
        <f t="shared" si="22"/>
        <v>0</v>
      </c>
      <c r="N62" s="100">
        <f t="shared" si="22"/>
        <v>0</v>
      </c>
      <c r="O62" s="100">
        <f t="shared" si="22"/>
        <v>0</v>
      </c>
      <c r="P62" s="100">
        <f t="shared" si="22"/>
        <v>0</v>
      </c>
      <c r="Q62" s="100">
        <f t="shared" si="22"/>
        <v>0</v>
      </c>
      <c r="R62" s="100">
        <f t="shared" si="22"/>
        <v>0</v>
      </c>
      <c r="S62" s="100">
        <f t="shared" si="22"/>
        <v>0</v>
      </c>
      <c r="T62" s="100">
        <f t="shared" si="22"/>
        <v>0</v>
      </c>
      <c r="U62" s="100">
        <f t="shared" si="22"/>
        <v>0</v>
      </c>
      <c r="V62" s="100">
        <f t="shared" si="22"/>
        <v>0</v>
      </c>
      <c r="W62" s="100">
        <f t="shared" si="22"/>
        <v>0</v>
      </c>
      <c r="X62" s="100">
        <f t="shared" si="22"/>
        <v>0</v>
      </c>
      <c r="Y62" s="108">
        <f t="shared" si="22"/>
        <v>0</v>
      </c>
      <c r="AA62" s="100">
        <f>SUM(AA44:AA61)</f>
        <v>0</v>
      </c>
      <c r="AB62" s="100">
        <f>SUM(AB44:AB61)</f>
        <v>0</v>
      </c>
      <c r="AC62" s="100">
        <f>SUM(AC44:AC61)</f>
        <v>0</v>
      </c>
    </row>
    <row r="63" spans="2:29" ht="22.5" customHeight="1" thickTop="1" x14ac:dyDescent="0.15">
      <c r="B63" s="282" t="s">
        <v>152</v>
      </c>
      <c r="C63" s="282"/>
      <c r="D63" s="282"/>
      <c r="E63" s="101">
        <f>SUM(E41,E62)</f>
        <v>0</v>
      </c>
      <c r="F63" s="101">
        <f t="shared" ref="F63:Y63" si="23">SUM(F41,F62)</f>
        <v>0</v>
      </c>
      <c r="G63" s="101">
        <f t="shared" si="23"/>
        <v>0</v>
      </c>
      <c r="H63" s="101">
        <f t="shared" si="23"/>
        <v>0</v>
      </c>
      <c r="I63" s="101">
        <f t="shared" si="23"/>
        <v>0</v>
      </c>
      <c r="J63" s="101">
        <f t="shared" si="23"/>
        <v>0</v>
      </c>
      <c r="K63" s="101">
        <f t="shared" si="23"/>
        <v>0</v>
      </c>
      <c r="L63" s="101">
        <f t="shared" si="23"/>
        <v>0</v>
      </c>
      <c r="M63" s="101">
        <f t="shared" si="23"/>
        <v>0</v>
      </c>
      <c r="N63" s="101">
        <f t="shared" si="23"/>
        <v>0</v>
      </c>
      <c r="O63" s="101">
        <f t="shared" si="23"/>
        <v>0</v>
      </c>
      <c r="P63" s="101">
        <f t="shared" si="23"/>
        <v>0</v>
      </c>
      <c r="Q63" s="101">
        <f t="shared" si="23"/>
        <v>0</v>
      </c>
      <c r="R63" s="101">
        <f t="shared" si="23"/>
        <v>0</v>
      </c>
      <c r="S63" s="101">
        <f t="shared" si="23"/>
        <v>0</v>
      </c>
      <c r="T63" s="101">
        <f t="shared" si="23"/>
        <v>0</v>
      </c>
      <c r="U63" s="101">
        <f t="shared" si="23"/>
        <v>0</v>
      </c>
      <c r="V63" s="101">
        <f t="shared" si="23"/>
        <v>0</v>
      </c>
      <c r="W63" s="101">
        <f t="shared" si="23"/>
        <v>0</v>
      </c>
      <c r="X63" s="101">
        <f t="shared" si="23"/>
        <v>0</v>
      </c>
      <c r="Y63" s="109">
        <f t="shared" si="23"/>
        <v>0</v>
      </c>
      <c r="AA63" s="101">
        <f>SUM(AA41,AA62)</f>
        <v>0</v>
      </c>
      <c r="AB63" s="101">
        <f>SUM(AB41,AB62)</f>
        <v>0</v>
      </c>
      <c r="AC63" s="101">
        <f>SUM(AC41,AC62)</f>
        <v>0</v>
      </c>
    </row>
    <row r="64" spans="2:29" ht="18.75" customHeight="1" x14ac:dyDescent="0.15">
      <c r="E64" s="129" t="str">
        <f>IF(E$38&lt;&gt;0,"補助対象「その他」エラー","")</f>
        <v/>
      </c>
      <c r="F64" s="129" t="str">
        <f t="shared" ref="F64:X64" si="24">IF(F$38&lt;&gt;0,"補助対象「その他」エラー","")</f>
        <v/>
      </c>
      <c r="G64" s="129" t="str">
        <f t="shared" si="24"/>
        <v/>
      </c>
      <c r="H64" s="129" t="str">
        <f t="shared" si="24"/>
        <v/>
      </c>
      <c r="I64" s="129" t="str">
        <f t="shared" si="24"/>
        <v/>
      </c>
      <c r="J64" s="129" t="str">
        <f t="shared" si="24"/>
        <v/>
      </c>
      <c r="K64" s="129" t="str">
        <f t="shared" si="24"/>
        <v/>
      </c>
      <c r="L64" s="129" t="str">
        <f t="shared" si="24"/>
        <v/>
      </c>
      <c r="M64" s="129" t="str">
        <f t="shared" si="24"/>
        <v/>
      </c>
      <c r="N64" s="129" t="str">
        <f t="shared" si="24"/>
        <v/>
      </c>
      <c r="O64" s="129" t="str">
        <f t="shared" si="24"/>
        <v/>
      </c>
      <c r="P64" s="129" t="str">
        <f t="shared" si="24"/>
        <v/>
      </c>
      <c r="Q64" s="129" t="str">
        <f t="shared" si="24"/>
        <v/>
      </c>
      <c r="R64" s="129" t="str">
        <f t="shared" si="24"/>
        <v/>
      </c>
      <c r="S64" s="129" t="str">
        <f t="shared" si="24"/>
        <v/>
      </c>
      <c r="T64" s="129" t="str">
        <f t="shared" si="24"/>
        <v/>
      </c>
      <c r="U64" s="129" t="str">
        <f t="shared" si="24"/>
        <v/>
      </c>
      <c r="V64" s="129" t="str">
        <f t="shared" si="24"/>
        <v/>
      </c>
      <c r="W64" s="129" t="str">
        <f t="shared" si="24"/>
        <v/>
      </c>
      <c r="X64" s="129" t="str">
        <f t="shared" si="24"/>
        <v/>
      </c>
      <c r="AA64" s="22"/>
      <c r="AB64" s="22"/>
      <c r="AC64" s="22"/>
    </row>
  </sheetData>
  <sheetProtection algorithmName="SHA-512" hashValue="63nMC2cMLi7UR25tK+y71pc8O/GXU1R4/x9i+2AgXO7woO4PyhsMYYus4kFEVyLcUTexnq4Ibts0IxoRMhuTgw==" saltValue="nRjf8chQuiYTUANchmzEYA==" spinCount="100000" sheet="1" formatColumns="0"/>
  <mergeCells count="40">
    <mergeCell ref="C60:C61"/>
    <mergeCell ref="B63:D63"/>
    <mergeCell ref="C42:D42"/>
    <mergeCell ref="C43:D43"/>
    <mergeCell ref="C44:C46"/>
    <mergeCell ref="C47:C51"/>
    <mergeCell ref="C52:C54"/>
    <mergeCell ref="C55:C59"/>
    <mergeCell ref="C62:D62"/>
    <mergeCell ref="B44:B62"/>
    <mergeCell ref="B23:B43"/>
    <mergeCell ref="C26:C30"/>
    <mergeCell ref="C31:C33"/>
    <mergeCell ref="C23:C25"/>
    <mergeCell ref="C34:C38"/>
    <mergeCell ref="C41:D41"/>
    <mergeCell ref="C39:C40"/>
    <mergeCell ref="AA4:AA7"/>
    <mergeCell ref="AB4:AB7"/>
    <mergeCell ref="AC4:AC7"/>
    <mergeCell ref="Y4:Y7"/>
    <mergeCell ref="B17:D17"/>
    <mergeCell ref="B8:D8"/>
    <mergeCell ref="B9:D9"/>
    <mergeCell ref="B15:D15"/>
    <mergeCell ref="B4:C7"/>
    <mergeCell ref="C11:D11"/>
    <mergeCell ref="C12:D12"/>
    <mergeCell ref="C13:D13"/>
    <mergeCell ref="C14:D14"/>
    <mergeCell ref="B10:B14"/>
    <mergeCell ref="C10:D10"/>
    <mergeCell ref="B16:D16"/>
    <mergeCell ref="AC20:AC22"/>
    <mergeCell ref="B20:B22"/>
    <mergeCell ref="C20:C22"/>
    <mergeCell ref="Y20:Y22"/>
    <mergeCell ref="AA20:AA22"/>
    <mergeCell ref="AB20:AB22"/>
    <mergeCell ref="D21:D22"/>
  </mergeCells>
  <phoneticPr fontId="4"/>
  <conditionalFormatting sqref="E64:X64">
    <cfRule type="cellIs" dxfId="188" priority="1" operator="equal">
      <formula>"補助対象「その他」エラー"</formula>
    </cfRule>
  </conditionalFormatting>
  <conditionalFormatting sqref="AA18:AC18">
    <cfRule type="cellIs" dxfId="187" priority="2" operator="equal">
      <formula>"修正入力が必要"</formula>
    </cfRule>
  </conditionalFormatting>
  <dataValidations count="1">
    <dataValidation imeMode="off" allowBlank="1" showInputMessage="1" showErrorMessage="1" sqref="E8:Y17 E20:X20 E23:Y63 AA8:AC18 AA23:AC63 E4:X5" xr:uid="{00000000-0002-0000-0100-000000000000}"/>
  </dataValidations>
  <pageMargins left="0.78740157480314965" right="0.39370078740157483" top="0.39370078740157483" bottom="0.59055118110236227" header="0.31496062992125984" footer="0.31496062992125984"/>
  <pageSetup paperSize="9" scale="63" fitToWidth="0" orientation="portrait" r:id="rId1"/>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2" t="str">
        <f>IF(収支予算書!$A$1=0,"〇〇",収支予算書!$A$1)</f>
        <v>〇〇</v>
      </c>
      <c r="B1" s="22"/>
    </row>
    <row r="2" spans="1:24" ht="25.5" customHeight="1" x14ac:dyDescent="0.15">
      <c r="A2" s="34"/>
      <c r="B2" s="34"/>
      <c r="C2" s="38"/>
    </row>
    <row r="3" spans="1:24" ht="32.1" customHeight="1" x14ac:dyDescent="0.15">
      <c r="C3" s="363" t="s">
        <v>186</v>
      </c>
      <c r="D3" s="54" t="s">
        <v>161</v>
      </c>
      <c r="E3" s="364"/>
      <c r="F3" s="365"/>
      <c r="G3" s="365"/>
      <c r="H3" s="365"/>
      <c r="I3" s="365"/>
      <c r="J3" s="365"/>
      <c r="K3" s="365"/>
      <c r="L3" s="365"/>
      <c r="M3" s="366"/>
      <c r="Q3" s="13"/>
      <c r="X3" s="3">
        <v>18</v>
      </c>
    </row>
    <row r="4" spans="1:24" ht="32.1" customHeight="1" x14ac:dyDescent="0.15">
      <c r="C4" s="363"/>
      <c r="D4" s="55" t="s">
        <v>232</v>
      </c>
      <c r="E4" s="367"/>
      <c r="F4" s="368"/>
      <c r="G4" s="368"/>
      <c r="H4" s="368"/>
      <c r="I4" s="368"/>
      <c r="J4" s="368"/>
      <c r="K4" s="368"/>
      <c r="L4" s="368"/>
      <c r="M4" s="369"/>
      <c r="Q4" s="13"/>
      <c r="X4" s="3">
        <v>224</v>
      </c>
    </row>
    <row r="5" spans="1:24" ht="22.5" customHeight="1" x14ac:dyDescent="0.15">
      <c r="A5" s="4"/>
      <c r="B5" s="4"/>
      <c r="C5" s="6"/>
      <c r="D5" s="10"/>
      <c r="E5" s="13"/>
      <c r="F5" s="13"/>
      <c r="G5" s="13"/>
      <c r="H5" s="13"/>
      <c r="I5" s="13"/>
      <c r="J5" s="13"/>
      <c r="K5" s="13"/>
      <c r="L5" s="13"/>
      <c r="M5" s="13"/>
      <c r="N5" s="13"/>
      <c r="O5" s="13"/>
      <c r="P5" s="13"/>
      <c r="Q5" s="13"/>
    </row>
    <row r="6" spans="1:24" ht="21.75" customHeight="1" x14ac:dyDescent="0.15">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15">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15">
      <c r="A8" s="5" t="s">
        <v>6</v>
      </c>
      <c r="B8" s="5"/>
      <c r="C8" s="1"/>
      <c r="D8" s="11"/>
      <c r="E8" s="7"/>
      <c r="F8" s="7"/>
      <c r="G8" s="7"/>
      <c r="H8" s="7"/>
      <c r="I8" s="7"/>
      <c r="J8" s="7"/>
      <c r="K8" s="7"/>
      <c r="L8" s="7"/>
      <c r="M8" s="7"/>
      <c r="N8" s="7"/>
      <c r="O8" s="7"/>
      <c r="P8" s="7"/>
      <c r="R8" s="16" t="s">
        <v>15</v>
      </c>
    </row>
    <row r="9" spans="1:24" ht="36" customHeight="1" x14ac:dyDescent="0.15">
      <c r="A9" s="411" t="s">
        <v>214</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15">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15">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15">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15">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15">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15">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15">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15">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15">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15">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15">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15">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15">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15">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15">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15">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15">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15">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15">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15">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15">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15">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15">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15">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15">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15">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15">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15">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15">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15">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15">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15">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15">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15">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15">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15">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15">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15">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15">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15">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15">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15">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15">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15">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15">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15">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15">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15">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15">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15">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15">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15">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15">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15">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15">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15">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15">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15">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15">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15">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15">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15">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15">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15">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15">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15">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15">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15">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15">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15">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15">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15">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15">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15">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15">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15">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15">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15">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15">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15">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15">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15">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15">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15">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15">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15">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15">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15">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15">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15">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15">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15">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15">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15">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15">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15">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15">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15">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15">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15">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15">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15">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15">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15">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15">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15">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15">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15">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15">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15">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15">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15">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15">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15">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15">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15">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15">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15">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15">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15">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15">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15">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15">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15">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15">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15">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15">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15">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15">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15">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15">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15">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15">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15">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15">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15">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15">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15">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15">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15">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15">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15">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15">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15">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15">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15">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15">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15">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15">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15">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15">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15">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15">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15">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15">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15">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15">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15">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15">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15">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15">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15">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15">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15">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15">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15">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15">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15">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15">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15">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15">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15">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15">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15">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15">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15">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15">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15">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15">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15">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15">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15">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15">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15">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15">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15">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15">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15">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15">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15">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15">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15">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15">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15">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15">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15">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15">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15">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15">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15">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15">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15">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15">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15">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15">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15">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15">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15">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15">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15">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15">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15">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15">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15">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15">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15">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15">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15">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15">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15">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15">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15">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15">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15">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15">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15">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15">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15">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15">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15">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15">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15">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15">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15">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15">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15">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15">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15">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15">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15">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15">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15">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15">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15">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15">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15">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15">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15">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15">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15">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15">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15">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15">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15">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15">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15">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15">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15">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15">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15">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15">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15">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15">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15">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15">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15">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15">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15">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15">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15">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15">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15">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15">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15">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15">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15">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15">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15">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15">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15">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15">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15">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15">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15">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15">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15">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15">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15">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15">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15">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15">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15">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15">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15">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15">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15">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15">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15">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15">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15">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15">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15">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15">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15">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15">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15">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15">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15">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15">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15">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15">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15">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15">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15">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15">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15">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15">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15">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15">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15">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15">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15">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15">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15">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15">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15">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15">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15">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15">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15">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15">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15">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15">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15">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15">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15">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15">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15">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15">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15">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15">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15">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15">
      <c r="A352" s="22" t="str">
        <f>IF(収支予算書!$A$1=0,"〇〇",収支予算書!$A$1)</f>
        <v>〇〇</v>
      </c>
      <c r="B352" s="22"/>
    </row>
    <row r="353" spans="1:25" ht="25.5" customHeight="1" x14ac:dyDescent="0.15">
      <c r="A353" s="117"/>
      <c r="B353" s="117"/>
      <c r="C353" s="62"/>
    </row>
    <row r="354" spans="1:25" ht="31.5" customHeight="1" x14ac:dyDescent="0.15">
      <c r="C354" s="370" t="str">
        <f>$C$3</f>
        <v>2-17</v>
      </c>
      <c r="D354" s="54" t="s">
        <v>161</v>
      </c>
      <c r="E354" s="352">
        <f>$E$3</f>
        <v>0</v>
      </c>
      <c r="F354" s="353"/>
      <c r="G354" s="353"/>
      <c r="H354" s="353"/>
      <c r="I354" s="353"/>
      <c r="J354" s="353"/>
      <c r="K354" s="353"/>
      <c r="L354" s="353"/>
      <c r="M354" s="354"/>
      <c r="X354"/>
      <c r="Y354" s="3"/>
    </row>
    <row r="355" spans="1:25" ht="31.5" customHeight="1" x14ac:dyDescent="0.15">
      <c r="C355" s="371"/>
      <c r="D355" s="55" t="s">
        <v>232</v>
      </c>
      <c r="E355" s="355">
        <f>$E$4</f>
        <v>0</v>
      </c>
      <c r="F355" s="356"/>
      <c r="G355" s="356"/>
      <c r="H355" s="356"/>
      <c r="I355" s="356"/>
      <c r="J355" s="356"/>
      <c r="K355" s="356"/>
      <c r="L355" s="356"/>
      <c r="M355" s="357"/>
      <c r="X355"/>
      <c r="Y355" s="3"/>
    </row>
    <row r="356" spans="1:25" ht="25.5" customHeight="1" x14ac:dyDescent="0.15">
      <c r="A356" s="63"/>
      <c r="B356" s="63"/>
      <c r="C356" s="62"/>
    </row>
    <row r="357" spans="1:25" ht="21.75" customHeight="1" x14ac:dyDescent="0.15">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15">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15">
      <c r="A359" s="67" t="s">
        <v>14</v>
      </c>
      <c r="B359" s="67"/>
      <c r="C359" s="7"/>
      <c r="D359" s="7"/>
      <c r="E359" s="7"/>
      <c r="F359" s="7"/>
      <c r="G359" s="7"/>
      <c r="H359" s="7"/>
      <c r="I359" s="7"/>
      <c r="J359" s="7"/>
      <c r="Q359" s="68" t="s">
        <v>15</v>
      </c>
    </row>
    <row r="360" spans="1:25" ht="36" customHeight="1" x14ac:dyDescent="0.15">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15">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15">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15">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15">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15">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15">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15">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15">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15">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15">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15">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15">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15">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15">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15">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15">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15">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15">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15">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15">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15">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15">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15">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15">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15">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15">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15">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15">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15">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15">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15">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15">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15">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15">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15">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15">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15">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15">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15">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15">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15">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15">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15">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15">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15">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15">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15">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15">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15">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15">
      <c r="A410" s="392">
        <v>50</v>
      </c>
      <c r="B410" s="393"/>
      <c r="C410" s="383"/>
      <c r="D410" s="384"/>
      <c r="E410" s="168"/>
      <c r="F410" s="152"/>
      <c r="G410" s="143"/>
      <c r="H410" s="154"/>
      <c r="I410" s="143"/>
      <c r="J410" s="37"/>
      <c r="K410" s="154"/>
      <c r="L410" s="143"/>
      <c r="M410" s="37"/>
      <c r="N410" s="154"/>
      <c r="O410" s="41"/>
      <c r="P410" s="156"/>
      <c r="Q410" s="57">
        <f t="shared" si="4"/>
        <v>0</v>
      </c>
    </row>
    <row r="413" spans="1:17" ht="20.100000000000001" customHeight="1" x14ac:dyDescent="0.15">
      <c r="A413" s="34" t="s">
        <v>145</v>
      </c>
      <c r="B413" s="34"/>
      <c r="C413" s="34"/>
      <c r="D413" s="34"/>
    </row>
    <row r="414" spans="1:17" ht="20.100000000000001" customHeight="1" x14ac:dyDescent="0.15">
      <c r="A414" s="1" t="s">
        <v>14</v>
      </c>
      <c r="B414" s="1"/>
      <c r="C414" s="1"/>
      <c r="D414" s="1"/>
      <c r="F414" s="385" t="s">
        <v>15</v>
      </c>
      <c r="G414" s="386"/>
      <c r="H414" s="386"/>
    </row>
    <row r="415" spans="1:17" ht="20.100000000000001" customHeight="1" x14ac:dyDescent="0.15">
      <c r="A415" s="387" t="s">
        <v>5</v>
      </c>
      <c r="B415" s="387"/>
      <c r="C415" s="387"/>
      <c r="D415" s="387"/>
      <c r="E415" s="388"/>
      <c r="F415" s="389" t="s">
        <v>147</v>
      </c>
      <c r="G415" s="388"/>
      <c r="H415" s="388"/>
    </row>
    <row r="416" spans="1:17" ht="20.100000000000001" customHeight="1" x14ac:dyDescent="0.15">
      <c r="A416" s="374" t="s">
        <v>82</v>
      </c>
      <c r="B416" s="375"/>
      <c r="C416" s="375"/>
      <c r="D416" s="375"/>
      <c r="E416" s="376"/>
      <c r="F416" s="380">
        <f>SUMIFS($Q$361:$Q$410,$C$361:$C$410,A416)</f>
        <v>0</v>
      </c>
      <c r="G416" s="408"/>
      <c r="H416" s="409"/>
    </row>
    <row r="417" spans="1:8" ht="20.100000000000001" customHeight="1" x14ac:dyDescent="0.15">
      <c r="A417" s="374" t="s">
        <v>83</v>
      </c>
      <c r="B417" s="375"/>
      <c r="C417" s="375"/>
      <c r="D417" s="375"/>
      <c r="E417" s="376"/>
      <c r="F417" s="380">
        <f>SUMIFS($Q$361:$Q$410,$C$361:$C$410,A417)</f>
        <v>0</v>
      </c>
      <c r="G417" s="408"/>
      <c r="H417" s="409"/>
    </row>
    <row r="418" spans="1:8" ht="20.100000000000001" customHeight="1" x14ac:dyDescent="0.15">
      <c r="A418" s="377" t="s">
        <v>157</v>
      </c>
      <c r="B418" s="161"/>
      <c r="C418" s="374" t="s">
        <v>84</v>
      </c>
      <c r="D418" s="375"/>
      <c r="E418" s="376"/>
      <c r="F418" s="380">
        <f>SUMIFS($Q$361:$Q$410,$C$361:$C$410,C418)</f>
        <v>0</v>
      </c>
      <c r="G418" s="408"/>
      <c r="H418" s="409"/>
    </row>
    <row r="419" spans="1:8" ht="20.100000000000001" customHeight="1" x14ac:dyDescent="0.15">
      <c r="A419" s="378"/>
      <c r="B419" s="162"/>
      <c r="C419" s="374" t="s">
        <v>85</v>
      </c>
      <c r="D419" s="375"/>
      <c r="E419" s="376"/>
      <c r="F419" s="380">
        <f>SUMIFS($Q$361:$Q$410,$C$361:$C$410,C419)</f>
        <v>0</v>
      </c>
      <c r="G419" s="408"/>
      <c r="H419" s="409"/>
    </row>
    <row r="420" spans="1:8" ht="20.100000000000001" customHeight="1" x14ac:dyDescent="0.15">
      <c r="A420" s="378"/>
      <c r="B420" s="162"/>
      <c r="C420" s="374" t="s">
        <v>86</v>
      </c>
      <c r="D420" s="375"/>
      <c r="E420" s="376"/>
      <c r="F420" s="380">
        <f>SUMIFS($Q$361:$Q$410,$C$361:$C$410,C420)</f>
        <v>0</v>
      </c>
      <c r="G420" s="408"/>
      <c r="H420" s="409"/>
    </row>
    <row r="421" spans="1:8" ht="20.100000000000001" customHeight="1" x14ac:dyDescent="0.15">
      <c r="A421" s="378"/>
      <c r="B421" s="162"/>
      <c r="C421" s="374" t="s">
        <v>87</v>
      </c>
      <c r="D421" s="375"/>
      <c r="E421" s="376"/>
      <c r="F421" s="380">
        <f>SUMIFS($Q$361:$Q$410,$C$361:$C$410,C421)</f>
        <v>0</v>
      </c>
      <c r="G421" s="408"/>
      <c r="H421" s="409"/>
    </row>
    <row r="422" spans="1:8" ht="20.100000000000001" customHeight="1" x14ac:dyDescent="0.15">
      <c r="A422" s="379"/>
      <c r="B422" s="163"/>
      <c r="C422" s="375" t="s">
        <v>156</v>
      </c>
      <c r="D422" s="375"/>
      <c r="E422" s="376"/>
      <c r="F422" s="380">
        <f>SUM($F$418:$H$421)</f>
        <v>0</v>
      </c>
      <c r="G422" s="381"/>
      <c r="H422" s="382"/>
    </row>
    <row r="423" spans="1:8" ht="19.5" customHeight="1" x14ac:dyDescent="0.15">
      <c r="A423" s="374" t="s">
        <v>88</v>
      </c>
      <c r="B423" s="375"/>
      <c r="C423" s="375"/>
      <c r="D423" s="375"/>
      <c r="E423" s="376"/>
      <c r="F423" s="380">
        <f>SUM($F$416:$H$417,$F$422)</f>
        <v>0</v>
      </c>
      <c r="G423" s="408"/>
      <c r="H423" s="409"/>
    </row>
    <row r="424" spans="1:8" ht="19.5" customHeight="1" x14ac:dyDescent="0.15">
      <c r="A424" s="374" t="s">
        <v>148</v>
      </c>
      <c r="B424" s="375"/>
      <c r="C424" s="375"/>
      <c r="D424" s="375"/>
      <c r="E424" s="376"/>
      <c r="F424" s="380">
        <f>SUMIFS($Q$361:$Q$410,$C$361:$C$410,A424)</f>
        <v>0</v>
      </c>
      <c r="G424" s="408"/>
      <c r="H424" s="409"/>
    </row>
    <row r="425" spans="1:8" ht="19.5" customHeight="1" x14ac:dyDescent="0.15">
      <c r="A425" s="374" t="s">
        <v>149</v>
      </c>
      <c r="B425" s="375"/>
      <c r="C425" s="375"/>
      <c r="D425" s="375"/>
      <c r="E425" s="376"/>
      <c r="F425" s="380">
        <f>SUM($F$423,$F$424)</f>
        <v>0</v>
      </c>
      <c r="G425" s="408"/>
      <c r="H425" s="409"/>
    </row>
    <row r="426" spans="1:8" ht="19.5" customHeight="1" x14ac:dyDescent="0.15">
      <c r="A426" s="72"/>
      <c r="B426" s="72"/>
      <c r="C426" s="72"/>
      <c r="D426" s="72"/>
      <c r="F426" s="73"/>
      <c r="G426" s="74"/>
      <c r="H426" s="74"/>
    </row>
    <row r="427" spans="1:8" ht="19.5" customHeight="1" x14ac:dyDescent="0.15">
      <c r="A427" s="72"/>
      <c r="B427" s="72"/>
      <c r="C427" s="72"/>
      <c r="D427" s="72"/>
      <c r="F427" s="73"/>
      <c r="G427" s="74"/>
      <c r="H427" s="74"/>
    </row>
    <row r="428" spans="1:8" ht="19.5" customHeight="1" x14ac:dyDescent="0.15">
      <c r="A428" s="64" t="s">
        <v>6</v>
      </c>
      <c r="B428" s="64"/>
      <c r="C428" s="64"/>
      <c r="D428" s="64"/>
      <c r="E428" s="75"/>
    </row>
    <row r="429" spans="1:8" ht="19.5" customHeight="1" x14ac:dyDescent="0.15">
      <c r="A429" s="324"/>
      <c r="B429" s="325"/>
      <c r="C429" s="387" t="s">
        <v>11</v>
      </c>
      <c r="D429" s="388"/>
      <c r="E429" s="76" t="s">
        <v>24</v>
      </c>
      <c r="F429" s="398" t="s">
        <v>147</v>
      </c>
      <c r="G429" s="410"/>
      <c r="H429" s="410"/>
    </row>
    <row r="430" spans="1:8" ht="20.100000000000001" customHeight="1" x14ac:dyDescent="0.15">
      <c r="A430" s="326" t="s">
        <v>25</v>
      </c>
      <c r="B430" s="327"/>
      <c r="C430" s="398" t="s">
        <v>53</v>
      </c>
      <c r="D430" s="388"/>
      <c r="E430" s="77" t="s">
        <v>27</v>
      </c>
      <c r="F430" s="358">
        <f t="shared" ref="F430:F447" si="5">SUMIFS($Q$10:$Q$351,$D$10:$D$351,$E430,$R$10:$R$351,"")</f>
        <v>0</v>
      </c>
      <c r="G430" s="359"/>
      <c r="H430" s="359"/>
    </row>
    <row r="431" spans="1:8" ht="20.100000000000001" customHeight="1" x14ac:dyDescent="0.15">
      <c r="A431" s="328"/>
      <c r="B431" s="329"/>
      <c r="C431" s="398"/>
      <c r="D431" s="388"/>
      <c r="E431" s="77" t="s">
        <v>28</v>
      </c>
      <c r="F431" s="358">
        <f t="shared" si="5"/>
        <v>0</v>
      </c>
      <c r="G431" s="359"/>
      <c r="H431" s="359"/>
    </row>
    <row r="432" spans="1:8" ht="20.100000000000001" customHeight="1" x14ac:dyDescent="0.15">
      <c r="A432" s="328"/>
      <c r="B432" s="329"/>
      <c r="C432" s="398"/>
      <c r="D432" s="388"/>
      <c r="E432" s="77" t="s">
        <v>4</v>
      </c>
      <c r="F432" s="358">
        <f t="shared" si="5"/>
        <v>0</v>
      </c>
      <c r="G432" s="359"/>
      <c r="H432" s="359"/>
    </row>
    <row r="433" spans="1:8" ht="20.100000000000001" customHeight="1" x14ac:dyDescent="0.15">
      <c r="A433" s="328"/>
      <c r="B433" s="329"/>
      <c r="C433" s="398" t="s">
        <v>54</v>
      </c>
      <c r="D433" s="388"/>
      <c r="E433" s="77" t="s">
        <v>2</v>
      </c>
      <c r="F433" s="358">
        <f t="shared" si="5"/>
        <v>0</v>
      </c>
      <c r="G433" s="359"/>
      <c r="H433" s="359"/>
    </row>
    <row r="434" spans="1:8" ht="20.100000000000001" customHeight="1" x14ac:dyDescent="0.15">
      <c r="A434" s="328"/>
      <c r="B434" s="329"/>
      <c r="C434" s="398"/>
      <c r="D434" s="388"/>
      <c r="E434" s="77" t="s">
        <v>29</v>
      </c>
      <c r="F434" s="358">
        <f t="shared" si="5"/>
        <v>0</v>
      </c>
      <c r="G434" s="359"/>
      <c r="H434" s="359"/>
    </row>
    <row r="435" spans="1:8" ht="20.100000000000001" customHeight="1" x14ac:dyDescent="0.15">
      <c r="A435" s="328"/>
      <c r="B435" s="329"/>
      <c r="C435" s="398"/>
      <c r="D435" s="388"/>
      <c r="E435" s="77" t="s">
        <v>3</v>
      </c>
      <c r="F435" s="358">
        <f t="shared" si="5"/>
        <v>0</v>
      </c>
      <c r="G435" s="359"/>
      <c r="H435" s="359"/>
    </row>
    <row r="436" spans="1:8" ht="20.100000000000001" customHeight="1" x14ac:dyDescent="0.15">
      <c r="A436" s="328"/>
      <c r="B436" s="329"/>
      <c r="C436" s="398"/>
      <c r="D436" s="388"/>
      <c r="E436" s="77" t="s">
        <v>31</v>
      </c>
      <c r="F436" s="358">
        <f t="shared" si="5"/>
        <v>0</v>
      </c>
      <c r="G436" s="359"/>
      <c r="H436" s="359"/>
    </row>
    <row r="437" spans="1:8" ht="20.100000000000001" customHeight="1" x14ac:dyDescent="0.15">
      <c r="A437" s="328"/>
      <c r="B437" s="329"/>
      <c r="C437" s="398"/>
      <c r="D437" s="388"/>
      <c r="E437" s="77" t="s">
        <v>26</v>
      </c>
      <c r="F437" s="358">
        <f t="shared" si="5"/>
        <v>0</v>
      </c>
      <c r="G437" s="359"/>
      <c r="H437" s="359"/>
    </row>
    <row r="438" spans="1:8" ht="20.100000000000001" customHeight="1" x14ac:dyDescent="0.15">
      <c r="A438" s="328"/>
      <c r="B438" s="329"/>
      <c r="C438" s="398" t="s">
        <v>219</v>
      </c>
      <c r="D438" s="388"/>
      <c r="E438" s="77" t="s">
        <v>220</v>
      </c>
      <c r="F438" s="358">
        <f t="shared" si="5"/>
        <v>0</v>
      </c>
      <c r="G438" s="359"/>
      <c r="H438" s="359"/>
    </row>
    <row r="439" spans="1:8" ht="20.100000000000001" customHeight="1" x14ac:dyDescent="0.15">
      <c r="A439" s="328"/>
      <c r="B439" s="329"/>
      <c r="C439" s="398"/>
      <c r="D439" s="388"/>
      <c r="E439" s="77" t="s">
        <v>33</v>
      </c>
      <c r="F439" s="358">
        <f t="shared" si="5"/>
        <v>0</v>
      </c>
      <c r="G439" s="359"/>
      <c r="H439" s="359"/>
    </row>
    <row r="440" spans="1:8" ht="20.100000000000001" customHeight="1" x14ac:dyDescent="0.15">
      <c r="A440" s="328"/>
      <c r="B440" s="329"/>
      <c r="C440" s="398"/>
      <c r="D440" s="388"/>
      <c r="E440" s="77" t="s">
        <v>10</v>
      </c>
      <c r="F440" s="358">
        <f t="shared" si="5"/>
        <v>0</v>
      </c>
      <c r="G440" s="359"/>
      <c r="H440" s="359"/>
    </row>
    <row r="441" spans="1:8" ht="20.100000000000001" customHeight="1" x14ac:dyDescent="0.15">
      <c r="A441" s="328"/>
      <c r="B441" s="329"/>
      <c r="C441" s="398" t="s">
        <v>55</v>
      </c>
      <c r="D441" s="388"/>
      <c r="E441" s="77" t="s">
        <v>32</v>
      </c>
      <c r="F441" s="358">
        <f t="shared" si="5"/>
        <v>0</v>
      </c>
      <c r="G441" s="359"/>
      <c r="H441" s="359"/>
    </row>
    <row r="442" spans="1:8" ht="20.100000000000001" customHeight="1" x14ac:dyDescent="0.15">
      <c r="A442" s="328"/>
      <c r="B442" s="329"/>
      <c r="C442" s="398"/>
      <c r="D442" s="388"/>
      <c r="E442" s="77" t="s">
        <v>1</v>
      </c>
      <c r="F442" s="358">
        <f t="shared" si="5"/>
        <v>0</v>
      </c>
      <c r="G442" s="359"/>
      <c r="H442" s="359"/>
    </row>
    <row r="443" spans="1:8" ht="20.100000000000001" customHeight="1" x14ac:dyDescent="0.15">
      <c r="A443" s="328"/>
      <c r="B443" s="329"/>
      <c r="C443" s="398"/>
      <c r="D443" s="388"/>
      <c r="E443" s="77" t="s">
        <v>30</v>
      </c>
      <c r="F443" s="358">
        <f t="shared" si="5"/>
        <v>0</v>
      </c>
      <c r="G443" s="359"/>
      <c r="H443" s="359"/>
    </row>
    <row r="444" spans="1:8" ht="20.100000000000001" customHeight="1" x14ac:dyDescent="0.15">
      <c r="A444" s="328"/>
      <c r="B444" s="329"/>
      <c r="C444" s="398"/>
      <c r="D444" s="388"/>
      <c r="E444" s="77" t="s">
        <v>34</v>
      </c>
      <c r="F444" s="358">
        <f t="shared" si="5"/>
        <v>0</v>
      </c>
      <c r="G444" s="359"/>
      <c r="H444" s="359"/>
    </row>
    <row r="445" spans="1:8" ht="20.100000000000001" customHeight="1" x14ac:dyDescent="0.15">
      <c r="A445" s="328"/>
      <c r="B445" s="329"/>
      <c r="C445" s="398"/>
      <c r="D445" s="388"/>
      <c r="E445" s="77" t="s">
        <v>21</v>
      </c>
      <c r="F445" s="358">
        <f t="shared" si="5"/>
        <v>0</v>
      </c>
      <c r="G445" s="359"/>
      <c r="H445" s="359"/>
    </row>
    <row r="446" spans="1:8" ht="20.100000000000001" customHeight="1" x14ac:dyDescent="0.15">
      <c r="A446" s="328"/>
      <c r="B446" s="329"/>
      <c r="C446" s="404" t="s">
        <v>155</v>
      </c>
      <c r="D446" s="405"/>
      <c r="E446" s="77" t="s">
        <v>9</v>
      </c>
      <c r="F446" s="358">
        <f t="shared" si="5"/>
        <v>0</v>
      </c>
      <c r="G446" s="359"/>
      <c r="H446" s="359"/>
    </row>
    <row r="447" spans="1:8" ht="20.100000000000001" customHeight="1" x14ac:dyDescent="0.15">
      <c r="A447" s="328"/>
      <c r="B447" s="329"/>
      <c r="C447" s="406"/>
      <c r="D447" s="407"/>
      <c r="E447" s="77" t="s">
        <v>35</v>
      </c>
      <c r="F447" s="358">
        <f t="shared" si="5"/>
        <v>0</v>
      </c>
      <c r="G447" s="359"/>
      <c r="H447" s="359"/>
    </row>
    <row r="448" spans="1:8" ht="20.100000000000001" customHeight="1" x14ac:dyDescent="0.15">
      <c r="A448" s="328"/>
      <c r="B448" s="329"/>
      <c r="C448" s="387" t="s">
        <v>19</v>
      </c>
      <c r="D448" s="387"/>
      <c r="E448" s="388"/>
      <c r="F448" s="358">
        <f>SUM($F$430:$H$447)</f>
        <v>0</v>
      </c>
      <c r="G448" s="359"/>
      <c r="H448" s="359"/>
    </row>
    <row r="449" spans="1:8" ht="20.100000000000001" customHeight="1" x14ac:dyDescent="0.15">
      <c r="A449" s="328"/>
      <c r="B449" s="329"/>
      <c r="C449" s="398" t="s">
        <v>16</v>
      </c>
      <c r="D449" s="398"/>
      <c r="E449" s="388"/>
      <c r="F449" s="402"/>
      <c r="G449" s="403"/>
      <c r="H449" s="403"/>
    </row>
    <row r="450" spans="1:8" ht="20.100000000000001" customHeight="1" x14ac:dyDescent="0.15">
      <c r="A450" s="330"/>
      <c r="B450" s="331"/>
      <c r="C450" s="387" t="s">
        <v>36</v>
      </c>
      <c r="D450" s="387"/>
      <c r="E450" s="388"/>
      <c r="F450" s="358">
        <f>$F$448-$F$449</f>
        <v>0</v>
      </c>
      <c r="G450" s="359"/>
      <c r="H450" s="359"/>
    </row>
    <row r="451" spans="1:8" ht="20.100000000000001" customHeight="1" x14ac:dyDescent="0.15">
      <c r="A451" s="332" t="s">
        <v>47</v>
      </c>
      <c r="B451" s="333"/>
      <c r="C451" s="398" t="s">
        <v>53</v>
      </c>
      <c r="D451" s="388"/>
      <c r="E451" s="77" t="s">
        <v>27</v>
      </c>
      <c r="F451" s="399">
        <f t="shared" ref="F451:F468" si="6">SUMIFS($Q$10:$Q$351,$D$10:$D$351,$E451,$R$10:$R$351,"○")</f>
        <v>0</v>
      </c>
      <c r="G451" s="359"/>
      <c r="H451" s="359"/>
    </row>
    <row r="452" spans="1:8" ht="20.100000000000001" customHeight="1" x14ac:dyDescent="0.15">
      <c r="A452" s="334"/>
      <c r="B452" s="335"/>
      <c r="C452" s="398"/>
      <c r="D452" s="388"/>
      <c r="E452" s="77" t="s">
        <v>28</v>
      </c>
      <c r="F452" s="399">
        <f t="shared" si="6"/>
        <v>0</v>
      </c>
      <c r="G452" s="359"/>
      <c r="H452" s="359"/>
    </row>
    <row r="453" spans="1:8" ht="20.100000000000001" customHeight="1" x14ac:dyDescent="0.15">
      <c r="A453" s="334"/>
      <c r="B453" s="335"/>
      <c r="C453" s="398"/>
      <c r="D453" s="388"/>
      <c r="E453" s="77" t="s">
        <v>4</v>
      </c>
      <c r="F453" s="399">
        <f t="shared" si="6"/>
        <v>0</v>
      </c>
      <c r="G453" s="359"/>
      <c r="H453" s="359"/>
    </row>
    <row r="454" spans="1:8" ht="20.100000000000001" customHeight="1" x14ac:dyDescent="0.15">
      <c r="A454" s="334"/>
      <c r="B454" s="335"/>
      <c r="C454" s="398" t="s">
        <v>54</v>
      </c>
      <c r="D454" s="388"/>
      <c r="E454" s="77" t="s">
        <v>2</v>
      </c>
      <c r="F454" s="399">
        <f t="shared" si="6"/>
        <v>0</v>
      </c>
      <c r="G454" s="359"/>
      <c r="H454" s="359"/>
    </row>
    <row r="455" spans="1:8" ht="20.100000000000001" customHeight="1" x14ac:dyDescent="0.15">
      <c r="A455" s="334"/>
      <c r="B455" s="335"/>
      <c r="C455" s="398"/>
      <c r="D455" s="388"/>
      <c r="E455" s="77" t="s">
        <v>29</v>
      </c>
      <c r="F455" s="399">
        <f t="shared" si="6"/>
        <v>0</v>
      </c>
      <c r="G455" s="359"/>
      <c r="H455" s="359"/>
    </row>
    <row r="456" spans="1:8" ht="20.100000000000001" customHeight="1" x14ac:dyDescent="0.15">
      <c r="A456" s="334"/>
      <c r="B456" s="335"/>
      <c r="C456" s="398"/>
      <c r="D456" s="388"/>
      <c r="E456" s="77" t="s">
        <v>3</v>
      </c>
      <c r="F456" s="399">
        <f t="shared" si="6"/>
        <v>0</v>
      </c>
      <c r="G456" s="359"/>
      <c r="H456" s="359"/>
    </row>
    <row r="457" spans="1:8" ht="20.100000000000001" customHeight="1" x14ac:dyDescent="0.15">
      <c r="A457" s="334"/>
      <c r="B457" s="335"/>
      <c r="C457" s="398"/>
      <c r="D457" s="388"/>
      <c r="E457" s="77" t="s">
        <v>31</v>
      </c>
      <c r="F457" s="399">
        <f t="shared" si="6"/>
        <v>0</v>
      </c>
      <c r="G457" s="359"/>
      <c r="H457" s="359"/>
    </row>
    <row r="458" spans="1:8" ht="20.100000000000001" customHeight="1" x14ac:dyDescent="0.15">
      <c r="A458" s="334"/>
      <c r="B458" s="335"/>
      <c r="C458" s="398"/>
      <c r="D458" s="388"/>
      <c r="E458" s="77" t="s">
        <v>26</v>
      </c>
      <c r="F458" s="399">
        <f t="shared" si="6"/>
        <v>0</v>
      </c>
      <c r="G458" s="359"/>
      <c r="H458" s="359"/>
    </row>
    <row r="459" spans="1:8" ht="20.100000000000001" customHeight="1" x14ac:dyDescent="0.15">
      <c r="A459" s="334"/>
      <c r="B459" s="335"/>
      <c r="C459" s="398" t="s">
        <v>219</v>
      </c>
      <c r="D459" s="388"/>
      <c r="E459" s="77" t="s">
        <v>220</v>
      </c>
      <c r="F459" s="399">
        <f t="shared" si="6"/>
        <v>0</v>
      </c>
      <c r="G459" s="359"/>
      <c r="H459" s="359"/>
    </row>
    <row r="460" spans="1:8" ht="20.100000000000001" customHeight="1" x14ac:dyDescent="0.15">
      <c r="A460" s="334"/>
      <c r="B460" s="335"/>
      <c r="C460" s="398"/>
      <c r="D460" s="388"/>
      <c r="E460" s="77" t="s">
        <v>33</v>
      </c>
      <c r="F460" s="399">
        <f t="shared" si="6"/>
        <v>0</v>
      </c>
      <c r="G460" s="359"/>
      <c r="H460" s="359"/>
    </row>
    <row r="461" spans="1:8" ht="20.100000000000001" customHeight="1" x14ac:dyDescent="0.15">
      <c r="A461" s="334"/>
      <c r="B461" s="335"/>
      <c r="C461" s="398"/>
      <c r="D461" s="388"/>
      <c r="E461" s="77" t="s">
        <v>10</v>
      </c>
      <c r="F461" s="399">
        <f t="shared" si="6"/>
        <v>0</v>
      </c>
      <c r="G461" s="359"/>
      <c r="H461" s="359"/>
    </row>
    <row r="462" spans="1:8" ht="20.100000000000001" customHeight="1" x14ac:dyDescent="0.15">
      <c r="A462" s="334"/>
      <c r="B462" s="335"/>
      <c r="C462" s="398" t="s">
        <v>55</v>
      </c>
      <c r="D462" s="388"/>
      <c r="E462" s="77" t="s">
        <v>32</v>
      </c>
      <c r="F462" s="399">
        <f t="shared" si="6"/>
        <v>0</v>
      </c>
      <c r="G462" s="359"/>
      <c r="H462" s="359"/>
    </row>
    <row r="463" spans="1:8" ht="20.100000000000001" customHeight="1" x14ac:dyDescent="0.15">
      <c r="A463" s="334"/>
      <c r="B463" s="335"/>
      <c r="C463" s="398"/>
      <c r="D463" s="388"/>
      <c r="E463" s="77" t="s">
        <v>1</v>
      </c>
      <c r="F463" s="399">
        <f t="shared" si="6"/>
        <v>0</v>
      </c>
      <c r="G463" s="359"/>
      <c r="H463" s="359"/>
    </row>
    <row r="464" spans="1:8" ht="20.100000000000001" customHeight="1" x14ac:dyDescent="0.15">
      <c r="A464" s="334"/>
      <c r="B464" s="335"/>
      <c r="C464" s="398"/>
      <c r="D464" s="388"/>
      <c r="E464" s="77" t="s">
        <v>30</v>
      </c>
      <c r="F464" s="399">
        <f t="shared" si="6"/>
        <v>0</v>
      </c>
      <c r="G464" s="359"/>
      <c r="H464" s="359"/>
    </row>
    <row r="465" spans="1:24" ht="20.100000000000001" customHeight="1" x14ac:dyDescent="0.15">
      <c r="A465" s="334"/>
      <c r="B465" s="335"/>
      <c r="C465" s="398"/>
      <c r="D465" s="388"/>
      <c r="E465" s="77" t="s">
        <v>34</v>
      </c>
      <c r="F465" s="399">
        <f t="shared" si="6"/>
        <v>0</v>
      </c>
      <c r="G465" s="359"/>
      <c r="H465" s="359"/>
    </row>
    <row r="466" spans="1:24" ht="20.100000000000001" customHeight="1" x14ac:dyDescent="0.15">
      <c r="A466" s="334"/>
      <c r="B466" s="335"/>
      <c r="C466" s="398"/>
      <c r="D466" s="388"/>
      <c r="E466" s="77" t="s">
        <v>21</v>
      </c>
      <c r="F466" s="399">
        <f t="shared" si="6"/>
        <v>0</v>
      </c>
      <c r="G466" s="359"/>
      <c r="H466" s="359"/>
    </row>
    <row r="467" spans="1:24" ht="20.100000000000001" customHeight="1" x14ac:dyDescent="0.15">
      <c r="A467" s="334"/>
      <c r="B467" s="335"/>
      <c r="C467" s="404" t="s">
        <v>155</v>
      </c>
      <c r="D467" s="405"/>
      <c r="E467" s="77" t="s">
        <v>9</v>
      </c>
      <c r="F467" s="399">
        <f t="shared" si="6"/>
        <v>0</v>
      </c>
      <c r="G467" s="359"/>
      <c r="H467" s="359"/>
    </row>
    <row r="468" spans="1:24" ht="20.100000000000001" customHeight="1" x14ac:dyDescent="0.15">
      <c r="A468" s="334"/>
      <c r="B468" s="335"/>
      <c r="C468" s="406"/>
      <c r="D468" s="407"/>
      <c r="E468" s="77" t="s">
        <v>35</v>
      </c>
      <c r="F468" s="399">
        <f t="shared" si="6"/>
        <v>0</v>
      </c>
      <c r="G468" s="359"/>
      <c r="H468" s="359"/>
    </row>
    <row r="469" spans="1:24" ht="20.100000000000001" customHeight="1" thickBot="1" x14ac:dyDescent="0.2">
      <c r="A469" s="336"/>
      <c r="B469" s="337"/>
      <c r="C469" s="387" t="s">
        <v>150</v>
      </c>
      <c r="D469" s="387"/>
      <c r="E469" s="388"/>
      <c r="F469" s="400">
        <f>SUM($F$451:$H$468)</f>
        <v>0</v>
      </c>
      <c r="G469" s="401"/>
      <c r="H469" s="401"/>
    </row>
    <row r="470" spans="1:24" ht="20.100000000000001" customHeight="1" thickTop="1" x14ac:dyDescent="0.15">
      <c r="A470" s="394" t="s">
        <v>151</v>
      </c>
      <c r="B470" s="394"/>
      <c r="C470" s="395"/>
      <c r="D470" s="395"/>
      <c r="E470" s="395"/>
      <c r="F470" s="396">
        <f>SUM($F$448,$F$469)</f>
        <v>0</v>
      </c>
      <c r="G470" s="397"/>
      <c r="H470" s="397"/>
    </row>
    <row r="471" spans="1:24" x14ac:dyDescent="0.15">
      <c r="W471" s="3"/>
      <c r="X471"/>
    </row>
  </sheetData>
  <sheetProtection algorithmName="SHA-512" hashValue="wYQEy4x35vXOsjfOEEvUBYmNHjZxXfWZXY5jNfxnsXSrTbPVffXI+zamQY+Aktr5mOUC9fbfUN2s5OpVKpvxSw==" saltValue="j2rWEvMnQkXbJfjcm+YCeQ=="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G10:G351">
    <cfRule type="expression" dxfId="40" priority="5">
      <formula>INDIRECT(ADDRESS(ROW(),COLUMN()))=TRUNC(INDIRECT(ADDRESS(ROW(),COLUMN())))</formula>
    </cfRule>
  </conditionalFormatting>
  <conditionalFormatting sqref="G361:G410">
    <cfRule type="expression" dxfId="39" priority="1">
      <formula>INDIRECT(ADDRESS(ROW(),COLUMN()))=TRUNC(INDIRECT(ADDRESS(ROW(),COLUMN())))</formula>
    </cfRule>
  </conditionalFormatting>
  <conditionalFormatting sqref="I10:I351">
    <cfRule type="expression" dxfId="38" priority="4">
      <formula>INDIRECT(ADDRESS(ROW(),COLUMN()))=TRUNC(INDIRECT(ADDRESS(ROW(),COLUMN())))</formula>
    </cfRule>
  </conditionalFormatting>
  <conditionalFormatting sqref="I361:I410">
    <cfRule type="expression" dxfId="37" priority="106">
      <formula>INDIRECT(ADDRESS(ROW(),COLUMN()))=TRUNC(INDIRECT(ADDRESS(ROW(),COLUMN())))</formula>
    </cfRule>
  </conditionalFormatting>
  <conditionalFormatting sqref="L10:L351">
    <cfRule type="expression" dxfId="36" priority="31">
      <formula>INDIRECT(ADDRESS(ROW(),COLUMN()))=TRUNC(INDIRECT(ADDRESS(ROW(),COLUMN())))</formula>
    </cfRule>
  </conditionalFormatting>
  <conditionalFormatting sqref="L361:L410">
    <cfRule type="expression" dxfId="35" priority="105">
      <formula>INDIRECT(ADDRESS(ROW(),COLUMN()))=TRUNC(INDIRECT(ADDRESS(ROW(),COLUMN())))</formula>
    </cfRule>
  </conditionalFormatting>
  <conditionalFormatting sqref="M6:Q7">
    <cfRule type="cellIs" dxfId="34" priority="3" operator="equal">
      <formula>"「費目：その他」で補助対象外に仕分けされていないものがある"</formula>
    </cfRule>
  </conditionalFormatting>
  <conditionalFormatting sqref="O10:O351">
    <cfRule type="expression" dxfId="33" priority="45">
      <formula>INDIRECT(ADDRESS(ROW(),COLUMN()))=TRUNC(INDIRECT(ADDRESS(ROW(),COLUMN())))</formula>
    </cfRule>
  </conditionalFormatting>
  <conditionalFormatting sqref="O361:O410">
    <cfRule type="expression" dxfId="32" priority="104">
      <formula>INDIRECT(ADDRESS(ROW(),COLUMN()))=TRUNC(INDIRECT(ADDRESS(ROW(),COLUMN())))</formula>
    </cfRule>
  </conditionalFormatting>
  <dataValidations count="7">
    <dataValidation type="list" imeMode="hiragana" allowBlank="1" showInputMessage="1" showErrorMessage="1" sqref="D10:D351" xr:uid="{00000000-0002-0000-1300-000000000000}">
      <formula1>INDIRECT(C10)</formula1>
    </dataValidation>
    <dataValidation imeMode="hiragana" allowBlank="1" showInputMessage="1" showErrorMessage="1" sqref="E10:E351 J10:J351 M10:M351 M361:M410 J361:J410 E361:E410" xr:uid="{00000000-0002-0000-1300-000001000000}"/>
    <dataValidation imeMode="disabled" allowBlank="1" showInputMessage="1" showErrorMessage="1" sqref="C7:K7 F358:K358 A10:A351 A361:A410 C3:C4" xr:uid="{00000000-0002-0000-1300-000002000000}"/>
    <dataValidation type="list" allowBlank="1" showInputMessage="1" showErrorMessage="1" sqref="R10:R351" xr:uid="{00000000-0002-0000-1300-000003000000}">
      <formula1>"○"</formula1>
    </dataValidation>
    <dataValidation type="list" imeMode="hiragana" allowBlank="1" showInputMessage="1" showErrorMessage="1" sqref="C361:D410" xr:uid="{00000000-0002-0000-1300-000004000000}">
      <formula1>収入</formula1>
    </dataValidation>
    <dataValidation type="list" imeMode="hiragana" allowBlank="1" showInputMessage="1" showErrorMessage="1" sqref="C10:C351" xr:uid="{00000000-0002-0000-1300-000005000000}">
      <formula1>区分</formula1>
    </dataValidation>
    <dataValidation imeMode="off" allowBlank="1" showInputMessage="1" showErrorMessage="1" sqref="F416:F427 I10:I351 L10:L351 O10:O351 Q10:Q351 G416:H421 I361:I410 L361:L410 O361:O410 Q361:Q410 G423:H427 F430:H470" xr:uid="{00000000-0002-0000-13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2" t="str">
        <f>IF(収支予算書!$A$1=0,"〇〇",収支予算書!$A$1)</f>
        <v>〇〇</v>
      </c>
      <c r="B1" s="22"/>
    </row>
    <row r="2" spans="1:24" ht="25.5" customHeight="1" x14ac:dyDescent="0.15">
      <c r="A2" s="34"/>
      <c r="B2" s="34"/>
      <c r="C2" s="38"/>
    </row>
    <row r="3" spans="1:24" ht="32.1" customHeight="1" x14ac:dyDescent="0.15">
      <c r="C3" s="363" t="s">
        <v>185</v>
      </c>
      <c r="D3" s="54" t="s">
        <v>161</v>
      </c>
      <c r="E3" s="364"/>
      <c r="F3" s="365"/>
      <c r="G3" s="365"/>
      <c r="H3" s="365"/>
      <c r="I3" s="365"/>
      <c r="J3" s="365"/>
      <c r="K3" s="365"/>
      <c r="L3" s="365"/>
      <c r="M3" s="366"/>
      <c r="Q3" s="13"/>
      <c r="X3" s="3">
        <v>18</v>
      </c>
    </row>
    <row r="4" spans="1:24" ht="32.1" customHeight="1" x14ac:dyDescent="0.15">
      <c r="C4" s="363"/>
      <c r="D4" s="55" t="s">
        <v>232</v>
      </c>
      <c r="E4" s="367"/>
      <c r="F4" s="368"/>
      <c r="G4" s="368"/>
      <c r="H4" s="368"/>
      <c r="I4" s="368"/>
      <c r="J4" s="368"/>
      <c r="K4" s="368"/>
      <c r="L4" s="368"/>
      <c r="M4" s="369"/>
      <c r="Q4" s="13"/>
      <c r="X4" s="3">
        <v>224</v>
      </c>
    </row>
    <row r="5" spans="1:24" ht="22.5" customHeight="1" x14ac:dyDescent="0.15">
      <c r="A5" s="4"/>
      <c r="B5" s="4"/>
      <c r="C5" s="6"/>
      <c r="D5" s="10"/>
      <c r="E5" s="13"/>
      <c r="F5" s="13"/>
      <c r="G5" s="13"/>
      <c r="H5" s="13"/>
      <c r="I5" s="13"/>
      <c r="J5" s="13"/>
      <c r="K5" s="13"/>
      <c r="L5" s="13"/>
      <c r="M5" s="13"/>
      <c r="N5" s="13"/>
      <c r="O5" s="13"/>
      <c r="P5" s="13"/>
      <c r="Q5" s="13"/>
    </row>
    <row r="6" spans="1:24" ht="21.75" customHeight="1" x14ac:dyDescent="0.15">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15">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15">
      <c r="A8" s="5" t="s">
        <v>6</v>
      </c>
      <c r="B8" s="5"/>
      <c r="C8" s="1"/>
      <c r="D8" s="11"/>
      <c r="E8" s="7"/>
      <c r="F8" s="7"/>
      <c r="G8" s="7"/>
      <c r="H8" s="7"/>
      <c r="I8" s="7"/>
      <c r="J8" s="7"/>
      <c r="K8" s="7"/>
      <c r="L8" s="7"/>
      <c r="M8" s="7"/>
      <c r="N8" s="7"/>
      <c r="O8" s="7"/>
      <c r="P8" s="7"/>
      <c r="R8" s="16" t="s">
        <v>15</v>
      </c>
    </row>
    <row r="9" spans="1:24" ht="36" customHeight="1" x14ac:dyDescent="0.15">
      <c r="A9" s="411" t="s">
        <v>213</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15">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15">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15">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15">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15">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15">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15">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15">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15">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15">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15">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15">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15">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15">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15">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15">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15">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15">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15">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15">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15">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15">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15">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15">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15">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15">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15">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15">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15">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15">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15">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15">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15">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15">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15">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15">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15">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15">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15">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15">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15">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15">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15">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15">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15">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15">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15">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15">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15">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15">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15">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15">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15">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15">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15">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15">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15">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15">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15">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15">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15">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15">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15">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15">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15">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15">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15">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15">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15">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15">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15">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15">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15">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15">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15">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15">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15">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15">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15">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15">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15">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15">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15">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15">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15">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15">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15">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15">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15">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15">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15">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15">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15">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15">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15">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15">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15">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15">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15">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15">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15">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15">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15">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15">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15">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15">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15">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15">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15">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15">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15">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15">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15">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15">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15">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15">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15">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15">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15">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15">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15">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15">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15">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15">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15">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15">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15">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15">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15">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15">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15">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15">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15">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15">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15">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15">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15">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15">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15">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15">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15">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15">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15">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15">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15">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15">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15">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15">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15">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15">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15">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15">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15">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15">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15">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15">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15">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15">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15">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15">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15">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15">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15">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15">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15">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15">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15">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15">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15">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15">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15">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15">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15">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15">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15">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15">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15">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15">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15">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15">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15">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15">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15">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15">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15">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15">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15">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15">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15">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15">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15">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15">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15">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15">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15">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15">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15">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15">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15">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15">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15">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15">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15">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15">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15">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15">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15">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15">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15">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15">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15">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15">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15">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15">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15">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15">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15">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15">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15">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15">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15">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15">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15">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15">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15">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15">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15">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15">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15">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15">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15">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15">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15">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15">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15">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15">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15">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15">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15">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15">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15">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15">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15">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15">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15">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15">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15">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15">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15">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15">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15">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15">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15">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15">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15">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15">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15">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15">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15">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15">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15">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15">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15">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15">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15">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15">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15">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15">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15">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15">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15">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15">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15">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15">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15">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15">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15">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15">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15">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15">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15">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15">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15">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15">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15">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15">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15">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15">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15">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15">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15">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15">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15">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15">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15">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15">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15">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15">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15">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15">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15">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15">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15">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15">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15">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15">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15">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15">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15">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15">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15">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15">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15">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15">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15">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15">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15">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15">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15">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15">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15">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15">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15">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15">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15">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15">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15">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15">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15">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15">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15">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15">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15">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15">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15">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15">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15">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15">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15">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15">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15">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15">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15">
      <c r="A352" s="22" t="str">
        <f>IF(収支予算書!$A$1=0,"〇〇",収支予算書!$A$1)</f>
        <v>〇〇</v>
      </c>
      <c r="B352" s="22"/>
    </row>
    <row r="353" spans="1:25" ht="25.5" customHeight="1" x14ac:dyDescent="0.15">
      <c r="A353" s="117"/>
      <c r="B353" s="117"/>
      <c r="C353" s="62"/>
    </row>
    <row r="354" spans="1:25" ht="31.5" customHeight="1" x14ac:dyDescent="0.15">
      <c r="C354" s="370" t="str">
        <f>$C$3</f>
        <v>2-18</v>
      </c>
      <c r="D354" s="54" t="s">
        <v>161</v>
      </c>
      <c r="E354" s="352">
        <f>$E$3</f>
        <v>0</v>
      </c>
      <c r="F354" s="353"/>
      <c r="G354" s="353"/>
      <c r="H354" s="353"/>
      <c r="I354" s="353"/>
      <c r="J354" s="353"/>
      <c r="K354" s="353"/>
      <c r="L354" s="353"/>
      <c r="M354" s="354"/>
      <c r="X354"/>
      <c r="Y354" s="3"/>
    </row>
    <row r="355" spans="1:25" ht="31.5" customHeight="1" x14ac:dyDescent="0.15">
      <c r="C355" s="371"/>
      <c r="D355" s="55" t="s">
        <v>232</v>
      </c>
      <c r="E355" s="355">
        <f>$E$4</f>
        <v>0</v>
      </c>
      <c r="F355" s="356"/>
      <c r="G355" s="356"/>
      <c r="H355" s="356"/>
      <c r="I355" s="356"/>
      <c r="J355" s="356"/>
      <c r="K355" s="356"/>
      <c r="L355" s="356"/>
      <c r="M355" s="357"/>
      <c r="X355"/>
      <c r="Y355" s="3"/>
    </row>
    <row r="356" spans="1:25" ht="25.5" customHeight="1" x14ac:dyDescent="0.15">
      <c r="A356" s="63"/>
      <c r="B356" s="63"/>
      <c r="C356" s="62"/>
    </row>
    <row r="357" spans="1:25" ht="21.75" customHeight="1" x14ac:dyDescent="0.15">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15">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15">
      <c r="A359" s="67" t="s">
        <v>14</v>
      </c>
      <c r="B359" s="67"/>
      <c r="C359" s="7"/>
      <c r="D359" s="7"/>
      <c r="E359" s="7"/>
      <c r="F359" s="7"/>
      <c r="G359" s="7"/>
      <c r="H359" s="7"/>
      <c r="I359" s="7"/>
      <c r="J359" s="7"/>
      <c r="Q359" s="68" t="s">
        <v>15</v>
      </c>
    </row>
    <row r="360" spans="1:25" ht="36" customHeight="1" x14ac:dyDescent="0.15">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15">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15">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15">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15">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15">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15">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15">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15">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15">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15">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15">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15">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15">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15">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15">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15">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15">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15">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15">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15">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15">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15">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15">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15">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15">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15">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15">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15">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15">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15">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15">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15">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15">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15">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15">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15">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15">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15">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15">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15">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15">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15">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15">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15">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15">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15">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15">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15">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15">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15">
      <c r="A410" s="392">
        <v>50</v>
      </c>
      <c r="B410" s="393"/>
      <c r="C410" s="383"/>
      <c r="D410" s="384"/>
      <c r="E410" s="168"/>
      <c r="F410" s="152"/>
      <c r="G410" s="143"/>
      <c r="H410" s="154"/>
      <c r="I410" s="143"/>
      <c r="J410" s="37"/>
      <c r="K410" s="154"/>
      <c r="L410" s="143"/>
      <c r="M410" s="37"/>
      <c r="N410" s="154"/>
      <c r="O410" s="41"/>
      <c r="P410" s="156"/>
      <c r="Q410" s="57">
        <f t="shared" si="4"/>
        <v>0</v>
      </c>
    </row>
    <row r="413" spans="1:17" ht="20.100000000000001" customHeight="1" x14ac:dyDescent="0.15">
      <c r="A413" s="34" t="s">
        <v>145</v>
      </c>
      <c r="B413" s="34"/>
      <c r="C413" s="34"/>
      <c r="D413" s="34"/>
    </row>
    <row r="414" spans="1:17" ht="20.100000000000001" customHeight="1" x14ac:dyDescent="0.15">
      <c r="A414" s="1" t="s">
        <v>14</v>
      </c>
      <c r="B414" s="1"/>
      <c r="C414" s="1"/>
      <c r="D414" s="1"/>
      <c r="F414" s="385" t="s">
        <v>15</v>
      </c>
      <c r="G414" s="386"/>
      <c r="H414" s="386"/>
    </row>
    <row r="415" spans="1:17" ht="20.100000000000001" customHeight="1" x14ac:dyDescent="0.15">
      <c r="A415" s="387" t="s">
        <v>5</v>
      </c>
      <c r="B415" s="387"/>
      <c r="C415" s="387"/>
      <c r="D415" s="387"/>
      <c r="E415" s="388"/>
      <c r="F415" s="389" t="s">
        <v>147</v>
      </c>
      <c r="G415" s="388"/>
      <c r="H415" s="388"/>
    </row>
    <row r="416" spans="1:17" ht="20.100000000000001" customHeight="1" x14ac:dyDescent="0.15">
      <c r="A416" s="374" t="s">
        <v>82</v>
      </c>
      <c r="B416" s="375"/>
      <c r="C416" s="375"/>
      <c r="D416" s="375"/>
      <c r="E416" s="376"/>
      <c r="F416" s="380">
        <f>SUMIFS($Q$361:$Q$410,$C$361:$C$410,A416)</f>
        <v>0</v>
      </c>
      <c r="G416" s="408"/>
      <c r="H416" s="409"/>
    </row>
    <row r="417" spans="1:8" ht="20.100000000000001" customHeight="1" x14ac:dyDescent="0.15">
      <c r="A417" s="374" t="s">
        <v>83</v>
      </c>
      <c r="B417" s="375"/>
      <c r="C417" s="375"/>
      <c r="D417" s="375"/>
      <c r="E417" s="376"/>
      <c r="F417" s="380">
        <f>SUMIFS($Q$361:$Q$410,$C$361:$C$410,A417)</f>
        <v>0</v>
      </c>
      <c r="G417" s="408"/>
      <c r="H417" s="409"/>
    </row>
    <row r="418" spans="1:8" ht="20.100000000000001" customHeight="1" x14ac:dyDescent="0.15">
      <c r="A418" s="377" t="s">
        <v>157</v>
      </c>
      <c r="B418" s="161"/>
      <c r="C418" s="374" t="s">
        <v>84</v>
      </c>
      <c r="D418" s="375"/>
      <c r="E418" s="376"/>
      <c r="F418" s="380">
        <f>SUMIFS($Q$361:$Q$410,$C$361:$C$410,C418)</f>
        <v>0</v>
      </c>
      <c r="G418" s="408"/>
      <c r="H418" s="409"/>
    </row>
    <row r="419" spans="1:8" ht="20.100000000000001" customHeight="1" x14ac:dyDescent="0.15">
      <c r="A419" s="378"/>
      <c r="B419" s="162"/>
      <c r="C419" s="374" t="s">
        <v>85</v>
      </c>
      <c r="D419" s="375"/>
      <c r="E419" s="376"/>
      <c r="F419" s="380">
        <f>SUMIFS($Q$361:$Q$410,$C$361:$C$410,C419)</f>
        <v>0</v>
      </c>
      <c r="G419" s="408"/>
      <c r="H419" s="409"/>
    </row>
    <row r="420" spans="1:8" ht="20.100000000000001" customHeight="1" x14ac:dyDescent="0.15">
      <c r="A420" s="378"/>
      <c r="B420" s="162"/>
      <c r="C420" s="374" t="s">
        <v>86</v>
      </c>
      <c r="D420" s="375"/>
      <c r="E420" s="376"/>
      <c r="F420" s="380">
        <f>SUMIFS($Q$361:$Q$410,$C$361:$C$410,C420)</f>
        <v>0</v>
      </c>
      <c r="G420" s="408"/>
      <c r="H420" s="409"/>
    </row>
    <row r="421" spans="1:8" ht="20.100000000000001" customHeight="1" x14ac:dyDescent="0.15">
      <c r="A421" s="378"/>
      <c r="B421" s="162"/>
      <c r="C421" s="374" t="s">
        <v>87</v>
      </c>
      <c r="D421" s="375"/>
      <c r="E421" s="376"/>
      <c r="F421" s="380">
        <f>SUMIFS($Q$361:$Q$410,$C$361:$C$410,C421)</f>
        <v>0</v>
      </c>
      <c r="G421" s="408"/>
      <c r="H421" s="409"/>
    </row>
    <row r="422" spans="1:8" ht="20.100000000000001" customHeight="1" x14ac:dyDescent="0.15">
      <c r="A422" s="379"/>
      <c r="B422" s="163"/>
      <c r="C422" s="375" t="s">
        <v>156</v>
      </c>
      <c r="D422" s="375"/>
      <c r="E422" s="376"/>
      <c r="F422" s="380">
        <f>SUM($F$418:$H$421)</f>
        <v>0</v>
      </c>
      <c r="G422" s="381"/>
      <c r="H422" s="382"/>
    </row>
    <row r="423" spans="1:8" ht="19.5" customHeight="1" x14ac:dyDescent="0.15">
      <c r="A423" s="374" t="s">
        <v>88</v>
      </c>
      <c r="B423" s="375"/>
      <c r="C423" s="375"/>
      <c r="D423" s="375"/>
      <c r="E423" s="376"/>
      <c r="F423" s="380">
        <f>SUM($F$416:$H$417,$F$422)</f>
        <v>0</v>
      </c>
      <c r="G423" s="408"/>
      <c r="H423" s="409"/>
    </row>
    <row r="424" spans="1:8" ht="19.5" customHeight="1" x14ac:dyDescent="0.15">
      <c r="A424" s="374" t="s">
        <v>148</v>
      </c>
      <c r="B424" s="375"/>
      <c r="C424" s="375"/>
      <c r="D424" s="375"/>
      <c r="E424" s="376"/>
      <c r="F424" s="380">
        <f>SUMIFS($Q$361:$Q$410,$C$361:$C$410,A424)</f>
        <v>0</v>
      </c>
      <c r="G424" s="408"/>
      <c r="H424" s="409"/>
    </row>
    <row r="425" spans="1:8" ht="19.5" customHeight="1" x14ac:dyDescent="0.15">
      <c r="A425" s="374" t="s">
        <v>149</v>
      </c>
      <c r="B425" s="375"/>
      <c r="C425" s="375"/>
      <c r="D425" s="375"/>
      <c r="E425" s="376"/>
      <c r="F425" s="380">
        <f>SUM($F$423,$F$424)</f>
        <v>0</v>
      </c>
      <c r="G425" s="408"/>
      <c r="H425" s="409"/>
    </row>
    <row r="426" spans="1:8" ht="19.5" customHeight="1" x14ac:dyDescent="0.15">
      <c r="A426" s="72"/>
      <c r="B426" s="72"/>
      <c r="C426" s="72"/>
      <c r="D426" s="72"/>
      <c r="F426" s="73"/>
      <c r="G426" s="74"/>
      <c r="H426" s="74"/>
    </row>
    <row r="427" spans="1:8" ht="19.5" customHeight="1" x14ac:dyDescent="0.15">
      <c r="A427" s="72"/>
      <c r="B427" s="72"/>
      <c r="C427" s="72"/>
      <c r="D427" s="72"/>
      <c r="F427" s="73"/>
      <c r="G427" s="74"/>
      <c r="H427" s="74"/>
    </row>
    <row r="428" spans="1:8" ht="19.5" customHeight="1" x14ac:dyDescent="0.15">
      <c r="A428" s="64" t="s">
        <v>6</v>
      </c>
      <c r="B428" s="64"/>
      <c r="C428" s="64"/>
      <c r="D428" s="64"/>
      <c r="E428" s="75"/>
    </row>
    <row r="429" spans="1:8" ht="19.5" customHeight="1" x14ac:dyDescent="0.15">
      <c r="A429" s="324"/>
      <c r="B429" s="325"/>
      <c r="C429" s="387" t="s">
        <v>11</v>
      </c>
      <c r="D429" s="388"/>
      <c r="E429" s="76" t="s">
        <v>24</v>
      </c>
      <c r="F429" s="398" t="s">
        <v>147</v>
      </c>
      <c r="G429" s="410"/>
      <c r="H429" s="410"/>
    </row>
    <row r="430" spans="1:8" ht="20.100000000000001" customHeight="1" x14ac:dyDescent="0.15">
      <c r="A430" s="326" t="s">
        <v>25</v>
      </c>
      <c r="B430" s="327"/>
      <c r="C430" s="398" t="s">
        <v>53</v>
      </c>
      <c r="D430" s="388"/>
      <c r="E430" s="77" t="s">
        <v>27</v>
      </c>
      <c r="F430" s="358">
        <f t="shared" ref="F430:F447" si="5">SUMIFS($Q$10:$Q$351,$D$10:$D$351,$E430,$R$10:$R$351,"")</f>
        <v>0</v>
      </c>
      <c r="G430" s="359"/>
      <c r="H430" s="359"/>
    </row>
    <row r="431" spans="1:8" ht="20.100000000000001" customHeight="1" x14ac:dyDescent="0.15">
      <c r="A431" s="328"/>
      <c r="B431" s="329"/>
      <c r="C431" s="398"/>
      <c r="D431" s="388"/>
      <c r="E431" s="77" t="s">
        <v>28</v>
      </c>
      <c r="F431" s="358">
        <f t="shared" si="5"/>
        <v>0</v>
      </c>
      <c r="G431" s="359"/>
      <c r="H431" s="359"/>
    </row>
    <row r="432" spans="1:8" ht="20.100000000000001" customHeight="1" x14ac:dyDescent="0.15">
      <c r="A432" s="328"/>
      <c r="B432" s="329"/>
      <c r="C432" s="398"/>
      <c r="D432" s="388"/>
      <c r="E432" s="77" t="s">
        <v>4</v>
      </c>
      <c r="F432" s="358">
        <f t="shared" si="5"/>
        <v>0</v>
      </c>
      <c r="G432" s="359"/>
      <c r="H432" s="359"/>
    </row>
    <row r="433" spans="1:8" ht="20.100000000000001" customHeight="1" x14ac:dyDescent="0.15">
      <c r="A433" s="328"/>
      <c r="B433" s="329"/>
      <c r="C433" s="398" t="s">
        <v>54</v>
      </c>
      <c r="D433" s="388"/>
      <c r="E433" s="77" t="s">
        <v>2</v>
      </c>
      <c r="F433" s="358">
        <f t="shared" si="5"/>
        <v>0</v>
      </c>
      <c r="G433" s="359"/>
      <c r="H433" s="359"/>
    </row>
    <row r="434" spans="1:8" ht="20.100000000000001" customHeight="1" x14ac:dyDescent="0.15">
      <c r="A434" s="328"/>
      <c r="B434" s="329"/>
      <c r="C434" s="398"/>
      <c r="D434" s="388"/>
      <c r="E434" s="77" t="s">
        <v>29</v>
      </c>
      <c r="F434" s="358">
        <f t="shared" si="5"/>
        <v>0</v>
      </c>
      <c r="G434" s="359"/>
      <c r="H434" s="359"/>
    </row>
    <row r="435" spans="1:8" ht="20.100000000000001" customHeight="1" x14ac:dyDescent="0.15">
      <c r="A435" s="328"/>
      <c r="B435" s="329"/>
      <c r="C435" s="398"/>
      <c r="D435" s="388"/>
      <c r="E435" s="77" t="s">
        <v>3</v>
      </c>
      <c r="F435" s="358">
        <f t="shared" si="5"/>
        <v>0</v>
      </c>
      <c r="G435" s="359"/>
      <c r="H435" s="359"/>
    </row>
    <row r="436" spans="1:8" ht="20.100000000000001" customHeight="1" x14ac:dyDescent="0.15">
      <c r="A436" s="328"/>
      <c r="B436" s="329"/>
      <c r="C436" s="398"/>
      <c r="D436" s="388"/>
      <c r="E436" s="77" t="s">
        <v>31</v>
      </c>
      <c r="F436" s="358">
        <f t="shared" si="5"/>
        <v>0</v>
      </c>
      <c r="G436" s="359"/>
      <c r="H436" s="359"/>
    </row>
    <row r="437" spans="1:8" ht="20.100000000000001" customHeight="1" x14ac:dyDescent="0.15">
      <c r="A437" s="328"/>
      <c r="B437" s="329"/>
      <c r="C437" s="398"/>
      <c r="D437" s="388"/>
      <c r="E437" s="77" t="s">
        <v>26</v>
      </c>
      <c r="F437" s="358">
        <f t="shared" si="5"/>
        <v>0</v>
      </c>
      <c r="G437" s="359"/>
      <c r="H437" s="359"/>
    </row>
    <row r="438" spans="1:8" ht="20.100000000000001" customHeight="1" x14ac:dyDescent="0.15">
      <c r="A438" s="328"/>
      <c r="B438" s="329"/>
      <c r="C438" s="398" t="s">
        <v>219</v>
      </c>
      <c r="D438" s="388"/>
      <c r="E438" s="77" t="s">
        <v>220</v>
      </c>
      <c r="F438" s="358">
        <f t="shared" si="5"/>
        <v>0</v>
      </c>
      <c r="G438" s="359"/>
      <c r="H438" s="359"/>
    </row>
    <row r="439" spans="1:8" ht="20.100000000000001" customHeight="1" x14ac:dyDescent="0.15">
      <c r="A439" s="328"/>
      <c r="B439" s="329"/>
      <c r="C439" s="398"/>
      <c r="D439" s="388"/>
      <c r="E439" s="77" t="s">
        <v>33</v>
      </c>
      <c r="F439" s="358">
        <f t="shared" si="5"/>
        <v>0</v>
      </c>
      <c r="G439" s="359"/>
      <c r="H439" s="359"/>
    </row>
    <row r="440" spans="1:8" ht="20.100000000000001" customHeight="1" x14ac:dyDescent="0.15">
      <c r="A440" s="328"/>
      <c r="B440" s="329"/>
      <c r="C440" s="398"/>
      <c r="D440" s="388"/>
      <c r="E440" s="77" t="s">
        <v>10</v>
      </c>
      <c r="F440" s="358">
        <f t="shared" si="5"/>
        <v>0</v>
      </c>
      <c r="G440" s="359"/>
      <c r="H440" s="359"/>
    </row>
    <row r="441" spans="1:8" ht="20.100000000000001" customHeight="1" x14ac:dyDescent="0.15">
      <c r="A441" s="328"/>
      <c r="B441" s="329"/>
      <c r="C441" s="398" t="s">
        <v>55</v>
      </c>
      <c r="D441" s="388"/>
      <c r="E441" s="77" t="s">
        <v>32</v>
      </c>
      <c r="F441" s="358">
        <f t="shared" si="5"/>
        <v>0</v>
      </c>
      <c r="G441" s="359"/>
      <c r="H441" s="359"/>
    </row>
    <row r="442" spans="1:8" ht="20.100000000000001" customHeight="1" x14ac:dyDescent="0.15">
      <c r="A442" s="328"/>
      <c r="B442" s="329"/>
      <c r="C442" s="398"/>
      <c r="D442" s="388"/>
      <c r="E442" s="77" t="s">
        <v>1</v>
      </c>
      <c r="F442" s="358">
        <f t="shared" si="5"/>
        <v>0</v>
      </c>
      <c r="G442" s="359"/>
      <c r="H442" s="359"/>
    </row>
    <row r="443" spans="1:8" ht="20.100000000000001" customHeight="1" x14ac:dyDescent="0.15">
      <c r="A443" s="328"/>
      <c r="B443" s="329"/>
      <c r="C443" s="398"/>
      <c r="D443" s="388"/>
      <c r="E443" s="77" t="s">
        <v>30</v>
      </c>
      <c r="F443" s="358">
        <f t="shared" si="5"/>
        <v>0</v>
      </c>
      <c r="G443" s="359"/>
      <c r="H443" s="359"/>
    </row>
    <row r="444" spans="1:8" ht="20.100000000000001" customHeight="1" x14ac:dyDescent="0.15">
      <c r="A444" s="328"/>
      <c r="B444" s="329"/>
      <c r="C444" s="398"/>
      <c r="D444" s="388"/>
      <c r="E444" s="77" t="s">
        <v>34</v>
      </c>
      <c r="F444" s="358">
        <f t="shared" si="5"/>
        <v>0</v>
      </c>
      <c r="G444" s="359"/>
      <c r="H444" s="359"/>
    </row>
    <row r="445" spans="1:8" ht="20.100000000000001" customHeight="1" x14ac:dyDescent="0.15">
      <c r="A445" s="328"/>
      <c r="B445" s="329"/>
      <c r="C445" s="398"/>
      <c r="D445" s="388"/>
      <c r="E445" s="77" t="s">
        <v>21</v>
      </c>
      <c r="F445" s="358">
        <f t="shared" si="5"/>
        <v>0</v>
      </c>
      <c r="G445" s="359"/>
      <c r="H445" s="359"/>
    </row>
    <row r="446" spans="1:8" ht="20.100000000000001" customHeight="1" x14ac:dyDescent="0.15">
      <c r="A446" s="328"/>
      <c r="B446" s="329"/>
      <c r="C446" s="404" t="s">
        <v>155</v>
      </c>
      <c r="D446" s="405"/>
      <c r="E446" s="77" t="s">
        <v>9</v>
      </c>
      <c r="F446" s="358">
        <f t="shared" si="5"/>
        <v>0</v>
      </c>
      <c r="G446" s="359"/>
      <c r="H446" s="359"/>
    </row>
    <row r="447" spans="1:8" ht="20.100000000000001" customHeight="1" x14ac:dyDescent="0.15">
      <c r="A447" s="328"/>
      <c r="B447" s="329"/>
      <c r="C447" s="406"/>
      <c r="D447" s="407"/>
      <c r="E447" s="77" t="s">
        <v>35</v>
      </c>
      <c r="F447" s="358">
        <f t="shared" si="5"/>
        <v>0</v>
      </c>
      <c r="G447" s="359"/>
      <c r="H447" s="359"/>
    </row>
    <row r="448" spans="1:8" ht="20.100000000000001" customHeight="1" x14ac:dyDescent="0.15">
      <c r="A448" s="328"/>
      <c r="B448" s="329"/>
      <c r="C448" s="387" t="s">
        <v>19</v>
      </c>
      <c r="D448" s="387"/>
      <c r="E448" s="388"/>
      <c r="F448" s="358">
        <f>SUM($F$430:$H$447)</f>
        <v>0</v>
      </c>
      <c r="G448" s="359"/>
      <c r="H448" s="359"/>
    </row>
    <row r="449" spans="1:8" ht="20.100000000000001" customHeight="1" x14ac:dyDescent="0.15">
      <c r="A449" s="328"/>
      <c r="B449" s="329"/>
      <c r="C449" s="398" t="s">
        <v>16</v>
      </c>
      <c r="D449" s="398"/>
      <c r="E449" s="388"/>
      <c r="F449" s="402"/>
      <c r="G449" s="403"/>
      <c r="H449" s="403"/>
    </row>
    <row r="450" spans="1:8" ht="20.100000000000001" customHeight="1" x14ac:dyDescent="0.15">
      <c r="A450" s="330"/>
      <c r="B450" s="331"/>
      <c r="C450" s="387" t="s">
        <v>36</v>
      </c>
      <c r="D450" s="387"/>
      <c r="E450" s="388"/>
      <c r="F450" s="358">
        <f>$F$448-$F$449</f>
        <v>0</v>
      </c>
      <c r="G450" s="359"/>
      <c r="H450" s="359"/>
    </row>
    <row r="451" spans="1:8" ht="20.100000000000001" customHeight="1" x14ac:dyDescent="0.15">
      <c r="A451" s="332" t="s">
        <v>47</v>
      </c>
      <c r="B451" s="333"/>
      <c r="C451" s="398" t="s">
        <v>53</v>
      </c>
      <c r="D451" s="388"/>
      <c r="E451" s="77" t="s">
        <v>27</v>
      </c>
      <c r="F451" s="399">
        <f t="shared" ref="F451:F468" si="6">SUMIFS($Q$10:$Q$351,$D$10:$D$351,$E451,$R$10:$R$351,"○")</f>
        <v>0</v>
      </c>
      <c r="G451" s="359"/>
      <c r="H451" s="359"/>
    </row>
    <row r="452" spans="1:8" ht="20.100000000000001" customHeight="1" x14ac:dyDescent="0.15">
      <c r="A452" s="334"/>
      <c r="B452" s="335"/>
      <c r="C452" s="398"/>
      <c r="D452" s="388"/>
      <c r="E452" s="77" t="s">
        <v>28</v>
      </c>
      <c r="F452" s="399">
        <f t="shared" si="6"/>
        <v>0</v>
      </c>
      <c r="G452" s="359"/>
      <c r="H452" s="359"/>
    </row>
    <row r="453" spans="1:8" ht="20.100000000000001" customHeight="1" x14ac:dyDescent="0.15">
      <c r="A453" s="334"/>
      <c r="B453" s="335"/>
      <c r="C453" s="398"/>
      <c r="D453" s="388"/>
      <c r="E453" s="77" t="s">
        <v>4</v>
      </c>
      <c r="F453" s="399">
        <f t="shared" si="6"/>
        <v>0</v>
      </c>
      <c r="G453" s="359"/>
      <c r="H453" s="359"/>
    </row>
    <row r="454" spans="1:8" ht="20.100000000000001" customHeight="1" x14ac:dyDescent="0.15">
      <c r="A454" s="334"/>
      <c r="B454" s="335"/>
      <c r="C454" s="398" t="s">
        <v>54</v>
      </c>
      <c r="D454" s="388"/>
      <c r="E454" s="77" t="s">
        <v>2</v>
      </c>
      <c r="F454" s="399">
        <f t="shared" si="6"/>
        <v>0</v>
      </c>
      <c r="G454" s="359"/>
      <c r="H454" s="359"/>
    </row>
    <row r="455" spans="1:8" ht="20.100000000000001" customHeight="1" x14ac:dyDescent="0.15">
      <c r="A455" s="334"/>
      <c r="B455" s="335"/>
      <c r="C455" s="398"/>
      <c r="D455" s="388"/>
      <c r="E455" s="77" t="s">
        <v>29</v>
      </c>
      <c r="F455" s="399">
        <f t="shared" si="6"/>
        <v>0</v>
      </c>
      <c r="G455" s="359"/>
      <c r="H455" s="359"/>
    </row>
    <row r="456" spans="1:8" ht="20.100000000000001" customHeight="1" x14ac:dyDescent="0.15">
      <c r="A456" s="334"/>
      <c r="B456" s="335"/>
      <c r="C456" s="398"/>
      <c r="D456" s="388"/>
      <c r="E456" s="77" t="s">
        <v>3</v>
      </c>
      <c r="F456" s="399">
        <f t="shared" si="6"/>
        <v>0</v>
      </c>
      <c r="G456" s="359"/>
      <c r="H456" s="359"/>
    </row>
    <row r="457" spans="1:8" ht="20.100000000000001" customHeight="1" x14ac:dyDescent="0.15">
      <c r="A457" s="334"/>
      <c r="B457" s="335"/>
      <c r="C457" s="398"/>
      <c r="D457" s="388"/>
      <c r="E457" s="77" t="s">
        <v>31</v>
      </c>
      <c r="F457" s="399">
        <f t="shared" si="6"/>
        <v>0</v>
      </c>
      <c r="G457" s="359"/>
      <c r="H457" s="359"/>
    </row>
    <row r="458" spans="1:8" ht="20.100000000000001" customHeight="1" x14ac:dyDescent="0.15">
      <c r="A458" s="334"/>
      <c r="B458" s="335"/>
      <c r="C458" s="398"/>
      <c r="D458" s="388"/>
      <c r="E458" s="77" t="s">
        <v>26</v>
      </c>
      <c r="F458" s="399">
        <f t="shared" si="6"/>
        <v>0</v>
      </c>
      <c r="G458" s="359"/>
      <c r="H458" s="359"/>
    </row>
    <row r="459" spans="1:8" ht="20.100000000000001" customHeight="1" x14ac:dyDescent="0.15">
      <c r="A459" s="334"/>
      <c r="B459" s="335"/>
      <c r="C459" s="398" t="s">
        <v>219</v>
      </c>
      <c r="D459" s="388"/>
      <c r="E459" s="77" t="s">
        <v>220</v>
      </c>
      <c r="F459" s="399">
        <f t="shared" si="6"/>
        <v>0</v>
      </c>
      <c r="G459" s="359"/>
      <c r="H459" s="359"/>
    </row>
    <row r="460" spans="1:8" ht="20.100000000000001" customHeight="1" x14ac:dyDescent="0.15">
      <c r="A460" s="334"/>
      <c r="B460" s="335"/>
      <c r="C460" s="398"/>
      <c r="D460" s="388"/>
      <c r="E460" s="77" t="s">
        <v>33</v>
      </c>
      <c r="F460" s="399">
        <f t="shared" si="6"/>
        <v>0</v>
      </c>
      <c r="G460" s="359"/>
      <c r="H460" s="359"/>
    </row>
    <row r="461" spans="1:8" ht="20.100000000000001" customHeight="1" x14ac:dyDescent="0.15">
      <c r="A461" s="334"/>
      <c r="B461" s="335"/>
      <c r="C461" s="398"/>
      <c r="D461" s="388"/>
      <c r="E461" s="77" t="s">
        <v>10</v>
      </c>
      <c r="F461" s="399">
        <f t="shared" si="6"/>
        <v>0</v>
      </c>
      <c r="G461" s="359"/>
      <c r="H461" s="359"/>
    </row>
    <row r="462" spans="1:8" ht="20.100000000000001" customHeight="1" x14ac:dyDescent="0.15">
      <c r="A462" s="334"/>
      <c r="B462" s="335"/>
      <c r="C462" s="398" t="s">
        <v>55</v>
      </c>
      <c r="D462" s="388"/>
      <c r="E462" s="77" t="s">
        <v>32</v>
      </c>
      <c r="F462" s="399">
        <f t="shared" si="6"/>
        <v>0</v>
      </c>
      <c r="G462" s="359"/>
      <c r="H462" s="359"/>
    </row>
    <row r="463" spans="1:8" ht="20.100000000000001" customHeight="1" x14ac:dyDescent="0.15">
      <c r="A463" s="334"/>
      <c r="B463" s="335"/>
      <c r="C463" s="398"/>
      <c r="D463" s="388"/>
      <c r="E463" s="77" t="s">
        <v>1</v>
      </c>
      <c r="F463" s="399">
        <f t="shared" si="6"/>
        <v>0</v>
      </c>
      <c r="G463" s="359"/>
      <c r="H463" s="359"/>
    </row>
    <row r="464" spans="1:8" ht="20.100000000000001" customHeight="1" x14ac:dyDescent="0.15">
      <c r="A464" s="334"/>
      <c r="B464" s="335"/>
      <c r="C464" s="398"/>
      <c r="D464" s="388"/>
      <c r="E464" s="77" t="s">
        <v>30</v>
      </c>
      <c r="F464" s="399">
        <f t="shared" si="6"/>
        <v>0</v>
      </c>
      <c r="G464" s="359"/>
      <c r="H464" s="359"/>
    </row>
    <row r="465" spans="1:24" ht="20.100000000000001" customHeight="1" x14ac:dyDescent="0.15">
      <c r="A465" s="334"/>
      <c r="B465" s="335"/>
      <c r="C465" s="398"/>
      <c r="D465" s="388"/>
      <c r="E465" s="77" t="s">
        <v>34</v>
      </c>
      <c r="F465" s="399">
        <f t="shared" si="6"/>
        <v>0</v>
      </c>
      <c r="G465" s="359"/>
      <c r="H465" s="359"/>
    </row>
    <row r="466" spans="1:24" ht="20.100000000000001" customHeight="1" x14ac:dyDescent="0.15">
      <c r="A466" s="334"/>
      <c r="B466" s="335"/>
      <c r="C466" s="398"/>
      <c r="D466" s="388"/>
      <c r="E466" s="77" t="s">
        <v>21</v>
      </c>
      <c r="F466" s="399">
        <f t="shared" si="6"/>
        <v>0</v>
      </c>
      <c r="G466" s="359"/>
      <c r="H466" s="359"/>
    </row>
    <row r="467" spans="1:24" ht="20.100000000000001" customHeight="1" x14ac:dyDescent="0.15">
      <c r="A467" s="334"/>
      <c r="B467" s="335"/>
      <c r="C467" s="404" t="s">
        <v>155</v>
      </c>
      <c r="D467" s="405"/>
      <c r="E467" s="77" t="s">
        <v>9</v>
      </c>
      <c r="F467" s="399">
        <f t="shared" si="6"/>
        <v>0</v>
      </c>
      <c r="G467" s="359"/>
      <c r="H467" s="359"/>
    </row>
    <row r="468" spans="1:24" ht="20.100000000000001" customHeight="1" x14ac:dyDescent="0.15">
      <c r="A468" s="334"/>
      <c r="B468" s="335"/>
      <c r="C468" s="406"/>
      <c r="D468" s="407"/>
      <c r="E468" s="77" t="s">
        <v>35</v>
      </c>
      <c r="F468" s="399">
        <f t="shared" si="6"/>
        <v>0</v>
      </c>
      <c r="G468" s="359"/>
      <c r="H468" s="359"/>
    </row>
    <row r="469" spans="1:24" ht="20.100000000000001" customHeight="1" thickBot="1" x14ac:dyDescent="0.2">
      <c r="A469" s="336"/>
      <c r="B469" s="337"/>
      <c r="C469" s="387" t="s">
        <v>150</v>
      </c>
      <c r="D469" s="387"/>
      <c r="E469" s="388"/>
      <c r="F469" s="400">
        <f>SUM($F$451:$H$468)</f>
        <v>0</v>
      </c>
      <c r="G469" s="401"/>
      <c r="H469" s="401"/>
    </row>
    <row r="470" spans="1:24" ht="20.100000000000001" customHeight="1" thickTop="1" x14ac:dyDescent="0.15">
      <c r="A470" s="394" t="s">
        <v>151</v>
      </c>
      <c r="B470" s="394"/>
      <c r="C470" s="395"/>
      <c r="D470" s="395"/>
      <c r="E470" s="395"/>
      <c r="F470" s="396">
        <f>SUM($F$448,$F$469)</f>
        <v>0</v>
      </c>
      <c r="G470" s="397"/>
      <c r="H470" s="397"/>
    </row>
    <row r="471" spans="1:24" x14ac:dyDescent="0.15">
      <c r="W471" s="3"/>
      <c r="X471"/>
    </row>
  </sheetData>
  <sheetProtection algorithmName="SHA-512" hashValue="y8412vOFSi2HKqyAFalfxhiMdC8jKV2PrGUwghSLYGks1NLPJb5XIV108IpFwfk3SKaEkyi6FhEJXlNTwIKzbg==" saltValue="ybtMue4jsbk99u8U3uzpJQ=="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G10:G351">
    <cfRule type="expression" dxfId="31" priority="5">
      <formula>INDIRECT(ADDRESS(ROW(),COLUMN()))=TRUNC(INDIRECT(ADDRESS(ROW(),COLUMN())))</formula>
    </cfRule>
  </conditionalFormatting>
  <conditionalFormatting sqref="G361:G410">
    <cfRule type="expression" dxfId="30" priority="1">
      <formula>INDIRECT(ADDRESS(ROW(),COLUMN()))=TRUNC(INDIRECT(ADDRESS(ROW(),COLUMN())))</formula>
    </cfRule>
  </conditionalFormatting>
  <conditionalFormatting sqref="I10:I351">
    <cfRule type="expression" dxfId="29" priority="4">
      <formula>INDIRECT(ADDRESS(ROW(),COLUMN()))=TRUNC(INDIRECT(ADDRESS(ROW(),COLUMN())))</formula>
    </cfRule>
  </conditionalFormatting>
  <conditionalFormatting sqref="I361:I410">
    <cfRule type="expression" dxfId="28" priority="106">
      <formula>INDIRECT(ADDRESS(ROW(),COLUMN()))=TRUNC(INDIRECT(ADDRESS(ROW(),COLUMN())))</formula>
    </cfRule>
  </conditionalFormatting>
  <conditionalFormatting sqref="L10:L351">
    <cfRule type="expression" dxfId="27" priority="31">
      <formula>INDIRECT(ADDRESS(ROW(),COLUMN()))=TRUNC(INDIRECT(ADDRESS(ROW(),COLUMN())))</formula>
    </cfRule>
  </conditionalFormatting>
  <conditionalFormatting sqref="L361:L410">
    <cfRule type="expression" dxfId="26" priority="105">
      <formula>INDIRECT(ADDRESS(ROW(),COLUMN()))=TRUNC(INDIRECT(ADDRESS(ROW(),COLUMN())))</formula>
    </cfRule>
  </conditionalFormatting>
  <conditionalFormatting sqref="M6:Q7">
    <cfRule type="cellIs" dxfId="25" priority="3" operator="equal">
      <formula>"「費目：その他」で補助対象外に仕分けされていないものがある"</formula>
    </cfRule>
  </conditionalFormatting>
  <conditionalFormatting sqref="O10:O351">
    <cfRule type="expression" dxfId="24" priority="45">
      <formula>INDIRECT(ADDRESS(ROW(),COLUMN()))=TRUNC(INDIRECT(ADDRESS(ROW(),COLUMN())))</formula>
    </cfRule>
  </conditionalFormatting>
  <conditionalFormatting sqref="O361:O410">
    <cfRule type="expression" dxfId="23" priority="104">
      <formula>INDIRECT(ADDRESS(ROW(),COLUMN()))=TRUNC(INDIRECT(ADDRESS(ROW(),COLUMN())))</formula>
    </cfRule>
  </conditionalFormatting>
  <dataValidations count="7">
    <dataValidation type="list" imeMode="hiragana" allowBlank="1" showInputMessage="1" showErrorMessage="1" sqref="D10:D351" xr:uid="{00000000-0002-0000-1400-000000000000}">
      <formula1>INDIRECT(C10)</formula1>
    </dataValidation>
    <dataValidation imeMode="hiragana" allowBlank="1" showInputMessage="1" showErrorMessage="1" sqref="E10:E351 J10:J351 M10:M351 M361:M410 J361:J410 E361:E410" xr:uid="{00000000-0002-0000-1400-000001000000}"/>
    <dataValidation imeMode="disabled" allowBlank="1" showInputMessage="1" showErrorMessage="1" sqref="C7:K7 F358:K358 A10:A351 A361:A410 C3:C4" xr:uid="{00000000-0002-0000-1400-000002000000}"/>
    <dataValidation type="list" allowBlank="1" showInputMessage="1" showErrorMessage="1" sqref="R10:R351" xr:uid="{00000000-0002-0000-1400-000003000000}">
      <formula1>"○"</formula1>
    </dataValidation>
    <dataValidation type="list" imeMode="hiragana" allowBlank="1" showInputMessage="1" showErrorMessage="1" sqref="C361:D410" xr:uid="{00000000-0002-0000-1400-000004000000}">
      <formula1>収入</formula1>
    </dataValidation>
    <dataValidation type="list" imeMode="hiragana" allowBlank="1" showInputMessage="1" showErrorMessage="1" sqref="C10:C351" xr:uid="{00000000-0002-0000-1400-000005000000}">
      <formula1>区分</formula1>
    </dataValidation>
    <dataValidation imeMode="off" allowBlank="1" showInputMessage="1" showErrorMessage="1" sqref="F416:F427 I10:I351 L10:L351 O10:O351 Q10:Q351 G416:H421 I361:I410 L361:L410 O361:O410 Q361:Q410 G423:H427 F430:H470" xr:uid="{00000000-0002-0000-14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2" t="str">
        <f>IF(収支予算書!$A$1=0,"〇〇",収支予算書!$A$1)</f>
        <v>〇〇</v>
      </c>
      <c r="B1" s="22"/>
    </row>
    <row r="2" spans="1:24" ht="25.5" customHeight="1" x14ac:dyDescent="0.15">
      <c r="A2" s="34"/>
      <c r="B2" s="34"/>
      <c r="C2" s="38"/>
    </row>
    <row r="3" spans="1:24" ht="32.1" customHeight="1" x14ac:dyDescent="0.15">
      <c r="C3" s="363" t="s">
        <v>184</v>
      </c>
      <c r="D3" s="54" t="s">
        <v>161</v>
      </c>
      <c r="E3" s="364"/>
      <c r="F3" s="365"/>
      <c r="G3" s="365"/>
      <c r="H3" s="365"/>
      <c r="I3" s="365"/>
      <c r="J3" s="365"/>
      <c r="K3" s="365"/>
      <c r="L3" s="365"/>
      <c r="M3" s="366"/>
      <c r="Q3" s="13"/>
      <c r="X3" s="3">
        <v>18</v>
      </c>
    </row>
    <row r="4" spans="1:24" ht="32.1" customHeight="1" x14ac:dyDescent="0.15">
      <c r="C4" s="363"/>
      <c r="D4" s="55" t="s">
        <v>232</v>
      </c>
      <c r="E4" s="367"/>
      <c r="F4" s="368"/>
      <c r="G4" s="368"/>
      <c r="H4" s="368"/>
      <c r="I4" s="368"/>
      <c r="J4" s="368"/>
      <c r="K4" s="368"/>
      <c r="L4" s="368"/>
      <c r="M4" s="369"/>
      <c r="Q4" s="13"/>
      <c r="X4" s="3">
        <v>224</v>
      </c>
    </row>
    <row r="5" spans="1:24" ht="22.5" customHeight="1" x14ac:dyDescent="0.15">
      <c r="A5" s="4"/>
      <c r="B5" s="4"/>
      <c r="C5" s="6"/>
      <c r="D5" s="10"/>
      <c r="E5" s="13"/>
      <c r="F5" s="13"/>
      <c r="G5" s="13"/>
      <c r="H5" s="13"/>
      <c r="I5" s="13"/>
      <c r="J5" s="13"/>
      <c r="K5" s="13"/>
      <c r="L5" s="13"/>
      <c r="M5" s="13"/>
      <c r="N5" s="13"/>
      <c r="O5" s="13"/>
      <c r="P5" s="13"/>
      <c r="Q5" s="13"/>
    </row>
    <row r="6" spans="1:24" ht="21.75" customHeight="1" x14ac:dyDescent="0.15">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15">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15">
      <c r="A8" s="5" t="s">
        <v>6</v>
      </c>
      <c r="B8" s="5"/>
      <c r="C8" s="1"/>
      <c r="D8" s="11"/>
      <c r="E8" s="7"/>
      <c r="F8" s="7"/>
      <c r="G8" s="7"/>
      <c r="H8" s="7"/>
      <c r="I8" s="7"/>
      <c r="J8" s="7"/>
      <c r="K8" s="7"/>
      <c r="L8" s="7"/>
      <c r="M8" s="7"/>
      <c r="N8" s="7"/>
      <c r="O8" s="7"/>
      <c r="P8" s="7"/>
      <c r="R8" s="16" t="s">
        <v>15</v>
      </c>
    </row>
    <row r="9" spans="1:24" ht="36" customHeight="1" x14ac:dyDescent="0.15">
      <c r="A9" s="411" t="s">
        <v>213</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15">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15">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15">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15">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15">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15">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15">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15">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15">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15">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15">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15">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15">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15">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15">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15">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15">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15">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15">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15">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15">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15">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15">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15">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15">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15">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15">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15">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15">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15">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15">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15">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15">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15">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15">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15">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15">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15">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15">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15">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15">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15">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15">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15">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15">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15">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15">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15">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15">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15">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15">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15">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15">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15">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15">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15">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15">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15">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15">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15">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15">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15">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15">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15">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15">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15">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15">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15">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15">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15">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15">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15">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15">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15">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15">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15">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15">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15">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15">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15">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15">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15">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15">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15">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15">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15">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15">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15">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15">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15">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15">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15">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15">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15">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15">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15">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15">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15">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15">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15">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15">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15">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15">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15">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15">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15">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15">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15">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15">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15">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15">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15">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15">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15">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15">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15">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15">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15">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15">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15">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15">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15">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15">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15">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15">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15">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15">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15">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15">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15">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15">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15">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15">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15">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15">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15">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15">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15">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15">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15">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15">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15">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15">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15">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15">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15">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15">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15">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15">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15">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15">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15">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15">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15">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15">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15">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15">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15">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15">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15">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15">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15">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15">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15">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15">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15">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15">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15">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15">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15">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15">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15">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15">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15">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15">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15">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15">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15">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15">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15">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15">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15">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15">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15">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15">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15">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15">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15">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15">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15">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15">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15">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15">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15">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15">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15">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15">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15">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15">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15">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15">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15">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15">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15">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15">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15">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15">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15">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15">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15">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15">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15">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15">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15">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15">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15">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15">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15">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15">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15">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15">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15">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15">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15">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15">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15">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15">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15">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15">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15">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15">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15">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15">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15">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15">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15">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15">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15">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15">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15">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15">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15">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15">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15">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15">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15">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15">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15">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15">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15">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15">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15">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15">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15">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15">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15">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15">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15">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15">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15">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15">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15">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15">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15">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15">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15">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15">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15">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15">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15">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15">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15">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15">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15">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15">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15">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15">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15">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15">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15">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15">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15">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15">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15">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15">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15">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15">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15">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15">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15">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15">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15">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15">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15">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15">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15">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15">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15">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15">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15">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15">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15">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15">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15">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15">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15">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15">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15">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15">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15">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15">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15">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15">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15">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15">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15">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15">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15">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15">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15">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15">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15">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15">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15">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15">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15">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15">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15">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15">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15">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15">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15">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15">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15">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15">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15">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15">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15">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15">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15">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15">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15">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15">
      <c r="A352" s="22" t="str">
        <f>IF(収支予算書!$A$1=0,"〇〇",収支予算書!$A$1)</f>
        <v>〇〇</v>
      </c>
      <c r="B352" s="22"/>
    </row>
    <row r="353" spans="1:25" ht="25.5" customHeight="1" x14ac:dyDescent="0.15">
      <c r="A353" s="117"/>
      <c r="B353" s="117"/>
      <c r="C353" s="62"/>
    </row>
    <row r="354" spans="1:25" ht="31.5" customHeight="1" x14ac:dyDescent="0.15">
      <c r="C354" s="370" t="str">
        <f>$C$3</f>
        <v>2-19</v>
      </c>
      <c r="D354" s="54" t="s">
        <v>161</v>
      </c>
      <c r="E354" s="352">
        <f>$E$3</f>
        <v>0</v>
      </c>
      <c r="F354" s="353"/>
      <c r="G354" s="353"/>
      <c r="H354" s="353"/>
      <c r="I354" s="353"/>
      <c r="J354" s="353"/>
      <c r="K354" s="353"/>
      <c r="L354" s="353"/>
      <c r="M354" s="354"/>
      <c r="X354"/>
      <c r="Y354" s="3"/>
    </row>
    <row r="355" spans="1:25" ht="31.5" customHeight="1" x14ac:dyDescent="0.15">
      <c r="C355" s="371"/>
      <c r="D355" s="55" t="s">
        <v>232</v>
      </c>
      <c r="E355" s="355">
        <f>$E$4</f>
        <v>0</v>
      </c>
      <c r="F355" s="356"/>
      <c r="G355" s="356"/>
      <c r="H355" s="356"/>
      <c r="I355" s="356"/>
      <c r="J355" s="356"/>
      <c r="K355" s="356"/>
      <c r="L355" s="356"/>
      <c r="M355" s="357"/>
      <c r="X355"/>
      <c r="Y355" s="3"/>
    </row>
    <row r="356" spans="1:25" ht="25.5" customHeight="1" x14ac:dyDescent="0.15">
      <c r="A356" s="63"/>
      <c r="B356" s="63"/>
      <c r="C356" s="62"/>
    </row>
    <row r="357" spans="1:25" ht="21.75" customHeight="1" x14ac:dyDescent="0.15">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15">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15">
      <c r="A359" s="67" t="s">
        <v>14</v>
      </c>
      <c r="B359" s="67"/>
      <c r="C359" s="7"/>
      <c r="D359" s="7"/>
      <c r="E359" s="7"/>
      <c r="F359" s="7"/>
      <c r="G359" s="7"/>
      <c r="H359" s="7"/>
      <c r="I359" s="7"/>
      <c r="J359" s="7"/>
      <c r="Q359" s="68" t="s">
        <v>15</v>
      </c>
    </row>
    <row r="360" spans="1:25" ht="36" customHeight="1" x14ac:dyDescent="0.15">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15">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15">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15">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15">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15">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15">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15">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15">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15">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15">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15">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15">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15">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15">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15">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15">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15">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15">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15">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15">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15">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15">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15">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15">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15">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15">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15">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15">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15">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15">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15">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15">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15">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15">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15">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15">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15">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15">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15">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15">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15">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15">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15">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15">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15">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15">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15">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15">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15">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15">
      <c r="A410" s="392">
        <v>50</v>
      </c>
      <c r="B410" s="393"/>
      <c r="C410" s="383"/>
      <c r="D410" s="384"/>
      <c r="E410" s="168"/>
      <c r="F410" s="152"/>
      <c r="G410" s="143"/>
      <c r="H410" s="154"/>
      <c r="I410" s="143"/>
      <c r="J410" s="37"/>
      <c r="K410" s="154"/>
      <c r="L410" s="143"/>
      <c r="M410" s="37"/>
      <c r="N410" s="154"/>
      <c r="O410" s="41"/>
      <c r="P410" s="156"/>
      <c r="Q410" s="57">
        <f t="shared" si="4"/>
        <v>0</v>
      </c>
    </row>
    <row r="413" spans="1:17" ht="20.100000000000001" customHeight="1" x14ac:dyDescent="0.15">
      <c r="A413" s="34" t="s">
        <v>145</v>
      </c>
      <c r="B413" s="34"/>
      <c r="C413" s="34"/>
      <c r="D413" s="34"/>
    </row>
    <row r="414" spans="1:17" ht="20.100000000000001" customHeight="1" x14ac:dyDescent="0.15">
      <c r="A414" s="1" t="s">
        <v>14</v>
      </c>
      <c r="B414" s="1"/>
      <c r="C414" s="1"/>
      <c r="D414" s="1"/>
      <c r="F414" s="385" t="s">
        <v>15</v>
      </c>
      <c r="G414" s="386"/>
      <c r="H414" s="386"/>
    </row>
    <row r="415" spans="1:17" ht="20.100000000000001" customHeight="1" x14ac:dyDescent="0.15">
      <c r="A415" s="387" t="s">
        <v>5</v>
      </c>
      <c r="B415" s="387"/>
      <c r="C415" s="387"/>
      <c r="D415" s="387"/>
      <c r="E415" s="388"/>
      <c r="F415" s="389" t="s">
        <v>147</v>
      </c>
      <c r="G415" s="388"/>
      <c r="H415" s="388"/>
    </row>
    <row r="416" spans="1:17" ht="20.100000000000001" customHeight="1" x14ac:dyDescent="0.15">
      <c r="A416" s="374" t="s">
        <v>82</v>
      </c>
      <c r="B416" s="375"/>
      <c r="C416" s="375"/>
      <c r="D416" s="375"/>
      <c r="E416" s="376"/>
      <c r="F416" s="380">
        <f>SUMIFS($Q$361:$Q$410,$C$361:$C$410,A416)</f>
        <v>0</v>
      </c>
      <c r="G416" s="408"/>
      <c r="H416" s="409"/>
    </row>
    <row r="417" spans="1:8" ht="20.100000000000001" customHeight="1" x14ac:dyDescent="0.15">
      <c r="A417" s="374" t="s">
        <v>83</v>
      </c>
      <c r="B417" s="375"/>
      <c r="C417" s="375"/>
      <c r="D417" s="375"/>
      <c r="E417" s="376"/>
      <c r="F417" s="380">
        <f>SUMIFS($Q$361:$Q$410,$C$361:$C$410,A417)</f>
        <v>0</v>
      </c>
      <c r="G417" s="408"/>
      <c r="H417" s="409"/>
    </row>
    <row r="418" spans="1:8" ht="20.100000000000001" customHeight="1" x14ac:dyDescent="0.15">
      <c r="A418" s="377" t="s">
        <v>157</v>
      </c>
      <c r="B418" s="161"/>
      <c r="C418" s="374" t="s">
        <v>84</v>
      </c>
      <c r="D418" s="375"/>
      <c r="E418" s="376"/>
      <c r="F418" s="380">
        <f>SUMIFS($Q$361:$Q$410,$C$361:$C$410,C418)</f>
        <v>0</v>
      </c>
      <c r="G418" s="408"/>
      <c r="H418" s="409"/>
    </row>
    <row r="419" spans="1:8" ht="20.100000000000001" customHeight="1" x14ac:dyDescent="0.15">
      <c r="A419" s="378"/>
      <c r="B419" s="162"/>
      <c r="C419" s="374" t="s">
        <v>85</v>
      </c>
      <c r="D419" s="375"/>
      <c r="E419" s="376"/>
      <c r="F419" s="380">
        <f>SUMIFS($Q$361:$Q$410,$C$361:$C$410,C419)</f>
        <v>0</v>
      </c>
      <c r="G419" s="408"/>
      <c r="H419" s="409"/>
    </row>
    <row r="420" spans="1:8" ht="20.100000000000001" customHeight="1" x14ac:dyDescent="0.15">
      <c r="A420" s="378"/>
      <c r="B420" s="162"/>
      <c r="C420" s="374" t="s">
        <v>86</v>
      </c>
      <c r="D420" s="375"/>
      <c r="E420" s="376"/>
      <c r="F420" s="380">
        <f>SUMIFS($Q$361:$Q$410,$C$361:$C$410,C420)</f>
        <v>0</v>
      </c>
      <c r="G420" s="408"/>
      <c r="H420" s="409"/>
    </row>
    <row r="421" spans="1:8" ht="20.100000000000001" customHeight="1" x14ac:dyDescent="0.15">
      <c r="A421" s="378"/>
      <c r="B421" s="162"/>
      <c r="C421" s="374" t="s">
        <v>87</v>
      </c>
      <c r="D421" s="375"/>
      <c r="E421" s="376"/>
      <c r="F421" s="380">
        <f>SUMIFS($Q$361:$Q$410,$C$361:$C$410,C421)</f>
        <v>0</v>
      </c>
      <c r="G421" s="408"/>
      <c r="H421" s="409"/>
    </row>
    <row r="422" spans="1:8" ht="20.100000000000001" customHeight="1" x14ac:dyDescent="0.15">
      <c r="A422" s="379"/>
      <c r="B422" s="163"/>
      <c r="C422" s="375" t="s">
        <v>156</v>
      </c>
      <c r="D422" s="375"/>
      <c r="E422" s="376"/>
      <c r="F422" s="380">
        <f>SUM($F$418:$H$421)</f>
        <v>0</v>
      </c>
      <c r="G422" s="381"/>
      <c r="H422" s="382"/>
    </row>
    <row r="423" spans="1:8" ht="19.5" customHeight="1" x14ac:dyDescent="0.15">
      <c r="A423" s="374" t="s">
        <v>88</v>
      </c>
      <c r="B423" s="375"/>
      <c r="C423" s="375"/>
      <c r="D423" s="375"/>
      <c r="E423" s="376"/>
      <c r="F423" s="380">
        <f>SUM($F$416:$H$417,$F$422)</f>
        <v>0</v>
      </c>
      <c r="G423" s="408"/>
      <c r="H423" s="409"/>
    </row>
    <row r="424" spans="1:8" ht="19.5" customHeight="1" x14ac:dyDescent="0.15">
      <c r="A424" s="374" t="s">
        <v>148</v>
      </c>
      <c r="B424" s="375"/>
      <c r="C424" s="375"/>
      <c r="D424" s="375"/>
      <c r="E424" s="376"/>
      <c r="F424" s="380">
        <f>SUMIFS($Q$361:$Q$410,$C$361:$C$410,A424)</f>
        <v>0</v>
      </c>
      <c r="G424" s="408"/>
      <c r="H424" s="409"/>
    </row>
    <row r="425" spans="1:8" ht="19.5" customHeight="1" x14ac:dyDescent="0.15">
      <c r="A425" s="374" t="s">
        <v>149</v>
      </c>
      <c r="B425" s="375"/>
      <c r="C425" s="375"/>
      <c r="D425" s="375"/>
      <c r="E425" s="376"/>
      <c r="F425" s="380">
        <f>SUM($F$423,$F$424)</f>
        <v>0</v>
      </c>
      <c r="G425" s="408"/>
      <c r="H425" s="409"/>
    </row>
    <row r="426" spans="1:8" ht="19.5" customHeight="1" x14ac:dyDescent="0.15">
      <c r="A426" s="72"/>
      <c r="B426" s="72"/>
      <c r="C426" s="72"/>
      <c r="D426" s="72"/>
      <c r="F426" s="73"/>
      <c r="G426" s="74"/>
      <c r="H426" s="74"/>
    </row>
    <row r="427" spans="1:8" ht="19.5" customHeight="1" x14ac:dyDescent="0.15">
      <c r="A427" s="72"/>
      <c r="B427" s="72"/>
      <c r="C427" s="72"/>
      <c r="D427" s="72"/>
      <c r="F427" s="73"/>
      <c r="G427" s="74"/>
      <c r="H427" s="74"/>
    </row>
    <row r="428" spans="1:8" ht="19.5" customHeight="1" x14ac:dyDescent="0.15">
      <c r="A428" s="64" t="s">
        <v>6</v>
      </c>
      <c r="B428" s="64"/>
      <c r="C428" s="64"/>
      <c r="D428" s="64"/>
      <c r="E428" s="75"/>
    </row>
    <row r="429" spans="1:8" ht="19.5" customHeight="1" x14ac:dyDescent="0.15">
      <c r="A429" s="324"/>
      <c r="B429" s="325"/>
      <c r="C429" s="387" t="s">
        <v>11</v>
      </c>
      <c r="D429" s="388"/>
      <c r="E429" s="76" t="s">
        <v>24</v>
      </c>
      <c r="F429" s="398" t="s">
        <v>147</v>
      </c>
      <c r="G429" s="410"/>
      <c r="H429" s="410"/>
    </row>
    <row r="430" spans="1:8" ht="20.100000000000001" customHeight="1" x14ac:dyDescent="0.15">
      <c r="A430" s="326" t="s">
        <v>25</v>
      </c>
      <c r="B430" s="327"/>
      <c r="C430" s="398" t="s">
        <v>53</v>
      </c>
      <c r="D430" s="388"/>
      <c r="E430" s="77" t="s">
        <v>27</v>
      </c>
      <c r="F430" s="358">
        <f t="shared" ref="F430:F447" si="5">SUMIFS($Q$10:$Q$351,$D$10:$D$351,$E430,$R$10:$R$351,"")</f>
        <v>0</v>
      </c>
      <c r="G430" s="359"/>
      <c r="H430" s="359"/>
    </row>
    <row r="431" spans="1:8" ht="20.100000000000001" customHeight="1" x14ac:dyDescent="0.15">
      <c r="A431" s="328"/>
      <c r="B431" s="329"/>
      <c r="C431" s="398"/>
      <c r="D431" s="388"/>
      <c r="E431" s="77" t="s">
        <v>28</v>
      </c>
      <c r="F431" s="358">
        <f t="shared" si="5"/>
        <v>0</v>
      </c>
      <c r="G431" s="359"/>
      <c r="H431" s="359"/>
    </row>
    <row r="432" spans="1:8" ht="20.100000000000001" customHeight="1" x14ac:dyDescent="0.15">
      <c r="A432" s="328"/>
      <c r="B432" s="329"/>
      <c r="C432" s="398"/>
      <c r="D432" s="388"/>
      <c r="E432" s="77" t="s">
        <v>4</v>
      </c>
      <c r="F432" s="358">
        <f t="shared" si="5"/>
        <v>0</v>
      </c>
      <c r="G432" s="359"/>
      <c r="H432" s="359"/>
    </row>
    <row r="433" spans="1:8" ht="20.100000000000001" customHeight="1" x14ac:dyDescent="0.15">
      <c r="A433" s="328"/>
      <c r="B433" s="329"/>
      <c r="C433" s="398" t="s">
        <v>54</v>
      </c>
      <c r="D433" s="388"/>
      <c r="E433" s="77" t="s">
        <v>2</v>
      </c>
      <c r="F433" s="358">
        <f t="shared" si="5"/>
        <v>0</v>
      </c>
      <c r="G433" s="359"/>
      <c r="H433" s="359"/>
    </row>
    <row r="434" spans="1:8" ht="20.100000000000001" customHeight="1" x14ac:dyDescent="0.15">
      <c r="A434" s="328"/>
      <c r="B434" s="329"/>
      <c r="C434" s="398"/>
      <c r="D434" s="388"/>
      <c r="E434" s="77" t="s">
        <v>29</v>
      </c>
      <c r="F434" s="358">
        <f t="shared" si="5"/>
        <v>0</v>
      </c>
      <c r="G434" s="359"/>
      <c r="H434" s="359"/>
    </row>
    <row r="435" spans="1:8" ht="20.100000000000001" customHeight="1" x14ac:dyDescent="0.15">
      <c r="A435" s="328"/>
      <c r="B435" s="329"/>
      <c r="C435" s="398"/>
      <c r="D435" s="388"/>
      <c r="E435" s="77" t="s">
        <v>3</v>
      </c>
      <c r="F435" s="358">
        <f t="shared" si="5"/>
        <v>0</v>
      </c>
      <c r="G435" s="359"/>
      <c r="H435" s="359"/>
    </row>
    <row r="436" spans="1:8" ht="20.100000000000001" customHeight="1" x14ac:dyDescent="0.15">
      <c r="A436" s="328"/>
      <c r="B436" s="329"/>
      <c r="C436" s="398"/>
      <c r="D436" s="388"/>
      <c r="E436" s="77" t="s">
        <v>31</v>
      </c>
      <c r="F436" s="358">
        <f t="shared" si="5"/>
        <v>0</v>
      </c>
      <c r="G436" s="359"/>
      <c r="H436" s="359"/>
    </row>
    <row r="437" spans="1:8" ht="20.100000000000001" customHeight="1" x14ac:dyDescent="0.15">
      <c r="A437" s="328"/>
      <c r="B437" s="329"/>
      <c r="C437" s="398"/>
      <c r="D437" s="388"/>
      <c r="E437" s="77" t="s">
        <v>26</v>
      </c>
      <c r="F437" s="358">
        <f t="shared" si="5"/>
        <v>0</v>
      </c>
      <c r="G437" s="359"/>
      <c r="H437" s="359"/>
    </row>
    <row r="438" spans="1:8" ht="20.100000000000001" customHeight="1" x14ac:dyDescent="0.15">
      <c r="A438" s="328"/>
      <c r="B438" s="329"/>
      <c r="C438" s="398" t="s">
        <v>219</v>
      </c>
      <c r="D438" s="388"/>
      <c r="E438" s="77" t="s">
        <v>220</v>
      </c>
      <c r="F438" s="358">
        <f t="shared" si="5"/>
        <v>0</v>
      </c>
      <c r="G438" s="359"/>
      <c r="H438" s="359"/>
    </row>
    <row r="439" spans="1:8" ht="20.100000000000001" customHeight="1" x14ac:dyDescent="0.15">
      <c r="A439" s="328"/>
      <c r="B439" s="329"/>
      <c r="C439" s="398"/>
      <c r="D439" s="388"/>
      <c r="E439" s="77" t="s">
        <v>33</v>
      </c>
      <c r="F439" s="358">
        <f t="shared" si="5"/>
        <v>0</v>
      </c>
      <c r="G439" s="359"/>
      <c r="H439" s="359"/>
    </row>
    <row r="440" spans="1:8" ht="20.100000000000001" customHeight="1" x14ac:dyDescent="0.15">
      <c r="A440" s="328"/>
      <c r="B440" s="329"/>
      <c r="C440" s="398"/>
      <c r="D440" s="388"/>
      <c r="E440" s="77" t="s">
        <v>10</v>
      </c>
      <c r="F440" s="358">
        <f t="shared" si="5"/>
        <v>0</v>
      </c>
      <c r="G440" s="359"/>
      <c r="H440" s="359"/>
    </row>
    <row r="441" spans="1:8" ht="20.100000000000001" customHeight="1" x14ac:dyDescent="0.15">
      <c r="A441" s="328"/>
      <c r="B441" s="329"/>
      <c r="C441" s="398" t="s">
        <v>55</v>
      </c>
      <c r="D441" s="388"/>
      <c r="E441" s="77" t="s">
        <v>32</v>
      </c>
      <c r="F441" s="358">
        <f t="shared" si="5"/>
        <v>0</v>
      </c>
      <c r="G441" s="359"/>
      <c r="H441" s="359"/>
    </row>
    <row r="442" spans="1:8" ht="20.100000000000001" customHeight="1" x14ac:dyDescent="0.15">
      <c r="A442" s="328"/>
      <c r="B442" s="329"/>
      <c r="C442" s="398"/>
      <c r="D442" s="388"/>
      <c r="E442" s="77" t="s">
        <v>1</v>
      </c>
      <c r="F442" s="358">
        <f t="shared" si="5"/>
        <v>0</v>
      </c>
      <c r="G442" s="359"/>
      <c r="H442" s="359"/>
    </row>
    <row r="443" spans="1:8" ht="20.100000000000001" customHeight="1" x14ac:dyDescent="0.15">
      <c r="A443" s="328"/>
      <c r="B443" s="329"/>
      <c r="C443" s="398"/>
      <c r="D443" s="388"/>
      <c r="E443" s="77" t="s">
        <v>30</v>
      </c>
      <c r="F443" s="358">
        <f t="shared" si="5"/>
        <v>0</v>
      </c>
      <c r="G443" s="359"/>
      <c r="H443" s="359"/>
    </row>
    <row r="444" spans="1:8" ht="20.100000000000001" customHeight="1" x14ac:dyDescent="0.15">
      <c r="A444" s="328"/>
      <c r="B444" s="329"/>
      <c r="C444" s="398"/>
      <c r="D444" s="388"/>
      <c r="E444" s="77" t="s">
        <v>34</v>
      </c>
      <c r="F444" s="358">
        <f t="shared" si="5"/>
        <v>0</v>
      </c>
      <c r="G444" s="359"/>
      <c r="H444" s="359"/>
    </row>
    <row r="445" spans="1:8" ht="20.100000000000001" customHeight="1" x14ac:dyDescent="0.15">
      <c r="A445" s="328"/>
      <c r="B445" s="329"/>
      <c r="C445" s="398"/>
      <c r="D445" s="388"/>
      <c r="E445" s="77" t="s">
        <v>21</v>
      </c>
      <c r="F445" s="358">
        <f t="shared" si="5"/>
        <v>0</v>
      </c>
      <c r="G445" s="359"/>
      <c r="H445" s="359"/>
    </row>
    <row r="446" spans="1:8" ht="20.100000000000001" customHeight="1" x14ac:dyDescent="0.15">
      <c r="A446" s="328"/>
      <c r="B446" s="329"/>
      <c r="C446" s="404" t="s">
        <v>155</v>
      </c>
      <c r="D446" s="405"/>
      <c r="E446" s="77" t="s">
        <v>9</v>
      </c>
      <c r="F446" s="358">
        <f t="shared" si="5"/>
        <v>0</v>
      </c>
      <c r="G446" s="359"/>
      <c r="H446" s="359"/>
    </row>
    <row r="447" spans="1:8" ht="20.100000000000001" customHeight="1" x14ac:dyDescent="0.15">
      <c r="A447" s="328"/>
      <c r="B447" s="329"/>
      <c r="C447" s="406"/>
      <c r="D447" s="407"/>
      <c r="E447" s="77" t="s">
        <v>35</v>
      </c>
      <c r="F447" s="358">
        <f t="shared" si="5"/>
        <v>0</v>
      </c>
      <c r="G447" s="359"/>
      <c r="H447" s="359"/>
    </row>
    <row r="448" spans="1:8" ht="20.100000000000001" customHeight="1" x14ac:dyDescent="0.15">
      <c r="A448" s="328"/>
      <c r="B448" s="329"/>
      <c r="C448" s="387" t="s">
        <v>19</v>
      </c>
      <c r="D448" s="387"/>
      <c r="E448" s="388"/>
      <c r="F448" s="358">
        <f>SUM($F$430:$H$447)</f>
        <v>0</v>
      </c>
      <c r="G448" s="359"/>
      <c r="H448" s="359"/>
    </row>
    <row r="449" spans="1:8" ht="20.100000000000001" customHeight="1" x14ac:dyDescent="0.15">
      <c r="A449" s="328"/>
      <c r="B449" s="329"/>
      <c r="C449" s="398" t="s">
        <v>16</v>
      </c>
      <c r="D449" s="398"/>
      <c r="E449" s="388"/>
      <c r="F449" s="402"/>
      <c r="G449" s="403"/>
      <c r="H449" s="403"/>
    </row>
    <row r="450" spans="1:8" ht="20.100000000000001" customHeight="1" x14ac:dyDescent="0.15">
      <c r="A450" s="330"/>
      <c r="B450" s="331"/>
      <c r="C450" s="387" t="s">
        <v>36</v>
      </c>
      <c r="D450" s="387"/>
      <c r="E450" s="388"/>
      <c r="F450" s="358">
        <f>$F$448-$F$449</f>
        <v>0</v>
      </c>
      <c r="G450" s="359"/>
      <c r="H450" s="359"/>
    </row>
    <row r="451" spans="1:8" ht="20.100000000000001" customHeight="1" x14ac:dyDescent="0.15">
      <c r="A451" s="332" t="s">
        <v>47</v>
      </c>
      <c r="B451" s="333"/>
      <c r="C451" s="398" t="s">
        <v>53</v>
      </c>
      <c r="D451" s="388"/>
      <c r="E451" s="77" t="s">
        <v>27</v>
      </c>
      <c r="F451" s="399">
        <f t="shared" ref="F451:F468" si="6">SUMIFS($Q$10:$Q$351,$D$10:$D$351,$E451,$R$10:$R$351,"○")</f>
        <v>0</v>
      </c>
      <c r="G451" s="359"/>
      <c r="H451" s="359"/>
    </row>
    <row r="452" spans="1:8" ht="20.100000000000001" customHeight="1" x14ac:dyDescent="0.15">
      <c r="A452" s="334"/>
      <c r="B452" s="335"/>
      <c r="C452" s="398"/>
      <c r="D452" s="388"/>
      <c r="E452" s="77" t="s">
        <v>28</v>
      </c>
      <c r="F452" s="399">
        <f t="shared" si="6"/>
        <v>0</v>
      </c>
      <c r="G452" s="359"/>
      <c r="H452" s="359"/>
    </row>
    <row r="453" spans="1:8" ht="20.100000000000001" customHeight="1" x14ac:dyDescent="0.15">
      <c r="A453" s="334"/>
      <c r="B453" s="335"/>
      <c r="C453" s="398"/>
      <c r="D453" s="388"/>
      <c r="E453" s="77" t="s">
        <v>4</v>
      </c>
      <c r="F453" s="399">
        <f t="shared" si="6"/>
        <v>0</v>
      </c>
      <c r="G453" s="359"/>
      <c r="H453" s="359"/>
    </row>
    <row r="454" spans="1:8" ht="20.100000000000001" customHeight="1" x14ac:dyDescent="0.15">
      <c r="A454" s="334"/>
      <c r="B454" s="335"/>
      <c r="C454" s="398" t="s">
        <v>54</v>
      </c>
      <c r="D454" s="388"/>
      <c r="E454" s="77" t="s">
        <v>2</v>
      </c>
      <c r="F454" s="399">
        <f t="shared" si="6"/>
        <v>0</v>
      </c>
      <c r="G454" s="359"/>
      <c r="H454" s="359"/>
    </row>
    <row r="455" spans="1:8" ht="20.100000000000001" customHeight="1" x14ac:dyDescent="0.15">
      <c r="A455" s="334"/>
      <c r="B455" s="335"/>
      <c r="C455" s="398"/>
      <c r="D455" s="388"/>
      <c r="E455" s="77" t="s">
        <v>29</v>
      </c>
      <c r="F455" s="399">
        <f t="shared" si="6"/>
        <v>0</v>
      </c>
      <c r="G455" s="359"/>
      <c r="H455" s="359"/>
    </row>
    <row r="456" spans="1:8" ht="20.100000000000001" customHeight="1" x14ac:dyDescent="0.15">
      <c r="A456" s="334"/>
      <c r="B456" s="335"/>
      <c r="C456" s="398"/>
      <c r="D456" s="388"/>
      <c r="E456" s="77" t="s">
        <v>3</v>
      </c>
      <c r="F456" s="399">
        <f t="shared" si="6"/>
        <v>0</v>
      </c>
      <c r="G456" s="359"/>
      <c r="H456" s="359"/>
    </row>
    <row r="457" spans="1:8" ht="20.100000000000001" customHeight="1" x14ac:dyDescent="0.15">
      <c r="A457" s="334"/>
      <c r="B457" s="335"/>
      <c r="C457" s="398"/>
      <c r="D457" s="388"/>
      <c r="E457" s="77" t="s">
        <v>31</v>
      </c>
      <c r="F457" s="399">
        <f t="shared" si="6"/>
        <v>0</v>
      </c>
      <c r="G457" s="359"/>
      <c r="H457" s="359"/>
    </row>
    <row r="458" spans="1:8" ht="20.100000000000001" customHeight="1" x14ac:dyDescent="0.15">
      <c r="A458" s="334"/>
      <c r="B458" s="335"/>
      <c r="C458" s="398"/>
      <c r="D458" s="388"/>
      <c r="E458" s="77" t="s">
        <v>26</v>
      </c>
      <c r="F458" s="399">
        <f t="shared" si="6"/>
        <v>0</v>
      </c>
      <c r="G458" s="359"/>
      <c r="H458" s="359"/>
    </row>
    <row r="459" spans="1:8" ht="20.100000000000001" customHeight="1" x14ac:dyDescent="0.15">
      <c r="A459" s="334"/>
      <c r="B459" s="335"/>
      <c r="C459" s="398" t="s">
        <v>219</v>
      </c>
      <c r="D459" s="388"/>
      <c r="E459" s="77" t="s">
        <v>220</v>
      </c>
      <c r="F459" s="399">
        <f t="shared" si="6"/>
        <v>0</v>
      </c>
      <c r="G459" s="359"/>
      <c r="H459" s="359"/>
    </row>
    <row r="460" spans="1:8" ht="20.100000000000001" customHeight="1" x14ac:dyDescent="0.15">
      <c r="A460" s="334"/>
      <c r="B460" s="335"/>
      <c r="C460" s="398"/>
      <c r="D460" s="388"/>
      <c r="E460" s="77" t="s">
        <v>33</v>
      </c>
      <c r="F460" s="399">
        <f t="shared" si="6"/>
        <v>0</v>
      </c>
      <c r="G460" s="359"/>
      <c r="H460" s="359"/>
    </row>
    <row r="461" spans="1:8" ht="20.100000000000001" customHeight="1" x14ac:dyDescent="0.15">
      <c r="A461" s="334"/>
      <c r="B461" s="335"/>
      <c r="C461" s="398"/>
      <c r="D461" s="388"/>
      <c r="E461" s="77" t="s">
        <v>10</v>
      </c>
      <c r="F461" s="399">
        <f t="shared" si="6"/>
        <v>0</v>
      </c>
      <c r="G461" s="359"/>
      <c r="H461" s="359"/>
    </row>
    <row r="462" spans="1:8" ht="20.100000000000001" customHeight="1" x14ac:dyDescent="0.15">
      <c r="A462" s="334"/>
      <c r="B462" s="335"/>
      <c r="C462" s="398" t="s">
        <v>55</v>
      </c>
      <c r="D462" s="388"/>
      <c r="E462" s="77" t="s">
        <v>32</v>
      </c>
      <c r="F462" s="399">
        <f t="shared" si="6"/>
        <v>0</v>
      </c>
      <c r="G462" s="359"/>
      <c r="H462" s="359"/>
    </row>
    <row r="463" spans="1:8" ht="20.100000000000001" customHeight="1" x14ac:dyDescent="0.15">
      <c r="A463" s="334"/>
      <c r="B463" s="335"/>
      <c r="C463" s="398"/>
      <c r="D463" s="388"/>
      <c r="E463" s="77" t="s">
        <v>1</v>
      </c>
      <c r="F463" s="399">
        <f t="shared" si="6"/>
        <v>0</v>
      </c>
      <c r="G463" s="359"/>
      <c r="H463" s="359"/>
    </row>
    <row r="464" spans="1:8" ht="20.100000000000001" customHeight="1" x14ac:dyDescent="0.15">
      <c r="A464" s="334"/>
      <c r="B464" s="335"/>
      <c r="C464" s="398"/>
      <c r="D464" s="388"/>
      <c r="E464" s="77" t="s">
        <v>30</v>
      </c>
      <c r="F464" s="399">
        <f t="shared" si="6"/>
        <v>0</v>
      </c>
      <c r="G464" s="359"/>
      <c r="H464" s="359"/>
    </row>
    <row r="465" spans="1:24" ht="20.100000000000001" customHeight="1" x14ac:dyDescent="0.15">
      <c r="A465" s="334"/>
      <c r="B465" s="335"/>
      <c r="C465" s="398"/>
      <c r="D465" s="388"/>
      <c r="E465" s="77" t="s">
        <v>34</v>
      </c>
      <c r="F465" s="399">
        <f t="shared" si="6"/>
        <v>0</v>
      </c>
      <c r="G465" s="359"/>
      <c r="H465" s="359"/>
    </row>
    <row r="466" spans="1:24" ht="20.100000000000001" customHeight="1" x14ac:dyDescent="0.15">
      <c r="A466" s="334"/>
      <c r="B466" s="335"/>
      <c r="C466" s="398"/>
      <c r="D466" s="388"/>
      <c r="E466" s="77" t="s">
        <v>21</v>
      </c>
      <c r="F466" s="399">
        <f t="shared" si="6"/>
        <v>0</v>
      </c>
      <c r="G466" s="359"/>
      <c r="H466" s="359"/>
    </row>
    <row r="467" spans="1:24" ht="20.100000000000001" customHeight="1" x14ac:dyDescent="0.15">
      <c r="A467" s="334"/>
      <c r="B467" s="335"/>
      <c r="C467" s="404" t="s">
        <v>155</v>
      </c>
      <c r="D467" s="405"/>
      <c r="E467" s="77" t="s">
        <v>9</v>
      </c>
      <c r="F467" s="399">
        <f t="shared" si="6"/>
        <v>0</v>
      </c>
      <c r="G467" s="359"/>
      <c r="H467" s="359"/>
    </row>
    <row r="468" spans="1:24" ht="20.100000000000001" customHeight="1" x14ac:dyDescent="0.15">
      <c r="A468" s="334"/>
      <c r="B468" s="335"/>
      <c r="C468" s="406"/>
      <c r="D468" s="407"/>
      <c r="E468" s="77" t="s">
        <v>35</v>
      </c>
      <c r="F468" s="399">
        <f t="shared" si="6"/>
        <v>0</v>
      </c>
      <c r="G468" s="359"/>
      <c r="H468" s="359"/>
    </row>
    <row r="469" spans="1:24" ht="20.100000000000001" customHeight="1" thickBot="1" x14ac:dyDescent="0.2">
      <c r="A469" s="336"/>
      <c r="B469" s="337"/>
      <c r="C469" s="387" t="s">
        <v>150</v>
      </c>
      <c r="D469" s="387"/>
      <c r="E469" s="388"/>
      <c r="F469" s="400">
        <f>SUM($F$451:$H$468)</f>
        <v>0</v>
      </c>
      <c r="G469" s="401"/>
      <c r="H469" s="401"/>
    </row>
    <row r="470" spans="1:24" ht="20.100000000000001" customHeight="1" thickTop="1" x14ac:dyDescent="0.15">
      <c r="A470" s="394" t="s">
        <v>151</v>
      </c>
      <c r="B470" s="394"/>
      <c r="C470" s="395"/>
      <c r="D470" s="395"/>
      <c r="E470" s="395"/>
      <c r="F470" s="396">
        <f>SUM($F$448,$F$469)</f>
        <v>0</v>
      </c>
      <c r="G470" s="397"/>
      <c r="H470" s="397"/>
    </row>
    <row r="471" spans="1:24" x14ac:dyDescent="0.15">
      <c r="W471" s="3"/>
      <c r="X471"/>
    </row>
  </sheetData>
  <sheetProtection algorithmName="SHA-512" hashValue="9pa+62qbVRVsuUdEqGSQtreAyTNsxfKiRn5cnO7Dvb+Up2Xma7Wzpg1tIBneZpqjVBLLmUvZlX4Jj2fjKN4Qww==" saltValue="OHgfNPUMpQg2Zi1bNYhIqQ=="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G10:G351">
    <cfRule type="expression" dxfId="22" priority="5">
      <formula>INDIRECT(ADDRESS(ROW(),COLUMN()))=TRUNC(INDIRECT(ADDRESS(ROW(),COLUMN())))</formula>
    </cfRule>
  </conditionalFormatting>
  <conditionalFormatting sqref="G361:G410">
    <cfRule type="expression" dxfId="21" priority="1">
      <formula>INDIRECT(ADDRESS(ROW(),COLUMN()))=TRUNC(INDIRECT(ADDRESS(ROW(),COLUMN())))</formula>
    </cfRule>
  </conditionalFormatting>
  <conditionalFormatting sqref="I10:I351">
    <cfRule type="expression" dxfId="20" priority="4">
      <formula>INDIRECT(ADDRESS(ROW(),COLUMN()))=TRUNC(INDIRECT(ADDRESS(ROW(),COLUMN())))</formula>
    </cfRule>
  </conditionalFormatting>
  <conditionalFormatting sqref="I361:I410">
    <cfRule type="expression" dxfId="19" priority="106">
      <formula>INDIRECT(ADDRESS(ROW(),COLUMN()))=TRUNC(INDIRECT(ADDRESS(ROW(),COLUMN())))</formula>
    </cfRule>
  </conditionalFormatting>
  <conditionalFormatting sqref="L10:L351">
    <cfRule type="expression" dxfId="18" priority="31">
      <formula>INDIRECT(ADDRESS(ROW(),COLUMN()))=TRUNC(INDIRECT(ADDRESS(ROW(),COLUMN())))</formula>
    </cfRule>
  </conditionalFormatting>
  <conditionalFormatting sqref="L361:L410">
    <cfRule type="expression" dxfId="17" priority="105">
      <formula>INDIRECT(ADDRESS(ROW(),COLUMN()))=TRUNC(INDIRECT(ADDRESS(ROW(),COLUMN())))</formula>
    </cfRule>
  </conditionalFormatting>
  <conditionalFormatting sqref="M6:Q7">
    <cfRule type="cellIs" dxfId="16" priority="3" operator="equal">
      <formula>"「費目：その他」で補助対象外に仕分けされていないものがある"</formula>
    </cfRule>
  </conditionalFormatting>
  <conditionalFormatting sqref="O10:O351">
    <cfRule type="expression" dxfId="15" priority="45">
      <formula>INDIRECT(ADDRESS(ROW(),COLUMN()))=TRUNC(INDIRECT(ADDRESS(ROW(),COLUMN())))</formula>
    </cfRule>
  </conditionalFormatting>
  <conditionalFormatting sqref="O361:O410">
    <cfRule type="expression" dxfId="14" priority="104">
      <formula>INDIRECT(ADDRESS(ROW(),COLUMN()))=TRUNC(INDIRECT(ADDRESS(ROW(),COLUMN())))</formula>
    </cfRule>
  </conditionalFormatting>
  <dataValidations count="7">
    <dataValidation type="list" imeMode="hiragana" allowBlank="1" showInputMessage="1" showErrorMessage="1" sqref="D10:D351" xr:uid="{00000000-0002-0000-1500-000000000000}">
      <formula1>INDIRECT(C10)</formula1>
    </dataValidation>
    <dataValidation imeMode="hiragana" allowBlank="1" showInputMessage="1" showErrorMessage="1" sqref="E10:E351 J10:J351 M10:M351 M361:M410 J361:J410 E361:E410" xr:uid="{00000000-0002-0000-1500-000001000000}"/>
    <dataValidation imeMode="disabled" allowBlank="1" showInputMessage="1" showErrorMessage="1" sqref="C7:K7 F358:K358 A10:A351 A361:A410 C3:C4" xr:uid="{00000000-0002-0000-1500-000002000000}"/>
    <dataValidation type="list" allowBlank="1" showInputMessage="1" showErrorMessage="1" sqref="R10:R351" xr:uid="{00000000-0002-0000-1500-000003000000}">
      <formula1>"○"</formula1>
    </dataValidation>
    <dataValidation type="list" imeMode="hiragana" allowBlank="1" showInputMessage="1" showErrorMessage="1" sqref="C361:D410" xr:uid="{00000000-0002-0000-1500-000004000000}">
      <formula1>収入</formula1>
    </dataValidation>
    <dataValidation type="list" imeMode="hiragana" allowBlank="1" showInputMessage="1" showErrorMessage="1" sqref="C10:C351" xr:uid="{00000000-0002-0000-1500-000005000000}">
      <formula1>区分</formula1>
    </dataValidation>
    <dataValidation imeMode="off" allowBlank="1" showInputMessage="1" showErrorMessage="1" sqref="F416:F427 I10:I351 L10:L351 O10:O351 Q10:Q351 G416:H421 I361:I410 L361:L410 O361:O410 Q361:Q410 G423:H427 F430:H470" xr:uid="{00000000-0002-0000-15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E410" sqref="E410"/>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2" t="str">
        <f>IF(収支予算書!$A$1=0,"〇〇",収支予算書!$A$1)</f>
        <v>〇〇</v>
      </c>
      <c r="B1" s="22"/>
    </row>
    <row r="2" spans="1:24" ht="25.5" customHeight="1" x14ac:dyDescent="0.15">
      <c r="A2" s="34"/>
      <c r="B2" s="34"/>
      <c r="C2" s="38"/>
    </row>
    <row r="3" spans="1:24" ht="32.1" customHeight="1" x14ac:dyDescent="0.15">
      <c r="C3" s="363" t="s">
        <v>183</v>
      </c>
      <c r="D3" s="54" t="s">
        <v>161</v>
      </c>
      <c r="E3" s="364"/>
      <c r="F3" s="365"/>
      <c r="G3" s="365"/>
      <c r="H3" s="365"/>
      <c r="I3" s="365"/>
      <c r="J3" s="365"/>
      <c r="K3" s="365"/>
      <c r="L3" s="365"/>
      <c r="M3" s="366"/>
      <c r="Q3" s="13"/>
      <c r="X3" s="3">
        <v>18</v>
      </c>
    </row>
    <row r="4" spans="1:24" ht="32.1" customHeight="1" x14ac:dyDescent="0.15">
      <c r="C4" s="363"/>
      <c r="D4" s="55" t="s">
        <v>232</v>
      </c>
      <c r="E4" s="367"/>
      <c r="F4" s="368"/>
      <c r="G4" s="368"/>
      <c r="H4" s="368"/>
      <c r="I4" s="368"/>
      <c r="J4" s="368"/>
      <c r="K4" s="368"/>
      <c r="L4" s="368"/>
      <c r="M4" s="369"/>
      <c r="Q4" s="13"/>
      <c r="X4" s="3">
        <v>224</v>
      </c>
    </row>
    <row r="5" spans="1:24" ht="22.5" customHeight="1" x14ac:dyDescent="0.15">
      <c r="A5" s="4"/>
      <c r="B5" s="4"/>
      <c r="C5" s="6"/>
      <c r="D5" s="10"/>
      <c r="E5" s="13"/>
      <c r="F5" s="13"/>
      <c r="G5" s="13"/>
      <c r="H5" s="13"/>
      <c r="I5" s="13"/>
      <c r="J5" s="13"/>
      <c r="K5" s="13"/>
      <c r="L5" s="13"/>
      <c r="M5" s="13"/>
      <c r="N5" s="13"/>
      <c r="O5" s="13"/>
      <c r="P5" s="13"/>
      <c r="Q5" s="13"/>
    </row>
    <row r="6" spans="1:24" ht="21.75" customHeight="1" x14ac:dyDescent="0.15">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15">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15">
      <c r="A8" s="5" t="s">
        <v>6</v>
      </c>
      <c r="B8" s="5"/>
      <c r="C8" s="1"/>
      <c r="D8" s="11"/>
      <c r="E8" s="7"/>
      <c r="F8" s="7"/>
      <c r="G8" s="7"/>
      <c r="H8" s="7"/>
      <c r="I8" s="7"/>
      <c r="J8" s="7"/>
      <c r="K8" s="7"/>
      <c r="L8" s="7"/>
      <c r="M8" s="7"/>
      <c r="N8" s="7"/>
      <c r="O8" s="7"/>
      <c r="P8" s="7"/>
      <c r="R8" s="16" t="s">
        <v>15</v>
      </c>
    </row>
    <row r="9" spans="1:24" ht="36" customHeight="1" x14ac:dyDescent="0.15">
      <c r="A9" s="411" t="s">
        <v>213</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15">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15">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15">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15">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15">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15">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15">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15">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15">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15">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15">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15">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15">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15">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15">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15">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15">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15">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15">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15">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15">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15">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15">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15">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15">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15">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15">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15">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15">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15">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15">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15">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15">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15">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15">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15">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15">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15">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15">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15">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15">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15">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15">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15">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15">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15">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15">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15">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15">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15">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15">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15">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15">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15">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15">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15">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15">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15">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15">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15">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15">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15">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15">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15">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15">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15">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15">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15">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15">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15">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15">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15">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15">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15">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15">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15">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15">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15">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15">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15">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15">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15">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15">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15">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15">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15">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15">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15">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15">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15">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15">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15">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15">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15">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15">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15">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15">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15">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15">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15">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15">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15">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15">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15">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15">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15">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15">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15">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15">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15">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15">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15">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15">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15">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15">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15">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15">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15">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15">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15">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15">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15">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15">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15">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15">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15">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15">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15">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15">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15">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15">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15">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15">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15">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15">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15">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15">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15">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15">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15">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15">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15">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15">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15">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15">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15">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15">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15">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15">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15">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15">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15">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15">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15">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15">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15">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15">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15">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15">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15">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15">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15">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15">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15">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15">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15">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15">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15">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15">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15">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15">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15">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15">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15">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15">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15">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15">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15">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15">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15">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15">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15">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15">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15">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15">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15">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15">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15">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15">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15">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15">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15">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15">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15">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15">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15">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15">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15">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15">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15">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15">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15">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15">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15">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15">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15">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15">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15">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15">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15">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15">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15">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15">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15">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15">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15">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15">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15">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15">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15">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15">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15">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15">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15">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15">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15">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15">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15">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15">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15">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15">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15">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15">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15">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15">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15">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15">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15">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15">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15">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15">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15">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15">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15">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15">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15">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15">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15">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15">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15">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15">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15">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15">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15">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15">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15">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15">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15">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15">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15">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15">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15">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15">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15">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15">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15">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15">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15">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15">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15">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15">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15">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15">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15">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15">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15">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15">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15">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15">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15">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15">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15">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15">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15">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15">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15">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15">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15">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15">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15">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15">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15">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15">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15">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15">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15">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15">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15">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15">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15">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15">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15">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15">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15">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15">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15">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15">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15">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15">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15">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15">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15">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15">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15">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15">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15">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15">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15">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15">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15">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15">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15">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15">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15">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15">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15">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15">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15">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15">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15">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15">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15">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15">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15">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15">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15">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15">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15">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15">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15">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15">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15">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15">
      <c r="A352" s="22" t="str">
        <f>IF(収支予算書!$A$1=0,"〇〇",収支予算書!$A$1)</f>
        <v>〇〇</v>
      </c>
      <c r="B352" s="22"/>
    </row>
    <row r="353" spans="1:25" ht="25.5" customHeight="1" x14ac:dyDescent="0.15">
      <c r="A353" s="117"/>
      <c r="B353" s="117"/>
      <c r="C353" s="62"/>
    </row>
    <row r="354" spans="1:25" ht="31.5" customHeight="1" x14ac:dyDescent="0.15">
      <c r="C354" s="370" t="str">
        <f>$C$3</f>
        <v>2-20</v>
      </c>
      <c r="D354" s="54" t="s">
        <v>161</v>
      </c>
      <c r="E354" s="352">
        <f>$E$3</f>
        <v>0</v>
      </c>
      <c r="F354" s="353"/>
      <c r="G354" s="353"/>
      <c r="H354" s="353"/>
      <c r="I354" s="353"/>
      <c r="J354" s="353"/>
      <c r="K354" s="353"/>
      <c r="L354" s="353"/>
      <c r="M354" s="354"/>
      <c r="X354"/>
      <c r="Y354" s="3"/>
    </row>
    <row r="355" spans="1:25" ht="31.5" customHeight="1" x14ac:dyDescent="0.15">
      <c r="C355" s="371"/>
      <c r="D355" s="55" t="s">
        <v>232</v>
      </c>
      <c r="E355" s="355">
        <f>$E$4</f>
        <v>0</v>
      </c>
      <c r="F355" s="356"/>
      <c r="G355" s="356"/>
      <c r="H355" s="356"/>
      <c r="I355" s="356"/>
      <c r="J355" s="356"/>
      <c r="K355" s="356"/>
      <c r="L355" s="356"/>
      <c r="M355" s="357"/>
      <c r="X355"/>
      <c r="Y355" s="3"/>
    </row>
    <row r="356" spans="1:25" ht="25.5" customHeight="1" x14ac:dyDescent="0.15">
      <c r="A356" s="63"/>
      <c r="B356" s="63"/>
      <c r="C356" s="62"/>
    </row>
    <row r="357" spans="1:25" ht="21.75" customHeight="1" x14ac:dyDescent="0.15">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15">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15">
      <c r="A359" s="67" t="s">
        <v>14</v>
      </c>
      <c r="B359" s="67"/>
      <c r="C359" s="7"/>
      <c r="D359" s="7"/>
      <c r="E359" s="7"/>
      <c r="F359" s="7"/>
      <c r="G359" s="7"/>
      <c r="H359" s="7"/>
      <c r="I359" s="7"/>
      <c r="J359" s="7"/>
      <c r="Q359" s="68" t="s">
        <v>15</v>
      </c>
    </row>
    <row r="360" spans="1:25" ht="36" customHeight="1" x14ac:dyDescent="0.15">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15">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15">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15">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15">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15">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15">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15">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15">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15">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15">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15">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15">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15">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15">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15">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15">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15">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15">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15">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15">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15">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15">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15">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15">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15">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15">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15">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15">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15">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15">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15">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15">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15">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15">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15">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15">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15">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15">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15">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15">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15">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15">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15">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15">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15">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15">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15">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15">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15">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15">
      <c r="A410" s="392">
        <v>50</v>
      </c>
      <c r="B410" s="393"/>
      <c r="C410" s="383"/>
      <c r="D410" s="384"/>
      <c r="E410" s="168"/>
      <c r="F410" s="152"/>
      <c r="G410" s="143"/>
      <c r="H410" s="154"/>
      <c r="I410" s="143"/>
      <c r="J410" s="37"/>
      <c r="K410" s="154"/>
      <c r="L410" s="143"/>
      <c r="M410" s="37"/>
      <c r="N410" s="154"/>
      <c r="O410" s="41"/>
      <c r="P410" s="156"/>
      <c r="Q410" s="57">
        <f t="shared" si="4"/>
        <v>0</v>
      </c>
    </row>
    <row r="413" spans="1:17" ht="20.100000000000001" customHeight="1" x14ac:dyDescent="0.15">
      <c r="A413" s="34" t="s">
        <v>145</v>
      </c>
      <c r="B413" s="34"/>
      <c r="C413" s="34"/>
      <c r="D413" s="34"/>
    </row>
    <row r="414" spans="1:17" ht="20.100000000000001" customHeight="1" x14ac:dyDescent="0.15">
      <c r="A414" s="1" t="s">
        <v>14</v>
      </c>
      <c r="B414" s="1"/>
      <c r="C414" s="1"/>
      <c r="D414" s="1"/>
      <c r="F414" s="385" t="s">
        <v>15</v>
      </c>
      <c r="G414" s="386"/>
      <c r="H414" s="386"/>
    </row>
    <row r="415" spans="1:17" ht="20.100000000000001" customHeight="1" x14ac:dyDescent="0.15">
      <c r="A415" s="387" t="s">
        <v>5</v>
      </c>
      <c r="B415" s="387"/>
      <c r="C415" s="387"/>
      <c r="D415" s="387"/>
      <c r="E415" s="388"/>
      <c r="F415" s="389" t="s">
        <v>147</v>
      </c>
      <c r="G415" s="388"/>
      <c r="H415" s="388"/>
    </row>
    <row r="416" spans="1:17" ht="20.100000000000001" customHeight="1" x14ac:dyDescent="0.15">
      <c r="A416" s="374" t="s">
        <v>82</v>
      </c>
      <c r="B416" s="375"/>
      <c r="C416" s="375"/>
      <c r="D416" s="375"/>
      <c r="E416" s="376"/>
      <c r="F416" s="380">
        <f>SUMIFS($Q$361:$Q$410,$C$361:$C$410,A416)</f>
        <v>0</v>
      </c>
      <c r="G416" s="408"/>
      <c r="H416" s="409"/>
    </row>
    <row r="417" spans="1:8" ht="20.100000000000001" customHeight="1" x14ac:dyDescent="0.15">
      <c r="A417" s="374" t="s">
        <v>83</v>
      </c>
      <c r="B417" s="375"/>
      <c r="C417" s="375"/>
      <c r="D417" s="375"/>
      <c r="E417" s="376"/>
      <c r="F417" s="380">
        <f>SUMIFS($Q$361:$Q$410,$C$361:$C$410,A417)</f>
        <v>0</v>
      </c>
      <c r="G417" s="408"/>
      <c r="H417" s="409"/>
    </row>
    <row r="418" spans="1:8" ht="20.100000000000001" customHeight="1" x14ac:dyDescent="0.15">
      <c r="A418" s="377" t="s">
        <v>157</v>
      </c>
      <c r="B418" s="161"/>
      <c r="C418" s="374" t="s">
        <v>84</v>
      </c>
      <c r="D418" s="375"/>
      <c r="E418" s="376"/>
      <c r="F418" s="380">
        <f>SUMIFS($Q$361:$Q$410,$C$361:$C$410,C418)</f>
        <v>0</v>
      </c>
      <c r="G418" s="408"/>
      <c r="H418" s="409"/>
    </row>
    <row r="419" spans="1:8" ht="20.100000000000001" customHeight="1" x14ac:dyDescent="0.15">
      <c r="A419" s="378"/>
      <c r="B419" s="162"/>
      <c r="C419" s="374" t="s">
        <v>85</v>
      </c>
      <c r="D419" s="375"/>
      <c r="E419" s="376"/>
      <c r="F419" s="380">
        <f>SUMIFS($Q$361:$Q$410,$C$361:$C$410,C419)</f>
        <v>0</v>
      </c>
      <c r="G419" s="408"/>
      <c r="H419" s="409"/>
    </row>
    <row r="420" spans="1:8" ht="20.100000000000001" customHeight="1" x14ac:dyDescent="0.15">
      <c r="A420" s="378"/>
      <c r="B420" s="162"/>
      <c r="C420" s="374" t="s">
        <v>86</v>
      </c>
      <c r="D420" s="375"/>
      <c r="E420" s="376"/>
      <c r="F420" s="380">
        <f>SUMIFS($Q$361:$Q$410,$C$361:$C$410,C420)</f>
        <v>0</v>
      </c>
      <c r="G420" s="408"/>
      <c r="H420" s="409"/>
    </row>
    <row r="421" spans="1:8" ht="20.100000000000001" customHeight="1" x14ac:dyDescent="0.15">
      <c r="A421" s="378"/>
      <c r="B421" s="162"/>
      <c r="C421" s="374" t="s">
        <v>87</v>
      </c>
      <c r="D421" s="375"/>
      <c r="E421" s="376"/>
      <c r="F421" s="380">
        <f>SUMIFS($Q$361:$Q$410,$C$361:$C$410,C421)</f>
        <v>0</v>
      </c>
      <c r="G421" s="408"/>
      <c r="H421" s="409"/>
    </row>
    <row r="422" spans="1:8" ht="20.100000000000001" customHeight="1" x14ac:dyDescent="0.15">
      <c r="A422" s="379"/>
      <c r="B422" s="163"/>
      <c r="C422" s="375" t="s">
        <v>156</v>
      </c>
      <c r="D422" s="375"/>
      <c r="E422" s="376"/>
      <c r="F422" s="380">
        <f>SUM($F$418:$H$421)</f>
        <v>0</v>
      </c>
      <c r="G422" s="381"/>
      <c r="H422" s="382"/>
    </row>
    <row r="423" spans="1:8" ht="19.5" customHeight="1" x14ac:dyDescent="0.15">
      <c r="A423" s="374" t="s">
        <v>88</v>
      </c>
      <c r="B423" s="375"/>
      <c r="C423" s="375"/>
      <c r="D423" s="375"/>
      <c r="E423" s="376"/>
      <c r="F423" s="380">
        <f>SUM($F$416:$H$417,$F$422)</f>
        <v>0</v>
      </c>
      <c r="G423" s="408"/>
      <c r="H423" s="409"/>
    </row>
    <row r="424" spans="1:8" ht="19.5" customHeight="1" x14ac:dyDescent="0.15">
      <c r="A424" s="374" t="s">
        <v>148</v>
      </c>
      <c r="B424" s="375"/>
      <c r="C424" s="375"/>
      <c r="D424" s="375"/>
      <c r="E424" s="376"/>
      <c r="F424" s="380">
        <f>SUMIFS($Q$361:$Q$410,$C$361:$C$410,A424)</f>
        <v>0</v>
      </c>
      <c r="G424" s="408"/>
      <c r="H424" s="409"/>
    </row>
    <row r="425" spans="1:8" ht="19.5" customHeight="1" x14ac:dyDescent="0.15">
      <c r="A425" s="374" t="s">
        <v>149</v>
      </c>
      <c r="B425" s="375"/>
      <c r="C425" s="375"/>
      <c r="D425" s="375"/>
      <c r="E425" s="376"/>
      <c r="F425" s="380">
        <f>SUM($F$423,$F$424)</f>
        <v>0</v>
      </c>
      <c r="G425" s="408"/>
      <c r="H425" s="409"/>
    </row>
    <row r="426" spans="1:8" ht="19.5" customHeight="1" x14ac:dyDescent="0.15">
      <c r="A426" s="72"/>
      <c r="B426" s="72"/>
      <c r="C426" s="72"/>
      <c r="D426" s="72"/>
      <c r="F426" s="73"/>
      <c r="G426" s="74"/>
      <c r="H426" s="74"/>
    </row>
    <row r="427" spans="1:8" ht="19.5" customHeight="1" x14ac:dyDescent="0.15">
      <c r="A427" s="72"/>
      <c r="B427" s="72"/>
      <c r="C427" s="72"/>
      <c r="D427" s="72"/>
      <c r="F427" s="73"/>
      <c r="G427" s="74"/>
      <c r="H427" s="74"/>
    </row>
    <row r="428" spans="1:8" ht="19.5" customHeight="1" x14ac:dyDescent="0.15">
      <c r="A428" s="64" t="s">
        <v>6</v>
      </c>
      <c r="B428" s="64"/>
      <c r="C428" s="64"/>
      <c r="D428" s="64"/>
      <c r="E428" s="75"/>
    </row>
    <row r="429" spans="1:8" ht="19.5" customHeight="1" x14ac:dyDescent="0.15">
      <c r="A429" s="324"/>
      <c r="B429" s="325"/>
      <c r="C429" s="387" t="s">
        <v>11</v>
      </c>
      <c r="D429" s="388"/>
      <c r="E429" s="76" t="s">
        <v>24</v>
      </c>
      <c r="F429" s="398" t="s">
        <v>147</v>
      </c>
      <c r="G429" s="410"/>
      <c r="H429" s="410"/>
    </row>
    <row r="430" spans="1:8" ht="20.100000000000001" customHeight="1" x14ac:dyDescent="0.15">
      <c r="A430" s="326" t="s">
        <v>25</v>
      </c>
      <c r="B430" s="327"/>
      <c r="C430" s="398" t="s">
        <v>53</v>
      </c>
      <c r="D430" s="388"/>
      <c r="E430" s="77" t="s">
        <v>27</v>
      </c>
      <c r="F430" s="358">
        <f t="shared" ref="F430:F447" si="5">SUMIFS($Q$10:$Q$351,$D$10:$D$351,$E430,$R$10:$R$351,"")</f>
        <v>0</v>
      </c>
      <c r="G430" s="359"/>
      <c r="H430" s="359"/>
    </row>
    <row r="431" spans="1:8" ht="20.100000000000001" customHeight="1" x14ac:dyDescent="0.15">
      <c r="A431" s="328"/>
      <c r="B431" s="329"/>
      <c r="C431" s="398"/>
      <c r="D431" s="388"/>
      <c r="E431" s="77" t="s">
        <v>28</v>
      </c>
      <c r="F431" s="358">
        <f t="shared" si="5"/>
        <v>0</v>
      </c>
      <c r="G431" s="359"/>
      <c r="H431" s="359"/>
    </row>
    <row r="432" spans="1:8" ht="20.100000000000001" customHeight="1" x14ac:dyDescent="0.15">
      <c r="A432" s="328"/>
      <c r="B432" s="329"/>
      <c r="C432" s="398"/>
      <c r="D432" s="388"/>
      <c r="E432" s="77" t="s">
        <v>4</v>
      </c>
      <c r="F432" s="358">
        <f t="shared" si="5"/>
        <v>0</v>
      </c>
      <c r="G432" s="359"/>
      <c r="H432" s="359"/>
    </row>
    <row r="433" spans="1:8" ht="20.100000000000001" customHeight="1" x14ac:dyDescent="0.15">
      <c r="A433" s="328"/>
      <c r="B433" s="329"/>
      <c r="C433" s="398" t="s">
        <v>54</v>
      </c>
      <c r="D433" s="388"/>
      <c r="E433" s="77" t="s">
        <v>2</v>
      </c>
      <c r="F433" s="358">
        <f t="shared" si="5"/>
        <v>0</v>
      </c>
      <c r="G433" s="359"/>
      <c r="H433" s="359"/>
    </row>
    <row r="434" spans="1:8" ht="20.100000000000001" customHeight="1" x14ac:dyDescent="0.15">
      <c r="A434" s="328"/>
      <c r="B434" s="329"/>
      <c r="C434" s="398"/>
      <c r="D434" s="388"/>
      <c r="E434" s="77" t="s">
        <v>29</v>
      </c>
      <c r="F434" s="358">
        <f t="shared" si="5"/>
        <v>0</v>
      </c>
      <c r="G434" s="359"/>
      <c r="H434" s="359"/>
    </row>
    <row r="435" spans="1:8" ht="20.100000000000001" customHeight="1" x14ac:dyDescent="0.15">
      <c r="A435" s="328"/>
      <c r="B435" s="329"/>
      <c r="C435" s="398"/>
      <c r="D435" s="388"/>
      <c r="E435" s="77" t="s">
        <v>3</v>
      </c>
      <c r="F435" s="358">
        <f t="shared" si="5"/>
        <v>0</v>
      </c>
      <c r="G435" s="359"/>
      <c r="H435" s="359"/>
    </row>
    <row r="436" spans="1:8" ht="20.100000000000001" customHeight="1" x14ac:dyDescent="0.15">
      <c r="A436" s="328"/>
      <c r="B436" s="329"/>
      <c r="C436" s="398"/>
      <c r="D436" s="388"/>
      <c r="E436" s="77" t="s">
        <v>31</v>
      </c>
      <c r="F436" s="358">
        <f t="shared" si="5"/>
        <v>0</v>
      </c>
      <c r="G436" s="359"/>
      <c r="H436" s="359"/>
    </row>
    <row r="437" spans="1:8" ht="20.100000000000001" customHeight="1" x14ac:dyDescent="0.15">
      <c r="A437" s="328"/>
      <c r="B437" s="329"/>
      <c r="C437" s="398"/>
      <c r="D437" s="388"/>
      <c r="E437" s="77" t="s">
        <v>26</v>
      </c>
      <c r="F437" s="358">
        <f t="shared" si="5"/>
        <v>0</v>
      </c>
      <c r="G437" s="359"/>
      <c r="H437" s="359"/>
    </row>
    <row r="438" spans="1:8" ht="20.100000000000001" customHeight="1" x14ac:dyDescent="0.15">
      <c r="A438" s="328"/>
      <c r="B438" s="329"/>
      <c r="C438" s="398" t="s">
        <v>219</v>
      </c>
      <c r="D438" s="388"/>
      <c r="E438" s="77" t="s">
        <v>220</v>
      </c>
      <c r="F438" s="358">
        <f t="shared" si="5"/>
        <v>0</v>
      </c>
      <c r="G438" s="359"/>
      <c r="H438" s="359"/>
    </row>
    <row r="439" spans="1:8" ht="20.100000000000001" customHeight="1" x14ac:dyDescent="0.15">
      <c r="A439" s="328"/>
      <c r="B439" s="329"/>
      <c r="C439" s="398"/>
      <c r="D439" s="388"/>
      <c r="E439" s="77" t="s">
        <v>33</v>
      </c>
      <c r="F439" s="358">
        <f t="shared" si="5"/>
        <v>0</v>
      </c>
      <c r="G439" s="359"/>
      <c r="H439" s="359"/>
    </row>
    <row r="440" spans="1:8" ht="20.100000000000001" customHeight="1" x14ac:dyDescent="0.15">
      <c r="A440" s="328"/>
      <c r="B440" s="329"/>
      <c r="C440" s="398"/>
      <c r="D440" s="388"/>
      <c r="E440" s="77" t="s">
        <v>10</v>
      </c>
      <c r="F440" s="358">
        <f t="shared" si="5"/>
        <v>0</v>
      </c>
      <c r="G440" s="359"/>
      <c r="H440" s="359"/>
    </row>
    <row r="441" spans="1:8" ht="20.100000000000001" customHeight="1" x14ac:dyDescent="0.15">
      <c r="A441" s="328"/>
      <c r="B441" s="329"/>
      <c r="C441" s="398" t="s">
        <v>55</v>
      </c>
      <c r="D441" s="388"/>
      <c r="E441" s="77" t="s">
        <v>32</v>
      </c>
      <c r="F441" s="358">
        <f t="shared" si="5"/>
        <v>0</v>
      </c>
      <c r="G441" s="359"/>
      <c r="H441" s="359"/>
    </row>
    <row r="442" spans="1:8" ht="20.100000000000001" customHeight="1" x14ac:dyDescent="0.15">
      <c r="A442" s="328"/>
      <c r="B442" s="329"/>
      <c r="C442" s="398"/>
      <c r="D442" s="388"/>
      <c r="E442" s="77" t="s">
        <v>1</v>
      </c>
      <c r="F442" s="358">
        <f t="shared" si="5"/>
        <v>0</v>
      </c>
      <c r="G442" s="359"/>
      <c r="H442" s="359"/>
    </row>
    <row r="443" spans="1:8" ht="20.100000000000001" customHeight="1" x14ac:dyDescent="0.15">
      <c r="A443" s="328"/>
      <c r="B443" s="329"/>
      <c r="C443" s="398"/>
      <c r="D443" s="388"/>
      <c r="E443" s="77" t="s">
        <v>30</v>
      </c>
      <c r="F443" s="358">
        <f t="shared" si="5"/>
        <v>0</v>
      </c>
      <c r="G443" s="359"/>
      <c r="H443" s="359"/>
    </row>
    <row r="444" spans="1:8" ht="20.100000000000001" customHeight="1" x14ac:dyDescent="0.15">
      <c r="A444" s="328"/>
      <c r="B444" s="329"/>
      <c r="C444" s="398"/>
      <c r="D444" s="388"/>
      <c r="E444" s="77" t="s">
        <v>34</v>
      </c>
      <c r="F444" s="358">
        <f t="shared" si="5"/>
        <v>0</v>
      </c>
      <c r="G444" s="359"/>
      <c r="H444" s="359"/>
    </row>
    <row r="445" spans="1:8" ht="20.100000000000001" customHeight="1" x14ac:dyDescent="0.15">
      <c r="A445" s="328"/>
      <c r="B445" s="329"/>
      <c r="C445" s="398"/>
      <c r="D445" s="388"/>
      <c r="E445" s="77" t="s">
        <v>21</v>
      </c>
      <c r="F445" s="358">
        <f t="shared" si="5"/>
        <v>0</v>
      </c>
      <c r="G445" s="359"/>
      <c r="H445" s="359"/>
    </row>
    <row r="446" spans="1:8" ht="20.100000000000001" customHeight="1" x14ac:dyDescent="0.15">
      <c r="A446" s="328"/>
      <c r="B446" s="329"/>
      <c r="C446" s="404" t="s">
        <v>155</v>
      </c>
      <c r="D446" s="405"/>
      <c r="E446" s="77" t="s">
        <v>9</v>
      </c>
      <c r="F446" s="358">
        <f t="shared" si="5"/>
        <v>0</v>
      </c>
      <c r="G446" s="359"/>
      <c r="H446" s="359"/>
    </row>
    <row r="447" spans="1:8" ht="20.100000000000001" customHeight="1" x14ac:dyDescent="0.15">
      <c r="A447" s="328"/>
      <c r="B447" s="329"/>
      <c r="C447" s="406"/>
      <c r="D447" s="407"/>
      <c r="E447" s="77" t="s">
        <v>35</v>
      </c>
      <c r="F447" s="358">
        <f t="shared" si="5"/>
        <v>0</v>
      </c>
      <c r="G447" s="359"/>
      <c r="H447" s="359"/>
    </row>
    <row r="448" spans="1:8" ht="20.100000000000001" customHeight="1" x14ac:dyDescent="0.15">
      <c r="A448" s="328"/>
      <c r="B448" s="329"/>
      <c r="C448" s="387" t="s">
        <v>19</v>
      </c>
      <c r="D448" s="387"/>
      <c r="E448" s="388"/>
      <c r="F448" s="358">
        <f>SUM($F$430:$H$447)</f>
        <v>0</v>
      </c>
      <c r="G448" s="359"/>
      <c r="H448" s="359"/>
    </row>
    <row r="449" spans="1:8" ht="20.100000000000001" customHeight="1" x14ac:dyDescent="0.15">
      <c r="A449" s="328"/>
      <c r="B449" s="329"/>
      <c r="C449" s="398" t="s">
        <v>16</v>
      </c>
      <c r="D449" s="398"/>
      <c r="E449" s="388"/>
      <c r="F449" s="402"/>
      <c r="G449" s="403"/>
      <c r="H449" s="403"/>
    </row>
    <row r="450" spans="1:8" ht="20.100000000000001" customHeight="1" x14ac:dyDescent="0.15">
      <c r="A450" s="330"/>
      <c r="B450" s="331"/>
      <c r="C450" s="387" t="s">
        <v>36</v>
      </c>
      <c r="D450" s="387"/>
      <c r="E450" s="388"/>
      <c r="F450" s="358">
        <f>$F$448-$F$449</f>
        <v>0</v>
      </c>
      <c r="G450" s="359"/>
      <c r="H450" s="359"/>
    </row>
    <row r="451" spans="1:8" ht="20.100000000000001" customHeight="1" x14ac:dyDescent="0.15">
      <c r="A451" s="332" t="s">
        <v>47</v>
      </c>
      <c r="B451" s="333"/>
      <c r="C451" s="398" t="s">
        <v>53</v>
      </c>
      <c r="D451" s="388"/>
      <c r="E451" s="77" t="s">
        <v>27</v>
      </c>
      <c r="F451" s="399">
        <f t="shared" ref="F451:F468" si="6">SUMIFS($Q$10:$Q$351,$D$10:$D$351,$E451,$R$10:$R$351,"○")</f>
        <v>0</v>
      </c>
      <c r="G451" s="359"/>
      <c r="H451" s="359"/>
    </row>
    <row r="452" spans="1:8" ht="20.100000000000001" customHeight="1" x14ac:dyDescent="0.15">
      <c r="A452" s="334"/>
      <c r="B452" s="335"/>
      <c r="C452" s="398"/>
      <c r="D452" s="388"/>
      <c r="E452" s="77" t="s">
        <v>28</v>
      </c>
      <c r="F452" s="399">
        <f t="shared" si="6"/>
        <v>0</v>
      </c>
      <c r="G452" s="359"/>
      <c r="H452" s="359"/>
    </row>
    <row r="453" spans="1:8" ht="20.100000000000001" customHeight="1" x14ac:dyDescent="0.15">
      <c r="A453" s="334"/>
      <c r="B453" s="335"/>
      <c r="C453" s="398"/>
      <c r="D453" s="388"/>
      <c r="E453" s="77" t="s">
        <v>4</v>
      </c>
      <c r="F453" s="399">
        <f t="shared" si="6"/>
        <v>0</v>
      </c>
      <c r="G453" s="359"/>
      <c r="H453" s="359"/>
    </row>
    <row r="454" spans="1:8" ht="20.100000000000001" customHeight="1" x14ac:dyDescent="0.15">
      <c r="A454" s="334"/>
      <c r="B454" s="335"/>
      <c r="C454" s="398" t="s">
        <v>54</v>
      </c>
      <c r="D454" s="388"/>
      <c r="E454" s="77" t="s">
        <v>2</v>
      </c>
      <c r="F454" s="399">
        <f t="shared" si="6"/>
        <v>0</v>
      </c>
      <c r="G454" s="359"/>
      <c r="H454" s="359"/>
    </row>
    <row r="455" spans="1:8" ht="20.100000000000001" customHeight="1" x14ac:dyDescent="0.15">
      <c r="A455" s="334"/>
      <c r="B455" s="335"/>
      <c r="C455" s="398"/>
      <c r="D455" s="388"/>
      <c r="E455" s="77" t="s">
        <v>29</v>
      </c>
      <c r="F455" s="399">
        <f t="shared" si="6"/>
        <v>0</v>
      </c>
      <c r="G455" s="359"/>
      <c r="H455" s="359"/>
    </row>
    <row r="456" spans="1:8" ht="20.100000000000001" customHeight="1" x14ac:dyDescent="0.15">
      <c r="A456" s="334"/>
      <c r="B456" s="335"/>
      <c r="C456" s="398"/>
      <c r="D456" s="388"/>
      <c r="E456" s="77" t="s">
        <v>3</v>
      </c>
      <c r="F456" s="399">
        <f t="shared" si="6"/>
        <v>0</v>
      </c>
      <c r="G456" s="359"/>
      <c r="H456" s="359"/>
    </row>
    <row r="457" spans="1:8" ht="20.100000000000001" customHeight="1" x14ac:dyDescent="0.15">
      <c r="A457" s="334"/>
      <c r="B457" s="335"/>
      <c r="C457" s="398"/>
      <c r="D457" s="388"/>
      <c r="E457" s="77" t="s">
        <v>31</v>
      </c>
      <c r="F457" s="399">
        <f t="shared" si="6"/>
        <v>0</v>
      </c>
      <c r="G457" s="359"/>
      <c r="H457" s="359"/>
    </row>
    <row r="458" spans="1:8" ht="20.100000000000001" customHeight="1" x14ac:dyDescent="0.15">
      <c r="A458" s="334"/>
      <c r="B458" s="335"/>
      <c r="C458" s="398"/>
      <c r="D458" s="388"/>
      <c r="E458" s="77" t="s">
        <v>26</v>
      </c>
      <c r="F458" s="399">
        <f t="shared" si="6"/>
        <v>0</v>
      </c>
      <c r="G458" s="359"/>
      <c r="H458" s="359"/>
    </row>
    <row r="459" spans="1:8" ht="20.100000000000001" customHeight="1" x14ac:dyDescent="0.15">
      <c r="A459" s="334"/>
      <c r="B459" s="335"/>
      <c r="C459" s="398" t="s">
        <v>219</v>
      </c>
      <c r="D459" s="388"/>
      <c r="E459" s="77" t="s">
        <v>220</v>
      </c>
      <c r="F459" s="399">
        <f t="shared" si="6"/>
        <v>0</v>
      </c>
      <c r="G459" s="359"/>
      <c r="H459" s="359"/>
    </row>
    <row r="460" spans="1:8" ht="20.100000000000001" customHeight="1" x14ac:dyDescent="0.15">
      <c r="A460" s="334"/>
      <c r="B460" s="335"/>
      <c r="C460" s="398"/>
      <c r="D460" s="388"/>
      <c r="E460" s="77" t="s">
        <v>33</v>
      </c>
      <c r="F460" s="399">
        <f t="shared" si="6"/>
        <v>0</v>
      </c>
      <c r="G460" s="359"/>
      <c r="H460" s="359"/>
    </row>
    <row r="461" spans="1:8" ht="20.100000000000001" customHeight="1" x14ac:dyDescent="0.15">
      <c r="A461" s="334"/>
      <c r="B461" s="335"/>
      <c r="C461" s="398"/>
      <c r="D461" s="388"/>
      <c r="E461" s="77" t="s">
        <v>10</v>
      </c>
      <c r="F461" s="399">
        <f t="shared" si="6"/>
        <v>0</v>
      </c>
      <c r="G461" s="359"/>
      <c r="H461" s="359"/>
    </row>
    <row r="462" spans="1:8" ht="20.100000000000001" customHeight="1" x14ac:dyDescent="0.15">
      <c r="A462" s="334"/>
      <c r="B462" s="335"/>
      <c r="C462" s="398" t="s">
        <v>55</v>
      </c>
      <c r="D462" s="388"/>
      <c r="E462" s="77" t="s">
        <v>32</v>
      </c>
      <c r="F462" s="399">
        <f t="shared" si="6"/>
        <v>0</v>
      </c>
      <c r="G462" s="359"/>
      <c r="H462" s="359"/>
    </row>
    <row r="463" spans="1:8" ht="20.100000000000001" customHeight="1" x14ac:dyDescent="0.15">
      <c r="A463" s="334"/>
      <c r="B463" s="335"/>
      <c r="C463" s="398"/>
      <c r="D463" s="388"/>
      <c r="E463" s="77" t="s">
        <v>1</v>
      </c>
      <c r="F463" s="399">
        <f t="shared" si="6"/>
        <v>0</v>
      </c>
      <c r="G463" s="359"/>
      <c r="H463" s="359"/>
    </row>
    <row r="464" spans="1:8" ht="20.100000000000001" customHeight="1" x14ac:dyDescent="0.15">
      <c r="A464" s="334"/>
      <c r="B464" s="335"/>
      <c r="C464" s="398"/>
      <c r="D464" s="388"/>
      <c r="E464" s="77" t="s">
        <v>30</v>
      </c>
      <c r="F464" s="399">
        <f t="shared" si="6"/>
        <v>0</v>
      </c>
      <c r="G464" s="359"/>
      <c r="H464" s="359"/>
    </row>
    <row r="465" spans="1:24" ht="20.100000000000001" customHeight="1" x14ac:dyDescent="0.15">
      <c r="A465" s="334"/>
      <c r="B465" s="335"/>
      <c r="C465" s="398"/>
      <c r="D465" s="388"/>
      <c r="E465" s="77" t="s">
        <v>34</v>
      </c>
      <c r="F465" s="399">
        <f t="shared" si="6"/>
        <v>0</v>
      </c>
      <c r="G465" s="359"/>
      <c r="H465" s="359"/>
    </row>
    <row r="466" spans="1:24" ht="20.100000000000001" customHeight="1" x14ac:dyDescent="0.15">
      <c r="A466" s="334"/>
      <c r="B466" s="335"/>
      <c r="C466" s="398"/>
      <c r="D466" s="388"/>
      <c r="E466" s="77" t="s">
        <v>21</v>
      </c>
      <c r="F466" s="399">
        <f t="shared" si="6"/>
        <v>0</v>
      </c>
      <c r="G466" s="359"/>
      <c r="H466" s="359"/>
    </row>
    <row r="467" spans="1:24" ht="20.100000000000001" customHeight="1" x14ac:dyDescent="0.15">
      <c r="A467" s="334"/>
      <c r="B467" s="335"/>
      <c r="C467" s="404" t="s">
        <v>155</v>
      </c>
      <c r="D467" s="405"/>
      <c r="E467" s="77" t="s">
        <v>9</v>
      </c>
      <c r="F467" s="399">
        <f t="shared" si="6"/>
        <v>0</v>
      </c>
      <c r="G467" s="359"/>
      <c r="H467" s="359"/>
    </row>
    <row r="468" spans="1:24" ht="20.100000000000001" customHeight="1" x14ac:dyDescent="0.15">
      <c r="A468" s="334"/>
      <c r="B468" s="335"/>
      <c r="C468" s="406"/>
      <c r="D468" s="407"/>
      <c r="E468" s="77" t="s">
        <v>35</v>
      </c>
      <c r="F468" s="399">
        <f t="shared" si="6"/>
        <v>0</v>
      </c>
      <c r="G468" s="359"/>
      <c r="H468" s="359"/>
    </row>
    <row r="469" spans="1:24" ht="20.100000000000001" customHeight="1" thickBot="1" x14ac:dyDescent="0.2">
      <c r="A469" s="336"/>
      <c r="B469" s="337"/>
      <c r="C469" s="387" t="s">
        <v>150</v>
      </c>
      <c r="D469" s="387"/>
      <c r="E469" s="388"/>
      <c r="F469" s="400">
        <f>SUM($F$451:$H$468)</f>
        <v>0</v>
      </c>
      <c r="G469" s="401"/>
      <c r="H469" s="401"/>
    </row>
    <row r="470" spans="1:24" ht="20.100000000000001" customHeight="1" thickTop="1" x14ac:dyDescent="0.15">
      <c r="A470" s="394" t="s">
        <v>151</v>
      </c>
      <c r="B470" s="394"/>
      <c r="C470" s="395"/>
      <c r="D470" s="395"/>
      <c r="E470" s="395"/>
      <c r="F470" s="396">
        <f>SUM($F$448,$F$469)</f>
        <v>0</v>
      </c>
      <c r="G470" s="397"/>
      <c r="H470" s="397"/>
    </row>
    <row r="471" spans="1:24" x14ac:dyDescent="0.15">
      <c r="W471" s="3"/>
      <c r="X471"/>
    </row>
  </sheetData>
  <sheetProtection algorithmName="SHA-512" hashValue="iJeSxW9OJhZ6rkRpcuuCR9/uQacWEZ1EilGgrawyqQ8oFrFaBq+93dB6DERDVmylGjNxHi5jeUJNCyJYZMzaLA==" saltValue="Mmgd64+n4ip0DpVbGdD7aQ=="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G10:G351">
    <cfRule type="expression" dxfId="13" priority="5">
      <formula>INDIRECT(ADDRESS(ROW(),COLUMN()))=TRUNC(INDIRECT(ADDRESS(ROW(),COLUMN())))</formula>
    </cfRule>
  </conditionalFormatting>
  <conditionalFormatting sqref="G361:G410">
    <cfRule type="expression" dxfId="12" priority="1">
      <formula>INDIRECT(ADDRESS(ROW(),COLUMN()))=TRUNC(INDIRECT(ADDRESS(ROW(),COLUMN())))</formula>
    </cfRule>
  </conditionalFormatting>
  <conditionalFormatting sqref="I10:I351">
    <cfRule type="expression" dxfId="11" priority="4">
      <formula>INDIRECT(ADDRESS(ROW(),COLUMN()))=TRUNC(INDIRECT(ADDRESS(ROW(),COLUMN())))</formula>
    </cfRule>
  </conditionalFormatting>
  <conditionalFormatting sqref="I361:I410">
    <cfRule type="expression" dxfId="10" priority="106">
      <formula>INDIRECT(ADDRESS(ROW(),COLUMN()))=TRUNC(INDIRECT(ADDRESS(ROW(),COLUMN())))</formula>
    </cfRule>
  </conditionalFormatting>
  <conditionalFormatting sqref="L10:L351">
    <cfRule type="expression" dxfId="9" priority="31">
      <formula>INDIRECT(ADDRESS(ROW(),COLUMN()))=TRUNC(INDIRECT(ADDRESS(ROW(),COLUMN())))</formula>
    </cfRule>
  </conditionalFormatting>
  <conditionalFormatting sqref="L361:L410">
    <cfRule type="expression" dxfId="8" priority="105">
      <formula>INDIRECT(ADDRESS(ROW(),COLUMN()))=TRUNC(INDIRECT(ADDRESS(ROW(),COLUMN())))</formula>
    </cfRule>
  </conditionalFormatting>
  <conditionalFormatting sqref="M6:Q7">
    <cfRule type="cellIs" dxfId="7" priority="3" operator="equal">
      <formula>"「費目：その他」で補助対象外に仕分けされていないものがある"</formula>
    </cfRule>
  </conditionalFormatting>
  <conditionalFormatting sqref="O10:O351">
    <cfRule type="expression" dxfId="6" priority="45">
      <formula>INDIRECT(ADDRESS(ROW(),COLUMN()))=TRUNC(INDIRECT(ADDRESS(ROW(),COLUMN())))</formula>
    </cfRule>
  </conditionalFormatting>
  <conditionalFormatting sqref="O361:O410">
    <cfRule type="expression" dxfId="5" priority="104">
      <formula>INDIRECT(ADDRESS(ROW(),COLUMN()))=TRUNC(INDIRECT(ADDRESS(ROW(),COLUMN())))</formula>
    </cfRule>
  </conditionalFormatting>
  <dataValidations count="7">
    <dataValidation type="list" imeMode="hiragana" allowBlank="1" showInputMessage="1" showErrorMessage="1" sqref="D10:D351" xr:uid="{00000000-0002-0000-1600-000000000000}">
      <formula1>INDIRECT(C10)</formula1>
    </dataValidation>
    <dataValidation imeMode="hiragana" allowBlank="1" showInputMessage="1" showErrorMessage="1" sqref="E10:E351 J10:J351 M10:M351 M361:M410 J361:J410 E361:E410" xr:uid="{00000000-0002-0000-1600-000001000000}"/>
    <dataValidation imeMode="disabled" allowBlank="1" showInputMessage="1" showErrorMessage="1" sqref="C7:K7 F358:K358 A10:A351 A361:A410 C3:C4" xr:uid="{00000000-0002-0000-1600-000002000000}"/>
    <dataValidation type="list" allowBlank="1" showInputMessage="1" showErrorMessage="1" sqref="R10:R351" xr:uid="{00000000-0002-0000-1600-000003000000}">
      <formula1>"○"</formula1>
    </dataValidation>
    <dataValidation type="list" imeMode="hiragana" allowBlank="1" showInputMessage="1" showErrorMessage="1" sqref="C361:D410" xr:uid="{00000000-0002-0000-1600-000004000000}">
      <formula1>収入</formula1>
    </dataValidation>
    <dataValidation type="list" imeMode="hiragana" allowBlank="1" showInputMessage="1" showErrorMessage="1" sqref="C10:C351" xr:uid="{00000000-0002-0000-1600-000005000000}">
      <formula1>区分</formula1>
    </dataValidation>
    <dataValidation imeMode="off" allowBlank="1" showInputMessage="1" showErrorMessage="1" sqref="F416:F427 I10:I351 L10:L351 O10:O351 Q10:Q351 G416:H421 I361:I410 L361:L410 O361:O410 Q361:Q410 G423:H427 F430:H470" xr:uid="{00000000-0002-0000-16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theme="5" tint="0.39997558519241921"/>
    <pageSetUpPr fitToPage="1"/>
  </sheetPr>
  <dimension ref="A1:X393"/>
  <sheetViews>
    <sheetView view="pageBreakPreview" zoomScaleSheetLayoutView="100" workbookViewId="0">
      <pane ySplit="9" topLeftCell="A10" activePane="bottomLeft" state="frozen"/>
      <selection activeCell="E14" sqref="E14:X15"/>
      <selection pane="bottomLeft" activeCell="C10" sqref="C10"/>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2" t="str">
        <f>IF(収支予算書!$A$1=0,"〇〇",収支予算書!$A$1)</f>
        <v>〇〇</v>
      </c>
      <c r="B1" s="22"/>
    </row>
    <row r="2" spans="1:24" ht="25.5" customHeight="1" x14ac:dyDescent="0.15">
      <c r="A2" s="34"/>
      <c r="B2" s="34"/>
      <c r="C2" s="38"/>
    </row>
    <row r="3" spans="1:24" ht="32.1" customHeight="1" x14ac:dyDescent="0.15">
      <c r="C3" s="363"/>
      <c r="D3" s="54" t="s">
        <v>217</v>
      </c>
      <c r="E3" s="364"/>
      <c r="F3" s="365"/>
      <c r="G3" s="365"/>
      <c r="H3" s="365"/>
      <c r="I3" s="365"/>
      <c r="J3" s="365"/>
      <c r="K3" s="365"/>
      <c r="L3" s="365"/>
      <c r="M3" s="366"/>
      <c r="Q3" s="13"/>
      <c r="X3" s="3">
        <v>18</v>
      </c>
    </row>
    <row r="4" spans="1:24" ht="32.1" customHeight="1" x14ac:dyDescent="0.15">
      <c r="C4" s="363"/>
      <c r="D4" s="55" t="s">
        <v>231</v>
      </c>
      <c r="E4" s="367"/>
      <c r="F4" s="368"/>
      <c r="G4" s="368"/>
      <c r="H4" s="368"/>
      <c r="I4" s="368"/>
      <c r="J4" s="368"/>
      <c r="K4" s="368"/>
      <c r="L4" s="368"/>
      <c r="M4" s="369"/>
      <c r="Q4" s="13"/>
      <c r="X4" s="3">
        <v>224</v>
      </c>
    </row>
    <row r="5" spans="1:24" ht="22.5" customHeight="1" x14ac:dyDescent="0.15">
      <c r="A5" s="4"/>
      <c r="B5" s="4"/>
      <c r="C5" s="6"/>
      <c r="D5" s="10"/>
      <c r="E5" s="13"/>
      <c r="F5" s="13"/>
      <c r="G5" s="13"/>
      <c r="H5" s="13"/>
      <c r="I5" s="13"/>
      <c r="J5" s="13"/>
      <c r="K5" s="13"/>
      <c r="L5" s="13"/>
      <c r="M5" s="13"/>
      <c r="N5" s="13"/>
      <c r="O5" s="13"/>
      <c r="P5" s="13"/>
      <c r="Q5" s="13"/>
    </row>
    <row r="6" spans="1:24" ht="21.75" customHeight="1" x14ac:dyDescent="0.15">
      <c r="A6" s="4"/>
      <c r="B6" s="4"/>
      <c r="C6" s="338" t="s">
        <v>42</v>
      </c>
      <c r="D6" s="339"/>
      <c r="E6" s="59" t="s">
        <v>44</v>
      </c>
      <c r="F6" s="340" t="s">
        <v>52</v>
      </c>
      <c r="G6" s="341"/>
      <c r="H6" s="341"/>
      <c r="I6" s="341"/>
      <c r="J6" s="341"/>
      <c r="K6" s="342"/>
      <c r="L6" s="1"/>
      <c r="M6" s="360" t="str">
        <f>IF($F$370&lt;&gt;0,"「費目：その他」で補助対象外に仕分けされていないものがある","")</f>
        <v/>
      </c>
      <c r="N6" s="360"/>
      <c r="O6" s="360"/>
      <c r="P6" s="360"/>
      <c r="Q6" s="360"/>
    </row>
    <row r="7" spans="1:24" ht="21.75" customHeight="1" x14ac:dyDescent="0.15">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15">
      <c r="A8" s="5" t="s">
        <v>6</v>
      </c>
      <c r="B8" s="5"/>
      <c r="C8" s="1"/>
      <c r="D8" s="11"/>
      <c r="E8" s="7"/>
      <c r="F8" s="7"/>
      <c r="G8" s="7"/>
      <c r="H8" s="7"/>
      <c r="I8" s="7"/>
      <c r="J8" s="7"/>
      <c r="K8" s="7"/>
      <c r="L8" s="7"/>
      <c r="M8" s="7"/>
      <c r="N8" s="7"/>
      <c r="O8" s="7"/>
      <c r="P8" s="7"/>
      <c r="R8" s="16" t="s">
        <v>15</v>
      </c>
    </row>
    <row r="9" spans="1:24" ht="36" customHeight="1" x14ac:dyDescent="0.15">
      <c r="A9" s="411" t="s">
        <v>215</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15">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15">
      <c r="A11" s="415">
        <v>2</v>
      </c>
      <c r="B11" s="416"/>
      <c r="C11" s="46"/>
      <c r="D11" s="12"/>
      <c r="E11" s="166"/>
      <c r="F11" s="145"/>
      <c r="G11" s="140"/>
      <c r="H11" s="145"/>
      <c r="I11" s="140"/>
      <c r="J11" s="19"/>
      <c r="K11" s="146"/>
      <c r="L11" s="141"/>
      <c r="M11" s="19"/>
      <c r="N11" s="146"/>
      <c r="O11" s="40"/>
      <c r="P11" s="149"/>
      <c r="Q11" s="120">
        <f t="shared" si="0"/>
        <v>0</v>
      </c>
      <c r="R11" s="122"/>
    </row>
    <row r="12" spans="1:24" ht="18" customHeight="1" x14ac:dyDescent="0.15">
      <c r="A12" s="415">
        <v>3</v>
      </c>
      <c r="B12" s="416"/>
      <c r="C12" s="46"/>
      <c r="D12" s="12"/>
      <c r="E12" s="166"/>
      <c r="F12" s="145"/>
      <c r="G12" s="140"/>
      <c r="H12" s="145"/>
      <c r="I12" s="140"/>
      <c r="J12" s="19"/>
      <c r="K12" s="146"/>
      <c r="L12" s="141"/>
      <c r="M12" s="19"/>
      <c r="N12" s="146"/>
      <c r="O12" s="40"/>
      <c r="P12" s="149"/>
      <c r="Q12" s="120">
        <f t="shared" si="0"/>
        <v>0</v>
      </c>
      <c r="R12" s="122"/>
    </row>
    <row r="13" spans="1:24" ht="18" customHeight="1" x14ac:dyDescent="0.15">
      <c r="A13" s="415">
        <v>4</v>
      </c>
      <c r="B13" s="416"/>
      <c r="C13" s="46"/>
      <c r="D13" s="12"/>
      <c r="E13" s="166"/>
      <c r="F13" s="145"/>
      <c r="G13" s="140"/>
      <c r="H13" s="145"/>
      <c r="I13" s="140"/>
      <c r="J13" s="19"/>
      <c r="K13" s="146"/>
      <c r="L13" s="141"/>
      <c r="M13" s="19"/>
      <c r="N13" s="146"/>
      <c r="O13" s="40"/>
      <c r="P13" s="149"/>
      <c r="Q13" s="120">
        <f t="shared" si="0"/>
        <v>0</v>
      </c>
      <c r="R13" s="122"/>
    </row>
    <row r="14" spans="1:24" ht="18" customHeight="1" x14ac:dyDescent="0.15">
      <c r="A14" s="415">
        <v>5</v>
      </c>
      <c r="B14" s="416"/>
      <c r="C14" s="46"/>
      <c r="D14" s="12"/>
      <c r="E14" s="166"/>
      <c r="F14" s="145"/>
      <c r="G14" s="140"/>
      <c r="H14" s="145"/>
      <c r="I14" s="140"/>
      <c r="J14" s="19"/>
      <c r="K14" s="146"/>
      <c r="L14" s="141"/>
      <c r="M14" s="19"/>
      <c r="N14" s="146"/>
      <c r="O14" s="40"/>
      <c r="P14" s="149"/>
      <c r="Q14" s="120">
        <f t="shared" si="0"/>
        <v>0</v>
      </c>
      <c r="R14" s="122"/>
    </row>
    <row r="15" spans="1:24" ht="18" customHeight="1" x14ac:dyDescent="0.15">
      <c r="A15" s="415">
        <v>6</v>
      </c>
      <c r="B15" s="416"/>
      <c r="C15" s="46"/>
      <c r="D15" s="12"/>
      <c r="E15" s="166"/>
      <c r="F15" s="145"/>
      <c r="G15" s="140"/>
      <c r="H15" s="145"/>
      <c r="I15" s="140"/>
      <c r="J15" s="19"/>
      <c r="K15" s="146"/>
      <c r="L15" s="141"/>
      <c r="M15" s="19"/>
      <c r="N15" s="146"/>
      <c r="O15" s="40"/>
      <c r="P15" s="149"/>
      <c r="Q15" s="120">
        <f t="shared" si="0"/>
        <v>0</v>
      </c>
      <c r="R15" s="122"/>
    </row>
    <row r="16" spans="1:24" ht="18" customHeight="1" x14ac:dyDescent="0.15">
      <c r="A16" s="415">
        <v>7</v>
      </c>
      <c r="B16" s="416"/>
      <c r="C16" s="46"/>
      <c r="D16" s="12"/>
      <c r="E16" s="166"/>
      <c r="F16" s="145"/>
      <c r="G16" s="140"/>
      <c r="H16" s="145"/>
      <c r="I16" s="140"/>
      <c r="J16" s="19"/>
      <c r="K16" s="146"/>
      <c r="L16" s="141"/>
      <c r="M16" s="19"/>
      <c r="N16" s="146"/>
      <c r="O16" s="40"/>
      <c r="P16" s="149"/>
      <c r="Q16" s="120">
        <f t="shared" si="0"/>
        <v>0</v>
      </c>
      <c r="R16" s="122"/>
    </row>
    <row r="17" spans="1:18" ht="18" customHeight="1" x14ac:dyDescent="0.15">
      <c r="A17" s="415">
        <v>8</v>
      </c>
      <c r="B17" s="416"/>
      <c r="C17" s="46"/>
      <c r="D17" s="12"/>
      <c r="E17" s="166"/>
      <c r="F17" s="145"/>
      <c r="G17" s="140"/>
      <c r="H17" s="145"/>
      <c r="I17" s="140"/>
      <c r="J17" s="19"/>
      <c r="K17" s="146"/>
      <c r="L17" s="141"/>
      <c r="M17" s="19"/>
      <c r="N17" s="146"/>
      <c r="O17" s="40"/>
      <c r="P17" s="149"/>
      <c r="Q17" s="120">
        <f t="shared" si="0"/>
        <v>0</v>
      </c>
      <c r="R17" s="122"/>
    </row>
    <row r="18" spans="1:18" ht="18" customHeight="1" x14ac:dyDescent="0.15">
      <c r="A18" s="415">
        <v>9</v>
      </c>
      <c r="B18" s="416"/>
      <c r="C18" s="46"/>
      <c r="D18" s="12"/>
      <c r="E18" s="166"/>
      <c r="F18" s="145"/>
      <c r="G18" s="140"/>
      <c r="H18" s="145"/>
      <c r="I18" s="140"/>
      <c r="J18" s="19"/>
      <c r="K18" s="146"/>
      <c r="L18" s="141"/>
      <c r="M18" s="19"/>
      <c r="N18" s="146"/>
      <c r="O18" s="40"/>
      <c r="P18" s="149"/>
      <c r="Q18" s="120">
        <f t="shared" si="0"/>
        <v>0</v>
      </c>
      <c r="R18" s="122"/>
    </row>
    <row r="19" spans="1:18" ht="18" customHeight="1" x14ac:dyDescent="0.15">
      <c r="A19" s="415">
        <v>10</v>
      </c>
      <c r="B19" s="416"/>
      <c r="C19" s="46"/>
      <c r="D19" s="12"/>
      <c r="E19" s="166"/>
      <c r="F19" s="145"/>
      <c r="G19" s="140"/>
      <c r="H19" s="145"/>
      <c r="I19" s="140"/>
      <c r="J19" s="19"/>
      <c r="K19" s="146"/>
      <c r="L19" s="141"/>
      <c r="M19" s="19"/>
      <c r="N19" s="146"/>
      <c r="O19" s="40"/>
      <c r="P19" s="149"/>
      <c r="Q19" s="120">
        <f t="shared" si="0"/>
        <v>0</v>
      </c>
      <c r="R19" s="122"/>
    </row>
    <row r="20" spans="1:18" ht="18" customHeight="1" x14ac:dyDescent="0.15">
      <c r="A20" s="415">
        <v>11</v>
      </c>
      <c r="B20" s="416"/>
      <c r="C20" s="46"/>
      <c r="D20" s="12"/>
      <c r="E20" s="166"/>
      <c r="F20" s="145"/>
      <c r="G20" s="140"/>
      <c r="H20" s="145"/>
      <c r="I20" s="140"/>
      <c r="J20" s="19"/>
      <c r="K20" s="146"/>
      <c r="L20" s="141"/>
      <c r="M20" s="19"/>
      <c r="N20" s="146"/>
      <c r="O20" s="40"/>
      <c r="P20" s="149"/>
      <c r="Q20" s="120">
        <f t="shared" si="0"/>
        <v>0</v>
      </c>
      <c r="R20" s="122"/>
    </row>
    <row r="21" spans="1:18" ht="18" customHeight="1" x14ac:dyDescent="0.15">
      <c r="A21" s="415">
        <v>12</v>
      </c>
      <c r="B21" s="416"/>
      <c r="C21" s="46"/>
      <c r="D21" s="12"/>
      <c r="E21" s="166"/>
      <c r="F21" s="145"/>
      <c r="G21" s="140"/>
      <c r="H21" s="146"/>
      <c r="I21" s="141"/>
      <c r="J21" s="19"/>
      <c r="K21" s="146"/>
      <c r="L21" s="141"/>
      <c r="M21" s="19"/>
      <c r="N21" s="146"/>
      <c r="O21" s="40"/>
      <c r="P21" s="149"/>
      <c r="Q21" s="120">
        <f t="shared" si="0"/>
        <v>0</v>
      </c>
      <c r="R21" s="122"/>
    </row>
    <row r="22" spans="1:18" ht="18" customHeight="1" x14ac:dyDescent="0.15">
      <c r="A22" s="415">
        <v>13</v>
      </c>
      <c r="B22" s="416"/>
      <c r="C22" s="46"/>
      <c r="D22" s="12"/>
      <c r="E22" s="166"/>
      <c r="F22" s="145"/>
      <c r="G22" s="140"/>
      <c r="H22" s="146"/>
      <c r="I22" s="141"/>
      <c r="J22" s="19"/>
      <c r="K22" s="146"/>
      <c r="L22" s="141"/>
      <c r="M22" s="19"/>
      <c r="N22" s="146"/>
      <c r="O22" s="40"/>
      <c r="P22" s="149"/>
      <c r="Q22" s="120">
        <f t="shared" si="0"/>
        <v>0</v>
      </c>
      <c r="R22" s="122"/>
    </row>
    <row r="23" spans="1:18" ht="18" customHeight="1" x14ac:dyDescent="0.15">
      <c r="A23" s="415">
        <v>14</v>
      </c>
      <c r="B23" s="416"/>
      <c r="C23" s="46"/>
      <c r="D23" s="12"/>
      <c r="E23" s="166"/>
      <c r="F23" s="145"/>
      <c r="G23" s="140"/>
      <c r="H23" s="146"/>
      <c r="I23" s="141"/>
      <c r="J23" s="19"/>
      <c r="K23" s="146"/>
      <c r="L23" s="141"/>
      <c r="M23" s="19"/>
      <c r="N23" s="146"/>
      <c r="O23" s="40"/>
      <c r="P23" s="149"/>
      <c r="Q23" s="120">
        <f t="shared" si="0"/>
        <v>0</v>
      </c>
      <c r="R23" s="122"/>
    </row>
    <row r="24" spans="1:18" ht="18" customHeight="1" x14ac:dyDescent="0.15">
      <c r="A24" s="415">
        <v>15</v>
      </c>
      <c r="B24" s="416"/>
      <c r="C24" s="46"/>
      <c r="D24" s="12"/>
      <c r="E24" s="166"/>
      <c r="F24" s="145"/>
      <c r="G24" s="140"/>
      <c r="H24" s="146"/>
      <c r="I24" s="141"/>
      <c r="J24" s="19"/>
      <c r="K24" s="146"/>
      <c r="L24" s="141"/>
      <c r="M24" s="19"/>
      <c r="N24" s="146"/>
      <c r="O24" s="40"/>
      <c r="P24" s="149"/>
      <c r="Q24" s="120">
        <f t="shared" si="0"/>
        <v>0</v>
      </c>
      <c r="R24" s="122"/>
    </row>
    <row r="25" spans="1:18" ht="18" customHeight="1" x14ac:dyDescent="0.15">
      <c r="A25" s="415">
        <v>16</v>
      </c>
      <c r="B25" s="416"/>
      <c r="C25" s="46"/>
      <c r="D25" s="12"/>
      <c r="E25" s="166"/>
      <c r="F25" s="145"/>
      <c r="G25" s="140"/>
      <c r="H25" s="146"/>
      <c r="I25" s="141"/>
      <c r="J25" s="19"/>
      <c r="K25" s="146"/>
      <c r="L25" s="141"/>
      <c r="M25" s="19"/>
      <c r="N25" s="146"/>
      <c r="O25" s="40"/>
      <c r="P25" s="149"/>
      <c r="Q25" s="120">
        <f t="shared" si="0"/>
        <v>0</v>
      </c>
      <c r="R25" s="122"/>
    </row>
    <row r="26" spans="1:18" ht="18" customHeight="1" x14ac:dyDescent="0.15">
      <c r="A26" s="415">
        <v>17</v>
      </c>
      <c r="B26" s="416"/>
      <c r="C26" s="46"/>
      <c r="D26" s="12"/>
      <c r="E26" s="166"/>
      <c r="F26" s="145"/>
      <c r="G26" s="140"/>
      <c r="H26" s="145"/>
      <c r="I26" s="140"/>
      <c r="J26" s="19"/>
      <c r="K26" s="145"/>
      <c r="L26" s="141"/>
      <c r="M26" s="35"/>
      <c r="N26" s="146"/>
      <c r="O26" s="40"/>
      <c r="P26" s="149"/>
      <c r="Q26" s="120">
        <f t="shared" si="0"/>
        <v>0</v>
      </c>
      <c r="R26" s="122"/>
    </row>
    <row r="27" spans="1:18" ht="18" customHeight="1" x14ac:dyDescent="0.15">
      <c r="A27" s="415">
        <v>18</v>
      </c>
      <c r="B27" s="416"/>
      <c r="C27" s="46"/>
      <c r="D27" s="12"/>
      <c r="E27" s="166"/>
      <c r="F27" s="145"/>
      <c r="G27" s="140"/>
      <c r="H27" s="145"/>
      <c r="I27" s="140"/>
      <c r="J27" s="19"/>
      <c r="K27" s="145"/>
      <c r="L27" s="141"/>
      <c r="M27" s="35"/>
      <c r="N27" s="146"/>
      <c r="O27" s="40"/>
      <c r="P27" s="149"/>
      <c r="Q27" s="120">
        <f t="shared" si="0"/>
        <v>0</v>
      </c>
      <c r="R27" s="122"/>
    </row>
    <row r="28" spans="1:18" ht="18" customHeight="1" x14ac:dyDescent="0.15">
      <c r="A28" s="415">
        <v>19</v>
      </c>
      <c r="B28" s="416"/>
      <c r="C28" s="46"/>
      <c r="D28" s="12"/>
      <c r="E28" s="166"/>
      <c r="F28" s="145"/>
      <c r="G28" s="140"/>
      <c r="H28" s="145"/>
      <c r="I28" s="140"/>
      <c r="J28" s="19"/>
      <c r="K28" s="145"/>
      <c r="L28" s="141"/>
      <c r="M28" s="35"/>
      <c r="N28" s="146"/>
      <c r="O28" s="40"/>
      <c r="P28" s="149"/>
      <c r="Q28" s="120">
        <f t="shared" si="0"/>
        <v>0</v>
      </c>
      <c r="R28" s="122"/>
    </row>
    <row r="29" spans="1:18" ht="18" customHeight="1" x14ac:dyDescent="0.15">
      <c r="A29" s="415">
        <v>20</v>
      </c>
      <c r="B29" s="416"/>
      <c r="C29" s="46"/>
      <c r="D29" s="12"/>
      <c r="E29" s="166"/>
      <c r="F29" s="145"/>
      <c r="G29" s="140"/>
      <c r="H29" s="145"/>
      <c r="I29" s="140"/>
      <c r="J29" s="19"/>
      <c r="K29" s="146"/>
      <c r="L29" s="141"/>
      <c r="M29" s="19"/>
      <c r="N29" s="146"/>
      <c r="O29" s="40"/>
      <c r="P29" s="149"/>
      <c r="Q29" s="120">
        <f t="shared" si="0"/>
        <v>0</v>
      </c>
      <c r="R29" s="122"/>
    </row>
    <row r="30" spans="1:18" ht="18" customHeight="1" x14ac:dyDescent="0.15">
      <c r="A30" s="415">
        <v>21</v>
      </c>
      <c r="B30" s="416"/>
      <c r="C30" s="46"/>
      <c r="D30" s="12"/>
      <c r="E30" s="166"/>
      <c r="F30" s="145"/>
      <c r="G30" s="140"/>
      <c r="H30" s="145"/>
      <c r="I30" s="140"/>
      <c r="J30" s="19"/>
      <c r="K30" s="146"/>
      <c r="L30" s="141"/>
      <c r="M30" s="19"/>
      <c r="N30" s="146"/>
      <c r="O30" s="40"/>
      <c r="P30" s="149"/>
      <c r="Q30" s="120">
        <f t="shared" si="0"/>
        <v>0</v>
      </c>
      <c r="R30" s="122"/>
    </row>
    <row r="31" spans="1:18" ht="18" customHeight="1" x14ac:dyDescent="0.15">
      <c r="A31" s="415">
        <v>22</v>
      </c>
      <c r="B31" s="416"/>
      <c r="C31" s="46"/>
      <c r="D31" s="12"/>
      <c r="E31" s="166"/>
      <c r="F31" s="145"/>
      <c r="G31" s="140"/>
      <c r="H31" s="145"/>
      <c r="I31" s="140"/>
      <c r="J31" s="19"/>
      <c r="K31" s="146"/>
      <c r="L31" s="141"/>
      <c r="M31" s="19"/>
      <c r="N31" s="146"/>
      <c r="O31" s="40"/>
      <c r="P31" s="149"/>
      <c r="Q31" s="120">
        <f t="shared" si="0"/>
        <v>0</v>
      </c>
      <c r="R31" s="122"/>
    </row>
    <row r="32" spans="1:18" ht="18" customHeight="1" x14ac:dyDescent="0.15">
      <c r="A32" s="415">
        <v>23</v>
      </c>
      <c r="B32" s="416"/>
      <c r="C32" s="46"/>
      <c r="D32" s="12"/>
      <c r="E32" s="166"/>
      <c r="F32" s="145"/>
      <c r="G32" s="140"/>
      <c r="H32" s="145"/>
      <c r="I32" s="140"/>
      <c r="J32" s="19"/>
      <c r="K32" s="146"/>
      <c r="L32" s="141"/>
      <c r="M32" s="19"/>
      <c r="N32" s="146"/>
      <c r="O32" s="40"/>
      <c r="P32" s="149"/>
      <c r="Q32" s="120">
        <f t="shared" si="0"/>
        <v>0</v>
      </c>
      <c r="R32" s="122"/>
    </row>
    <row r="33" spans="1:18" ht="18" customHeight="1" x14ac:dyDescent="0.15">
      <c r="A33" s="415">
        <v>24</v>
      </c>
      <c r="B33" s="416"/>
      <c r="C33" s="46"/>
      <c r="D33" s="12"/>
      <c r="E33" s="166"/>
      <c r="F33" s="145"/>
      <c r="G33" s="140"/>
      <c r="H33" s="145"/>
      <c r="I33" s="140"/>
      <c r="J33" s="19"/>
      <c r="K33" s="146"/>
      <c r="L33" s="141"/>
      <c r="M33" s="19"/>
      <c r="N33" s="146"/>
      <c r="O33" s="40"/>
      <c r="P33" s="149"/>
      <c r="Q33" s="120">
        <f t="shared" si="0"/>
        <v>0</v>
      </c>
      <c r="R33" s="122"/>
    </row>
    <row r="34" spans="1:18" ht="18" customHeight="1" x14ac:dyDescent="0.15">
      <c r="A34" s="415">
        <v>25</v>
      </c>
      <c r="B34" s="416"/>
      <c r="C34" s="46"/>
      <c r="D34" s="12"/>
      <c r="E34" s="166"/>
      <c r="F34" s="145"/>
      <c r="G34" s="140"/>
      <c r="H34" s="145"/>
      <c r="I34" s="140"/>
      <c r="J34" s="19"/>
      <c r="K34" s="146"/>
      <c r="L34" s="141"/>
      <c r="M34" s="19"/>
      <c r="N34" s="146"/>
      <c r="O34" s="40"/>
      <c r="P34" s="149"/>
      <c r="Q34" s="120">
        <f t="shared" si="0"/>
        <v>0</v>
      </c>
      <c r="R34" s="122"/>
    </row>
    <row r="35" spans="1:18" ht="18" customHeight="1" x14ac:dyDescent="0.15">
      <c r="A35" s="415">
        <v>26</v>
      </c>
      <c r="B35" s="416"/>
      <c r="C35" s="46"/>
      <c r="D35" s="12"/>
      <c r="E35" s="166"/>
      <c r="F35" s="145"/>
      <c r="G35" s="140"/>
      <c r="H35" s="145"/>
      <c r="I35" s="140"/>
      <c r="J35" s="19"/>
      <c r="K35" s="146"/>
      <c r="L35" s="141"/>
      <c r="M35" s="19"/>
      <c r="N35" s="146"/>
      <c r="O35" s="40"/>
      <c r="P35" s="149"/>
      <c r="Q35" s="120">
        <f t="shared" si="0"/>
        <v>0</v>
      </c>
      <c r="R35" s="122"/>
    </row>
    <row r="36" spans="1:18" ht="18" customHeight="1" x14ac:dyDescent="0.15">
      <c r="A36" s="415">
        <v>27</v>
      </c>
      <c r="B36" s="416"/>
      <c r="C36" s="46"/>
      <c r="D36" s="12"/>
      <c r="E36" s="166"/>
      <c r="F36" s="145"/>
      <c r="G36" s="140"/>
      <c r="H36" s="145"/>
      <c r="I36" s="140"/>
      <c r="J36" s="19"/>
      <c r="K36" s="146"/>
      <c r="L36" s="141"/>
      <c r="M36" s="19"/>
      <c r="N36" s="146"/>
      <c r="O36" s="40"/>
      <c r="P36" s="149"/>
      <c r="Q36" s="120">
        <f t="shared" si="0"/>
        <v>0</v>
      </c>
      <c r="R36" s="122"/>
    </row>
    <row r="37" spans="1:18" ht="18" customHeight="1" x14ac:dyDescent="0.15">
      <c r="A37" s="415">
        <v>28</v>
      </c>
      <c r="B37" s="416"/>
      <c r="C37" s="46"/>
      <c r="D37" s="12"/>
      <c r="E37" s="166"/>
      <c r="F37" s="145"/>
      <c r="G37" s="140"/>
      <c r="H37" s="145"/>
      <c r="I37" s="140"/>
      <c r="J37" s="19"/>
      <c r="K37" s="146"/>
      <c r="L37" s="141"/>
      <c r="M37" s="19"/>
      <c r="N37" s="146"/>
      <c r="O37" s="40"/>
      <c r="P37" s="149"/>
      <c r="Q37" s="120">
        <f t="shared" si="0"/>
        <v>0</v>
      </c>
      <c r="R37" s="122"/>
    </row>
    <row r="38" spans="1:18" ht="18" customHeight="1" x14ac:dyDescent="0.15">
      <c r="A38" s="415">
        <v>29</v>
      </c>
      <c r="B38" s="416"/>
      <c r="C38" s="46"/>
      <c r="D38" s="12"/>
      <c r="E38" s="166"/>
      <c r="F38" s="145"/>
      <c r="G38" s="140"/>
      <c r="H38" s="145"/>
      <c r="I38" s="140"/>
      <c r="J38" s="19"/>
      <c r="K38" s="146"/>
      <c r="L38" s="141"/>
      <c r="M38" s="19"/>
      <c r="N38" s="146"/>
      <c r="O38" s="40"/>
      <c r="P38" s="149"/>
      <c r="Q38" s="120">
        <f t="shared" si="0"/>
        <v>0</v>
      </c>
      <c r="R38" s="122"/>
    </row>
    <row r="39" spans="1:18" ht="18" customHeight="1" x14ac:dyDescent="0.15">
      <c r="A39" s="415">
        <v>30</v>
      </c>
      <c r="B39" s="416"/>
      <c r="C39" s="46"/>
      <c r="D39" s="12"/>
      <c r="E39" s="166"/>
      <c r="F39" s="145"/>
      <c r="G39" s="140"/>
      <c r="H39" s="145"/>
      <c r="I39" s="140"/>
      <c r="J39" s="19"/>
      <c r="K39" s="146"/>
      <c r="L39" s="141"/>
      <c r="M39" s="19"/>
      <c r="N39" s="146"/>
      <c r="O39" s="40"/>
      <c r="P39" s="149"/>
      <c r="Q39" s="120">
        <f t="shared" si="0"/>
        <v>0</v>
      </c>
      <c r="R39" s="122"/>
    </row>
    <row r="40" spans="1:18" ht="18" customHeight="1" x14ac:dyDescent="0.15">
      <c r="A40" s="415">
        <v>31</v>
      </c>
      <c r="B40" s="416"/>
      <c r="C40" s="46"/>
      <c r="D40" s="12"/>
      <c r="E40" s="166"/>
      <c r="F40" s="145"/>
      <c r="G40" s="140"/>
      <c r="H40" s="145"/>
      <c r="I40" s="140"/>
      <c r="J40" s="19"/>
      <c r="K40" s="146"/>
      <c r="L40" s="141"/>
      <c r="M40" s="19"/>
      <c r="N40" s="146"/>
      <c r="O40" s="40"/>
      <c r="P40" s="149"/>
      <c r="Q40" s="120">
        <f t="shared" si="0"/>
        <v>0</v>
      </c>
      <c r="R40" s="122"/>
    </row>
    <row r="41" spans="1:18" ht="18" customHeight="1" x14ac:dyDescent="0.15">
      <c r="A41" s="415">
        <v>32</v>
      </c>
      <c r="B41" s="416"/>
      <c r="C41" s="46"/>
      <c r="D41" s="12"/>
      <c r="E41" s="166"/>
      <c r="F41" s="145"/>
      <c r="G41" s="140"/>
      <c r="H41" s="145"/>
      <c r="I41" s="140"/>
      <c r="J41" s="19"/>
      <c r="K41" s="146"/>
      <c r="L41" s="141"/>
      <c r="M41" s="19"/>
      <c r="N41" s="146"/>
      <c r="O41" s="40"/>
      <c r="P41" s="149"/>
      <c r="Q41" s="120">
        <f t="shared" si="0"/>
        <v>0</v>
      </c>
      <c r="R41" s="122"/>
    </row>
    <row r="42" spans="1:18" ht="18" customHeight="1" x14ac:dyDescent="0.15">
      <c r="A42" s="415">
        <v>33</v>
      </c>
      <c r="B42" s="416"/>
      <c r="C42" s="46"/>
      <c r="D42" s="12"/>
      <c r="E42" s="166"/>
      <c r="F42" s="145"/>
      <c r="G42" s="140"/>
      <c r="H42" s="145"/>
      <c r="I42" s="140"/>
      <c r="J42" s="19"/>
      <c r="K42" s="146"/>
      <c r="L42" s="141"/>
      <c r="M42" s="19"/>
      <c r="N42" s="146"/>
      <c r="O42" s="40"/>
      <c r="P42" s="149"/>
      <c r="Q42" s="120">
        <f t="shared" si="0"/>
        <v>0</v>
      </c>
      <c r="R42" s="122"/>
    </row>
    <row r="43" spans="1:18" ht="18" customHeight="1" x14ac:dyDescent="0.15">
      <c r="A43" s="415">
        <v>34</v>
      </c>
      <c r="B43" s="416"/>
      <c r="C43" s="46"/>
      <c r="D43" s="12"/>
      <c r="E43" s="166"/>
      <c r="F43" s="145"/>
      <c r="G43" s="140"/>
      <c r="H43" s="145"/>
      <c r="I43" s="140"/>
      <c r="J43" s="19"/>
      <c r="K43" s="146"/>
      <c r="L43" s="141"/>
      <c r="M43" s="19"/>
      <c r="N43" s="146"/>
      <c r="O43" s="40"/>
      <c r="P43" s="149"/>
      <c r="Q43" s="120">
        <f t="shared" si="0"/>
        <v>0</v>
      </c>
      <c r="R43" s="122"/>
    </row>
    <row r="44" spans="1:18" ht="18" customHeight="1" x14ac:dyDescent="0.15">
      <c r="A44" s="415">
        <v>35</v>
      </c>
      <c r="B44" s="416"/>
      <c r="C44" s="46"/>
      <c r="D44" s="12"/>
      <c r="E44" s="166"/>
      <c r="F44" s="145"/>
      <c r="G44" s="140"/>
      <c r="H44" s="145"/>
      <c r="I44" s="140"/>
      <c r="J44" s="19"/>
      <c r="K44" s="146"/>
      <c r="L44" s="141"/>
      <c r="M44" s="19"/>
      <c r="N44" s="146"/>
      <c r="O44" s="40"/>
      <c r="P44" s="149"/>
      <c r="Q44" s="120">
        <f t="shared" si="0"/>
        <v>0</v>
      </c>
      <c r="R44" s="122"/>
    </row>
    <row r="45" spans="1:18" ht="18" customHeight="1" x14ac:dyDescent="0.15">
      <c r="A45" s="415">
        <v>36</v>
      </c>
      <c r="B45" s="416"/>
      <c r="C45" s="46"/>
      <c r="D45" s="12"/>
      <c r="E45" s="166"/>
      <c r="F45" s="145"/>
      <c r="G45" s="140"/>
      <c r="H45" s="146"/>
      <c r="I45" s="141"/>
      <c r="J45" s="19"/>
      <c r="K45" s="146"/>
      <c r="L45" s="141"/>
      <c r="M45" s="19"/>
      <c r="N45" s="146"/>
      <c r="O45" s="40"/>
      <c r="P45" s="149"/>
      <c r="Q45" s="120">
        <f t="shared" si="0"/>
        <v>0</v>
      </c>
      <c r="R45" s="122"/>
    </row>
    <row r="46" spans="1:18" ht="18" customHeight="1" x14ac:dyDescent="0.15">
      <c r="A46" s="415">
        <v>37</v>
      </c>
      <c r="B46" s="416"/>
      <c r="C46" s="46"/>
      <c r="D46" s="12"/>
      <c r="E46" s="166"/>
      <c r="F46" s="145"/>
      <c r="G46" s="140"/>
      <c r="H46" s="145"/>
      <c r="I46" s="140"/>
      <c r="J46" s="19"/>
      <c r="K46" s="146"/>
      <c r="L46" s="141"/>
      <c r="M46" s="19"/>
      <c r="N46" s="146"/>
      <c r="O46" s="40"/>
      <c r="P46" s="149"/>
      <c r="Q46" s="120">
        <f t="shared" si="0"/>
        <v>0</v>
      </c>
      <c r="R46" s="122"/>
    </row>
    <row r="47" spans="1:18" ht="18" customHeight="1" x14ac:dyDescent="0.15">
      <c r="A47" s="415">
        <v>38</v>
      </c>
      <c r="B47" s="416"/>
      <c r="C47" s="46"/>
      <c r="D47" s="12"/>
      <c r="E47" s="166"/>
      <c r="F47" s="145"/>
      <c r="G47" s="140"/>
      <c r="H47" s="145"/>
      <c r="I47" s="140"/>
      <c r="J47" s="19"/>
      <c r="K47" s="146"/>
      <c r="L47" s="141"/>
      <c r="M47" s="19"/>
      <c r="N47" s="146"/>
      <c r="O47" s="40"/>
      <c r="P47" s="149"/>
      <c r="Q47" s="120">
        <f t="shared" si="0"/>
        <v>0</v>
      </c>
      <c r="R47" s="122"/>
    </row>
    <row r="48" spans="1:18" ht="18" customHeight="1" x14ac:dyDescent="0.15">
      <c r="A48" s="415">
        <v>39</v>
      </c>
      <c r="B48" s="416"/>
      <c r="C48" s="46"/>
      <c r="D48" s="12"/>
      <c r="E48" s="166"/>
      <c r="F48" s="145"/>
      <c r="G48" s="141"/>
      <c r="H48" s="146"/>
      <c r="I48" s="141"/>
      <c r="J48" s="19"/>
      <c r="K48" s="146"/>
      <c r="L48" s="141"/>
      <c r="M48" s="19"/>
      <c r="N48" s="146"/>
      <c r="O48" s="40"/>
      <c r="P48" s="149"/>
      <c r="Q48" s="120">
        <f t="shared" si="0"/>
        <v>0</v>
      </c>
      <c r="R48" s="122"/>
    </row>
    <row r="49" spans="1:18" ht="18" customHeight="1" x14ac:dyDescent="0.15">
      <c r="A49" s="415">
        <v>40</v>
      </c>
      <c r="B49" s="416"/>
      <c r="C49" s="46"/>
      <c r="D49" s="12"/>
      <c r="E49" s="166"/>
      <c r="F49" s="145"/>
      <c r="G49" s="141"/>
      <c r="H49" s="146"/>
      <c r="I49" s="141"/>
      <c r="J49" s="19"/>
      <c r="K49" s="146"/>
      <c r="L49" s="141"/>
      <c r="M49" s="19"/>
      <c r="N49" s="146"/>
      <c r="O49" s="40"/>
      <c r="P49" s="149"/>
      <c r="Q49" s="120">
        <f t="shared" si="0"/>
        <v>0</v>
      </c>
      <c r="R49" s="122"/>
    </row>
    <row r="50" spans="1:18" ht="18" customHeight="1" x14ac:dyDescent="0.15">
      <c r="A50" s="415">
        <v>41</v>
      </c>
      <c r="B50" s="416"/>
      <c r="C50" s="46"/>
      <c r="D50" s="12"/>
      <c r="E50" s="166"/>
      <c r="F50" s="145"/>
      <c r="G50" s="141"/>
      <c r="H50" s="146"/>
      <c r="I50" s="141"/>
      <c r="J50" s="19"/>
      <c r="K50" s="146"/>
      <c r="L50" s="141"/>
      <c r="M50" s="19"/>
      <c r="N50" s="146"/>
      <c r="O50" s="40"/>
      <c r="P50" s="149"/>
      <c r="Q50" s="120">
        <f t="shared" si="0"/>
        <v>0</v>
      </c>
      <c r="R50" s="122"/>
    </row>
    <row r="51" spans="1:18" ht="18" customHeight="1" x14ac:dyDescent="0.15">
      <c r="A51" s="415">
        <v>42</v>
      </c>
      <c r="B51" s="416"/>
      <c r="C51" s="46"/>
      <c r="D51" s="8"/>
      <c r="E51" s="166"/>
      <c r="F51" s="145"/>
      <c r="G51" s="141"/>
      <c r="H51" s="146"/>
      <c r="I51" s="141"/>
      <c r="J51" s="19"/>
      <c r="K51" s="146"/>
      <c r="L51" s="141"/>
      <c r="M51" s="19"/>
      <c r="N51" s="146"/>
      <c r="O51" s="40"/>
      <c r="P51" s="149"/>
      <c r="Q51" s="120">
        <f t="shared" si="0"/>
        <v>0</v>
      </c>
      <c r="R51" s="122"/>
    </row>
    <row r="52" spans="1:18" ht="18" customHeight="1" x14ac:dyDescent="0.15">
      <c r="A52" s="415">
        <v>43</v>
      </c>
      <c r="B52" s="416"/>
      <c r="C52" s="46"/>
      <c r="D52" s="8"/>
      <c r="E52" s="166"/>
      <c r="F52" s="145"/>
      <c r="G52" s="141"/>
      <c r="H52" s="146"/>
      <c r="I52" s="141"/>
      <c r="J52" s="19"/>
      <c r="K52" s="146"/>
      <c r="L52" s="141"/>
      <c r="M52" s="19"/>
      <c r="N52" s="146"/>
      <c r="O52" s="40"/>
      <c r="P52" s="149"/>
      <c r="Q52" s="120">
        <f t="shared" si="0"/>
        <v>0</v>
      </c>
      <c r="R52" s="122"/>
    </row>
    <row r="53" spans="1:18" ht="18" customHeight="1" x14ac:dyDescent="0.15">
      <c r="A53" s="415">
        <v>44</v>
      </c>
      <c r="B53" s="416"/>
      <c r="C53" s="46"/>
      <c r="D53" s="8"/>
      <c r="E53" s="166"/>
      <c r="F53" s="145"/>
      <c r="G53" s="141"/>
      <c r="H53" s="146"/>
      <c r="I53" s="141"/>
      <c r="J53" s="19"/>
      <c r="K53" s="146"/>
      <c r="L53" s="141"/>
      <c r="M53" s="19"/>
      <c r="N53" s="146"/>
      <c r="O53" s="40"/>
      <c r="P53" s="149"/>
      <c r="Q53" s="120">
        <f t="shared" si="0"/>
        <v>0</v>
      </c>
      <c r="R53" s="122"/>
    </row>
    <row r="54" spans="1:18" ht="18" customHeight="1" x14ac:dyDescent="0.15">
      <c r="A54" s="415">
        <v>45</v>
      </c>
      <c r="B54" s="416"/>
      <c r="C54" s="46"/>
      <c r="D54" s="8"/>
      <c r="E54" s="166"/>
      <c r="F54" s="145"/>
      <c r="G54" s="141"/>
      <c r="H54" s="146"/>
      <c r="I54" s="141"/>
      <c r="J54" s="19"/>
      <c r="K54" s="146"/>
      <c r="L54" s="141"/>
      <c r="M54" s="19"/>
      <c r="N54" s="146"/>
      <c r="O54" s="40"/>
      <c r="P54" s="149"/>
      <c r="Q54" s="120">
        <f t="shared" si="0"/>
        <v>0</v>
      </c>
      <c r="R54" s="122"/>
    </row>
    <row r="55" spans="1:18" ht="18" customHeight="1" x14ac:dyDescent="0.15">
      <c r="A55" s="415">
        <v>46</v>
      </c>
      <c r="B55" s="416"/>
      <c r="C55" s="46"/>
      <c r="D55" s="8"/>
      <c r="E55" s="166"/>
      <c r="F55" s="145"/>
      <c r="G55" s="141"/>
      <c r="H55" s="146"/>
      <c r="I55" s="141"/>
      <c r="J55" s="19"/>
      <c r="K55" s="146"/>
      <c r="L55" s="141"/>
      <c r="M55" s="19"/>
      <c r="N55" s="146"/>
      <c r="O55" s="40"/>
      <c r="P55" s="149"/>
      <c r="Q55" s="120">
        <f t="shared" si="0"/>
        <v>0</v>
      </c>
      <c r="R55" s="122"/>
    </row>
    <row r="56" spans="1:18" ht="18" customHeight="1" x14ac:dyDescent="0.15">
      <c r="A56" s="415">
        <v>47</v>
      </c>
      <c r="B56" s="416"/>
      <c r="C56" s="46"/>
      <c r="D56" s="8"/>
      <c r="E56" s="166"/>
      <c r="F56" s="145"/>
      <c r="G56" s="141"/>
      <c r="H56" s="146"/>
      <c r="I56" s="141"/>
      <c r="J56" s="19"/>
      <c r="K56" s="146"/>
      <c r="L56" s="141"/>
      <c r="M56" s="19"/>
      <c r="N56" s="146"/>
      <c r="O56" s="40"/>
      <c r="P56" s="149"/>
      <c r="Q56" s="120">
        <f t="shared" si="0"/>
        <v>0</v>
      </c>
      <c r="R56" s="122"/>
    </row>
    <row r="57" spans="1:18" ht="18" customHeight="1" x14ac:dyDescent="0.15">
      <c r="A57" s="415">
        <v>48</v>
      </c>
      <c r="B57" s="416"/>
      <c r="C57" s="46"/>
      <c r="D57" s="8"/>
      <c r="E57" s="166"/>
      <c r="F57" s="145"/>
      <c r="G57" s="141"/>
      <c r="H57" s="146"/>
      <c r="I57" s="141"/>
      <c r="J57" s="19"/>
      <c r="K57" s="146"/>
      <c r="L57" s="141"/>
      <c r="M57" s="19"/>
      <c r="N57" s="146"/>
      <c r="O57" s="40"/>
      <c r="P57" s="149"/>
      <c r="Q57" s="120">
        <f t="shared" si="0"/>
        <v>0</v>
      </c>
      <c r="R57" s="122"/>
    </row>
    <row r="58" spans="1:18" ht="18" customHeight="1" x14ac:dyDescent="0.15">
      <c r="A58" s="415">
        <v>49</v>
      </c>
      <c r="B58" s="416"/>
      <c r="C58" s="46"/>
      <c r="D58" s="8"/>
      <c r="E58" s="166"/>
      <c r="F58" s="145"/>
      <c r="G58" s="141"/>
      <c r="H58" s="146"/>
      <c r="I58" s="141"/>
      <c r="J58" s="19"/>
      <c r="K58" s="146"/>
      <c r="L58" s="141"/>
      <c r="M58" s="19"/>
      <c r="N58" s="146"/>
      <c r="O58" s="40"/>
      <c r="P58" s="149"/>
      <c r="Q58" s="120">
        <f t="shared" si="0"/>
        <v>0</v>
      </c>
      <c r="R58" s="122"/>
    </row>
    <row r="59" spans="1:18" ht="18" customHeight="1" x14ac:dyDescent="0.15">
      <c r="A59" s="415">
        <v>50</v>
      </c>
      <c r="B59" s="416"/>
      <c r="C59" s="46"/>
      <c r="D59" s="8"/>
      <c r="E59" s="166"/>
      <c r="F59" s="145"/>
      <c r="G59" s="141"/>
      <c r="H59" s="146"/>
      <c r="I59" s="141"/>
      <c r="J59" s="19"/>
      <c r="K59" s="146"/>
      <c r="L59" s="141"/>
      <c r="M59" s="19"/>
      <c r="N59" s="146"/>
      <c r="O59" s="40"/>
      <c r="P59" s="149"/>
      <c r="Q59" s="120">
        <f t="shared" si="0"/>
        <v>0</v>
      </c>
      <c r="R59" s="122"/>
    </row>
    <row r="60" spans="1:18" ht="18" customHeight="1" x14ac:dyDescent="0.15">
      <c r="A60" s="415">
        <v>51</v>
      </c>
      <c r="B60" s="416"/>
      <c r="C60" s="46"/>
      <c r="D60" s="8"/>
      <c r="E60" s="166"/>
      <c r="F60" s="145"/>
      <c r="G60" s="141"/>
      <c r="H60" s="146"/>
      <c r="I60" s="141"/>
      <c r="J60" s="19"/>
      <c r="K60" s="146"/>
      <c r="L60" s="141"/>
      <c r="M60" s="19"/>
      <c r="N60" s="146"/>
      <c r="O60" s="40"/>
      <c r="P60" s="149"/>
      <c r="Q60" s="120">
        <f t="shared" si="0"/>
        <v>0</v>
      </c>
      <c r="R60" s="122"/>
    </row>
    <row r="61" spans="1:18" ht="18" customHeight="1" x14ac:dyDescent="0.15">
      <c r="A61" s="415">
        <v>52</v>
      </c>
      <c r="B61" s="416"/>
      <c r="C61" s="46"/>
      <c r="D61" s="8"/>
      <c r="E61" s="166"/>
      <c r="F61" s="145"/>
      <c r="G61" s="141"/>
      <c r="H61" s="146"/>
      <c r="I61" s="141"/>
      <c r="J61" s="19"/>
      <c r="K61" s="146"/>
      <c r="L61" s="141"/>
      <c r="M61" s="19"/>
      <c r="N61" s="146"/>
      <c r="O61" s="40"/>
      <c r="P61" s="149"/>
      <c r="Q61" s="120">
        <f t="shared" si="0"/>
        <v>0</v>
      </c>
      <c r="R61" s="122"/>
    </row>
    <row r="62" spans="1:18" ht="18" customHeight="1" x14ac:dyDescent="0.15">
      <c r="A62" s="415">
        <v>53</v>
      </c>
      <c r="B62" s="416"/>
      <c r="C62" s="46"/>
      <c r="D62" s="8"/>
      <c r="E62" s="166"/>
      <c r="F62" s="145"/>
      <c r="G62" s="141"/>
      <c r="H62" s="146"/>
      <c r="I62" s="141"/>
      <c r="J62" s="19"/>
      <c r="K62" s="146"/>
      <c r="L62" s="141"/>
      <c r="M62" s="19"/>
      <c r="N62" s="146"/>
      <c r="O62" s="40"/>
      <c r="P62" s="149"/>
      <c r="Q62" s="120">
        <f t="shared" si="0"/>
        <v>0</v>
      </c>
      <c r="R62" s="122"/>
    </row>
    <row r="63" spans="1:18" ht="18" customHeight="1" x14ac:dyDescent="0.15">
      <c r="A63" s="415">
        <v>54</v>
      </c>
      <c r="B63" s="416"/>
      <c r="C63" s="46"/>
      <c r="D63" s="8"/>
      <c r="E63" s="166"/>
      <c r="F63" s="145"/>
      <c r="G63" s="141"/>
      <c r="H63" s="146"/>
      <c r="I63" s="141"/>
      <c r="J63" s="19"/>
      <c r="K63" s="146"/>
      <c r="L63" s="141"/>
      <c r="M63" s="19"/>
      <c r="N63" s="146"/>
      <c r="O63" s="40"/>
      <c r="P63" s="149"/>
      <c r="Q63" s="120">
        <f t="shared" si="0"/>
        <v>0</v>
      </c>
      <c r="R63" s="122"/>
    </row>
    <row r="64" spans="1:18" ht="18" customHeight="1" x14ac:dyDescent="0.15">
      <c r="A64" s="415">
        <v>55</v>
      </c>
      <c r="B64" s="416"/>
      <c r="C64" s="46"/>
      <c r="D64" s="8"/>
      <c r="E64" s="166"/>
      <c r="F64" s="145"/>
      <c r="G64" s="141"/>
      <c r="H64" s="146"/>
      <c r="I64" s="141"/>
      <c r="J64" s="19"/>
      <c r="K64" s="146"/>
      <c r="L64" s="141"/>
      <c r="M64" s="19"/>
      <c r="N64" s="146"/>
      <c r="O64" s="40"/>
      <c r="P64" s="149"/>
      <c r="Q64" s="120">
        <f t="shared" si="0"/>
        <v>0</v>
      </c>
      <c r="R64" s="122"/>
    </row>
    <row r="65" spans="1:18" ht="18" customHeight="1" x14ac:dyDescent="0.15">
      <c r="A65" s="415">
        <v>56</v>
      </c>
      <c r="B65" s="416"/>
      <c r="C65" s="46"/>
      <c r="D65" s="8"/>
      <c r="E65" s="166"/>
      <c r="F65" s="145"/>
      <c r="G65" s="141"/>
      <c r="H65" s="146"/>
      <c r="I65" s="141"/>
      <c r="J65" s="19"/>
      <c r="K65" s="146"/>
      <c r="L65" s="141"/>
      <c r="M65" s="19"/>
      <c r="N65" s="146"/>
      <c r="O65" s="40"/>
      <c r="P65" s="149"/>
      <c r="Q65" s="120">
        <f t="shared" si="0"/>
        <v>0</v>
      </c>
      <c r="R65" s="122"/>
    </row>
    <row r="66" spans="1:18" ht="18" customHeight="1" x14ac:dyDescent="0.15">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15">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15">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15">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15">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15">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15">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15">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15">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15">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15">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15">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15">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15">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15">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15">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15">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15">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15">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15">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15">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15">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15">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15">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15">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15">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15">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15">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15">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15">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15">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15">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15">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15">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15">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15">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15">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15">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15">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15">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15">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15">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15">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15">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15">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15">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15">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15">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15">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15">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15">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15">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15">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15">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15">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15">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15">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15">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15">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15">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15">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15">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15">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15">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15">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15">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15">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15">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15">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15">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15">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15">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15">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15">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15">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15">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15">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15">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15">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15">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15">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15">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15">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15">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15">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15">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15">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15">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15">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15">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15">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15">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15">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15">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15">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15">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15">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15">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15">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15">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15">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15">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15">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15">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15">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15">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15">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15">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15">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15">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15">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15">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15">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15">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15">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15">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15">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15">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15">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15">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15">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15">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15">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15">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15">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15">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15">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15">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15">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15">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15">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15">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15">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15">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15">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15">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15">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15">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15">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15">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15">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15">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15">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15">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15">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15">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15">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15">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15">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15">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15">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15">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15">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15">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15">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15">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15">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15">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15">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15">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15">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15">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15">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15">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15">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15">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15">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15">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15">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15">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15">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15">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15">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15">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15">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15">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15">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15">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15">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15">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15">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15">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15">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15">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15">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15">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15">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15">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15">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15">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15">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15">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15">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15">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15">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15">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15">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15">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15">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15">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15">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15">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15">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15">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15">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15">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15">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15">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15">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15">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15">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15">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15">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15">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15">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15">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15">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15">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15">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15">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15">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15">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15">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15">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15">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15">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15">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15">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15">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15">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15">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15">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15">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15">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15">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15">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15">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15">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15">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15">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15">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15">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15">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15">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15">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15">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15">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15">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15">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15">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15">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15">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15">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15">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15">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15">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15">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15">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15">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15">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15">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15">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15">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15">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15">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15">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15">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15">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15">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15">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15">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15">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15">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15">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15">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15">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15">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15">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15">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15">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15">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15">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15">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15">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15">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15">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15">
      <c r="A352" s="22" t="str">
        <f>IF(収支予算書!$A$1=0,"〇〇",収支予算書!$A$1)</f>
        <v>〇〇</v>
      </c>
      <c r="B352" s="2"/>
      <c r="C352" s="9"/>
      <c r="D352" s="9"/>
      <c r="E352" s="14"/>
      <c r="F352" s="15"/>
      <c r="G352" s="17"/>
      <c r="H352" s="18"/>
      <c r="I352" s="17"/>
      <c r="J352" s="18"/>
      <c r="K352" s="18"/>
      <c r="L352" s="17"/>
      <c r="M352" s="18"/>
      <c r="N352" s="18"/>
      <c r="O352" s="17"/>
      <c r="P352" s="15"/>
      <c r="Q352" s="15"/>
    </row>
    <row r="353" spans="1:8" ht="19.5" customHeight="1" x14ac:dyDescent="0.15">
      <c r="A353" s="64"/>
      <c r="B353" s="64"/>
      <c r="C353" s="64"/>
      <c r="D353" s="64"/>
      <c r="E353" s="75"/>
    </row>
    <row r="354" spans="1:8" ht="19.5" customHeight="1" x14ac:dyDescent="0.15">
      <c r="A354" s="324"/>
      <c r="B354" s="325"/>
      <c r="C354" s="387" t="s">
        <v>11</v>
      </c>
      <c r="D354" s="388"/>
      <c r="E354" s="76" t="s">
        <v>24</v>
      </c>
      <c r="F354" s="398" t="s">
        <v>147</v>
      </c>
      <c r="G354" s="410"/>
      <c r="H354" s="410"/>
    </row>
    <row r="355" spans="1:8" ht="20.100000000000001" customHeight="1" x14ac:dyDescent="0.15">
      <c r="A355" s="326" t="s">
        <v>25</v>
      </c>
      <c r="B355" s="327"/>
      <c r="C355" s="398" t="s">
        <v>53</v>
      </c>
      <c r="D355" s="388"/>
      <c r="E355" s="77" t="s">
        <v>27</v>
      </c>
      <c r="F355" s="358">
        <f t="shared" ref="F355:F370" si="4">SUMIFS($Q$10:$Q$351,$D$10:$D$351,$E355,$R$10:$R$351,"")</f>
        <v>0</v>
      </c>
      <c r="G355" s="359"/>
      <c r="H355" s="359"/>
    </row>
    <row r="356" spans="1:8" ht="20.100000000000001" customHeight="1" x14ac:dyDescent="0.15">
      <c r="A356" s="328"/>
      <c r="B356" s="329"/>
      <c r="C356" s="398"/>
      <c r="D356" s="388"/>
      <c r="E356" s="77" t="s">
        <v>28</v>
      </c>
      <c r="F356" s="358">
        <f t="shared" si="4"/>
        <v>0</v>
      </c>
      <c r="G356" s="359"/>
      <c r="H356" s="359"/>
    </row>
    <row r="357" spans="1:8" ht="20.100000000000001" customHeight="1" x14ac:dyDescent="0.15">
      <c r="A357" s="328"/>
      <c r="B357" s="329"/>
      <c r="C357" s="398"/>
      <c r="D357" s="388"/>
      <c r="E357" s="77" t="s">
        <v>4</v>
      </c>
      <c r="F357" s="358">
        <f t="shared" si="4"/>
        <v>0</v>
      </c>
      <c r="G357" s="359"/>
      <c r="H357" s="359"/>
    </row>
    <row r="358" spans="1:8" ht="20.100000000000001" customHeight="1" x14ac:dyDescent="0.15">
      <c r="A358" s="328"/>
      <c r="B358" s="329"/>
      <c r="C358" s="398" t="s">
        <v>54</v>
      </c>
      <c r="D358" s="388"/>
      <c r="E358" s="77" t="s">
        <v>2</v>
      </c>
      <c r="F358" s="358">
        <f t="shared" si="4"/>
        <v>0</v>
      </c>
      <c r="G358" s="359"/>
      <c r="H358" s="359"/>
    </row>
    <row r="359" spans="1:8" ht="20.100000000000001" customHeight="1" x14ac:dyDescent="0.15">
      <c r="A359" s="328"/>
      <c r="B359" s="329"/>
      <c r="C359" s="398"/>
      <c r="D359" s="388"/>
      <c r="E359" s="77" t="s">
        <v>29</v>
      </c>
      <c r="F359" s="358">
        <f t="shared" si="4"/>
        <v>0</v>
      </c>
      <c r="G359" s="359"/>
      <c r="H359" s="359"/>
    </row>
    <row r="360" spans="1:8" ht="20.100000000000001" customHeight="1" x14ac:dyDescent="0.15">
      <c r="A360" s="328"/>
      <c r="B360" s="329"/>
      <c r="C360" s="398"/>
      <c r="D360" s="388"/>
      <c r="E360" s="77" t="s">
        <v>3</v>
      </c>
      <c r="F360" s="358">
        <f t="shared" si="4"/>
        <v>0</v>
      </c>
      <c r="G360" s="359"/>
      <c r="H360" s="359"/>
    </row>
    <row r="361" spans="1:8" ht="20.100000000000001" customHeight="1" x14ac:dyDescent="0.15">
      <c r="A361" s="328"/>
      <c r="B361" s="329"/>
      <c r="C361" s="398"/>
      <c r="D361" s="388"/>
      <c r="E361" s="77" t="s">
        <v>31</v>
      </c>
      <c r="F361" s="358">
        <f t="shared" si="4"/>
        <v>0</v>
      </c>
      <c r="G361" s="359"/>
      <c r="H361" s="359"/>
    </row>
    <row r="362" spans="1:8" ht="20.100000000000001" customHeight="1" x14ac:dyDescent="0.15">
      <c r="A362" s="328"/>
      <c r="B362" s="329"/>
      <c r="C362" s="398"/>
      <c r="D362" s="388"/>
      <c r="E362" s="77" t="s">
        <v>26</v>
      </c>
      <c r="F362" s="358">
        <f t="shared" si="4"/>
        <v>0</v>
      </c>
      <c r="G362" s="359"/>
      <c r="H362" s="359"/>
    </row>
    <row r="363" spans="1:8" ht="20.100000000000001" customHeight="1" x14ac:dyDescent="0.15">
      <c r="A363" s="328"/>
      <c r="B363" s="329"/>
      <c r="C363" s="398" t="s">
        <v>219</v>
      </c>
      <c r="D363" s="388"/>
      <c r="E363" s="77" t="s">
        <v>220</v>
      </c>
      <c r="F363" s="358">
        <f t="shared" si="4"/>
        <v>0</v>
      </c>
      <c r="G363" s="359"/>
      <c r="H363" s="359"/>
    </row>
    <row r="364" spans="1:8" ht="20.100000000000001" customHeight="1" x14ac:dyDescent="0.15">
      <c r="A364" s="328"/>
      <c r="B364" s="329"/>
      <c r="C364" s="398"/>
      <c r="D364" s="388"/>
      <c r="E364" s="77" t="s">
        <v>33</v>
      </c>
      <c r="F364" s="358">
        <f t="shared" si="4"/>
        <v>0</v>
      </c>
      <c r="G364" s="359"/>
      <c r="H364" s="359"/>
    </row>
    <row r="365" spans="1:8" ht="20.100000000000001" customHeight="1" x14ac:dyDescent="0.15">
      <c r="A365" s="328"/>
      <c r="B365" s="329"/>
      <c r="C365" s="398"/>
      <c r="D365" s="388"/>
      <c r="E365" s="77" t="s">
        <v>10</v>
      </c>
      <c r="F365" s="358">
        <f t="shared" si="4"/>
        <v>0</v>
      </c>
      <c r="G365" s="359"/>
      <c r="H365" s="359"/>
    </row>
    <row r="366" spans="1:8" ht="20.100000000000001" customHeight="1" x14ac:dyDescent="0.15">
      <c r="A366" s="328"/>
      <c r="B366" s="329"/>
      <c r="C366" s="398" t="s">
        <v>55</v>
      </c>
      <c r="D366" s="388"/>
      <c r="E366" s="77" t="s">
        <v>32</v>
      </c>
      <c r="F366" s="358">
        <f t="shared" si="4"/>
        <v>0</v>
      </c>
      <c r="G366" s="359"/>
      <c r="H366" s="359"/>
    </row>
    <row r="367" spans="1:8" ht="20.100000000000001" customHeight="1" x14ac:dyDescent="0.15">
      <c r="A367" s="328"/>
      <c r="B367" s="329"/>
      <c r="C367" s="398"/>
      <c r="D367" s="388"/>
      <c r="E367" s="77" t="s">
        <v>1</v>
      </c>
      <c r="F367" s="358">
        <f t="shared" si="4"/>
        <v>0</v>
      </c>
      <c r="G367" s="359"/>
      <c r="H367" s="359"/>
    </row>
    <row r="368" spans="1:8" ht="20.100000000000001" customHeight="1" x14ac:dyDescent="0.15">
      <c r="A368" s="328"/>
      <c r="B368" s="329"/>
      <c r="C368" s="398"/>
      <c r="D368" s="388"/>
      <c r="E368" s="77" t="s">
        <v>30</v>
      </c>
      <c r="F368" s="358">
        <f t="shared" si="4"/>
        <v>0</v>
      </c>
      <c r="G368" s="359"/>
      <c r="H368" s="359"/>
    </row>
    <row r="369" spans="1:8" ht="20.100000000000001" customHeight="1" x14ac:dyDescent="0.15">
      <c r="A369" s="328"/>
      <c r="B369" s="329"/>
      <c r="C369" s="398"/>
      <c r="D369" s="388"/>
      <c r="E369" s="77" t="s">
        <v>34</v>
      </c>
      <c r="F369" s="358">
        <f t="shared" si="4"/>
        <v>0</v>
      </c>
      <c r="G369" s="359"/>
      <c r="H369" s="359"/>
    </row>
    <row r="370" spans="1:8" ht="20.100000000000001" customHeight="1" x14ac:dyDescent="0.15">
      <c r="A370" s="328"/>
      <c r="B370" s="329"/>
      <c r="C370" s="398"/>
      <c r="D370" s="388"/>
      <c r="E370" s="77" t="s">
        <v>21</v>
      </c>
      <c r="F370" s="358">
        <f t="shared" si="4"/>
        <v>0</v>
      </c>
      <c r="G370" s="359"/>
      <c r="H370" s="359"/>
    </row>
    <row r="371" spans="1:8" ht="20.100000000000001" customHeight="1" x14ac:dyDescent="0.15">
      <c r="A371" s="328"/>
      <c r="B371" s="329"/>
      <c r="C371" s="404" t="s">
        <v>116</v>
      </c>
      <c r="D371" s="405"/>
      <c r="E371" s="77" t="s">
        <v>9</v>
      </c>
      <c r="F371" s="358">
        <f>SUMIFS($Q$10:$Q$351,$D$10:$D$351,$E371,$R$10:$R$351,"")</f>
        <v>0</v>
      </c>
      <c r="G371" s="359"/>
      <c r="H371" s="359"/>
    </row>
    <row r="372" spans="1:8" ht="20.100000000000001" customHeight="1" x14ac:dyDescent="0.15">
      <c r="A372" s="328"/>
      <c r="B372" s="329"/>
      <c r="C372" s="387" t="s">
        <v>19</v>
      </c>
      <c r="D372" s="387"/>
      <c r="E372" s="388"/>
      <c r="F372" s="358">
        <f>SUM($F$355:$H$371)</f>
        <v>0</v>
      </c>
      <c r="G372" s="359"/>
      <c r="H372" s="359"/>
    </row>
    <row r="373" spans="1:8" ht="20.100000000000001" customHeight="1" x14ac:dyDescent="0.15">
      <c r="A373" s="328"/>
      <c r="B373" s="329"/>
      <c r="C373" s="398" t="s">
        <v>16</v>
      </c>
      <c r="D373" s="398"/>
      <c r="E373" s="388"/>
      <c r="F373" s="402"/>
      <c r="G373" s="403"/>
      <c r="H373" s="403"/>
    </row>
    <row r="374" spans="1:8" ht="20.100000000000001" customHeight="1" x14ac:dyDescent="0.15">
      <c r="A374" s="330"/>
      <c r="B374" s="331"/>
      <c r="C374" s="387" t="s">
        <v>36</v>
      </c>
      <c r="D374" s="387"/>
      <c r="E374" s="388"/>
      <c r="F374" s="358">
        <f>F372-F373</f>
        <v>0</v>
      </c>
      <c r="G374" s="359"/>
      <c r="H374" s="359"/>
    </row>
    <row r="375" spans="1:8" ht="20.100000000000001" customHeight="1" x14ac:dyDescent="0.15">
      <c r="A375" s="332" t="s">
        <v>47</v>
      </c>
      <c r="B375" s="333"/>
      <c r="C375" s="398" t="s">
        <v>53</v>
      </c>
      <c r="D375" s="388"/>
      <c r="E375" s="77" t="s">
        <v>27</v>
      </c>
      <c r="F375" s="399">
        <f t="shared" ref="F375:F391" si="5">SUMIFS($Q$10:$Q$351,$D$10:$D$351,$E375,$R$10:$R$351,"○")</f>
        <v>0</v>
      </c>
      <c r="G375" s="359"/>
      <c r="H375" s="359"/>
    </row>
    <row r="376" spans="1:8" ht="20.100000000000001" customHeight="1" x14ac:dyDescent="0.15">
      <c r="A376" s="334"/>
      <c r="B376" s="335"/>
      <c r="C376" s="398"/>
      <c r="D376" s="388"/>
      <c r="E376" s="77" t="s">
        <v>28</v>
      </c>
      <c r="F376" s="399">
        <f t="shared" si="5"/>
        <v>0</v>
      </c>
      <c r="G376" s="359"/>
      <c r="H376" s="359"/>
    </row>
    <row r="377" spans="1:8" ht="20.100000000000001" customHeight="1" x14ac:dyDescent="0.15">
      <c r="A377" s="334"/>
      <c r="B377" s="335"/>
      <c r="C377" s="398"/>
      <c r="D377" s="388"/>
      <c r="E377" s="77" t="s">
        <v>4</v>
      </c>
      <c r="F377" s="399">
        <f t="shared" si="5"/>
        <v>0</v>
      </c>
      <c r="G377" s="359"/>
      <c r="H377" s="359"/>
    </row>
    <row r="378" spans="1:8" ht="20.100000000000001" customHeight="1" x14ac:dyDescent="0.15">
      <c r="A378" s="334"/>
      <c r="B378" s="335"/>
      <c r="C378" s="398" t="s">
        <v>54</v>
      </c>
      <c r="D378" s="388"/>
      <c r="E378" s="77" t="s">
        <v>2</v>
      </c>
      <c r="F378" s="399">
        <f t="shared" si="5"/>
        <v>0</v>
      </c>
      <c r="G378" s="359"/>
      <c r="H378" s="359"/>
    </row>
    <row r="379" spans="1:8" ht="20.100000000000001" customHeight="1" x14ac:dyDescent="0.15">
      <c r="A379" s="334"/>
      <c r="B379" s="335"/>
      <c r="C379" s="398"/>
      <c r="D379" s="388"/>
      <c r="E379" s="77" t="s">
        <v>29</v>
      </c>
      <c r="F379" s="399">
        <f t="shared" si="5"/>
        <v>0</v>
      </c>
      <c r="G379" s="359"/>
      <c r="H379" s="359"/>
    </row>
    <row r="380" spans="1:8" ht="20.100000000000001" customHeight="1" x14ac:dyDescent="0.15">
      <c r="A380" s="334"/>
      <c r="B380" s="335"/>
      <c r="C380" s="398"/>
      <c r="D380" s="388"/>
      <c r="E380" s="77" t="s">
        <v>3</v>
      </c>
      <c r="F380" s="399">
        <f t="shared" si="5"/>
        <v>0</v>
      </c>
      <c r="G380" s="359"/>
      <c r="H380" s="359"/>
    </row>
    <row r="381" spans="1:8" ht="20.100000000000001" customHeight="1" x14ac:dyDescent="0.15">
      <c r="A381" s="334"/>
      <c r="B381" s="335"/>
      <c r="C381" s="398"/>
      <c r="D381" s="388"/>
      <c r="E381" s="77" t="s">
        <v>31</v>
      </c>
      <c r="F381" s="399">
        <f t="shared" si="5"/>
        <v>0</v>
      </c>
      <c r="G381" s="359"/>
      <c r="H381" s="359"/>
    </row>
    <row r="382" spans="1:8" ht="20.100000000000001" customHeight="1" x14ac:dyDescent="0.15">
      <c r="A382" s="334"/>
      <c r="B382" s="335"/>
      <c r="C382" s="398"/>
      <c r="D382" s="388"/>
      <c r="E382" s="77" t="s">
        <v>26</v>
      </c>
      <c r="F382" s="399">
        <f t="shared" si="5"/>
        <v>0</v>
      </c>
      <c r="G382" s="359"/>
      <c r="H382" s="359"/>
    </row>
    <row r="383" spans="1:8" ht="20.100000000000001" customHeight="1" x14ac:dyDescent="0.15">
      <c r="A383" s="334"/>
      <c r="B383" s="335"/>
      <c r="C383" s="398" t="s">
        <v>219</v>
      </c>
      <c r="D383" s="388"/>
      <c r="E383" s="77" t="s">
        <v>220</v>
      </c>
      <c r="F383" s="399">
        <f t="shared" si="5"/>
        <v>0</v>
      </c>
      <c r="G383" s="359"/>
      <c r="H383" s="359"/>
    </row>
    <row r="384" spans="1:8" ht="20.100000000000001" customHeight="1" x14ac:dyDescent="0.15">
      <c r="A384" s="334"/>
      <c r="B384" s="335"/>
      <c r="C384" s="398"/>
      <c r="D384" s="388"/>
      <c r="E384" s="77" t="s">
        <v>33</v>
      </c>
      <c r="F384" s="399">
        <f t="shared" si="5"/>
        <v>0</v>
      </c>
      <c r="G384" s="359"/>
      <c r="H384" s="359"/>
    </row>
    <row r="385" spans="1:8" ht="20.100000000000001" customHeight="1" x14ac:dyDescent="0.15">
      <c r="A385" s="334"/>
      <c r="B385" s="335"/>
      <c r="C385" s="398"/>
      <c r="D385" s="388"/>
      <c r="E385" s="77" t="s">
        <v>10</v>
      </c>
      <c r="F385" s="399">
        <f t="shared" si="5"/>
        <v>0</v>
      </c>
      <c r="G385" s="359"/>
      <c r="H385" s="359"/>
    </row>
    <row r="386" spans="1:8" ht="20.100000000000001" customHeight="1" x14ac:dyDescent="0.15">
      <c r="A386" s="334"/>
      <c r="B386" s="335"/>
      <c r="C386" s="398" t="s">
        <v>55</v>
      </c>
      <c r="D386" s="388"/>
      <c r="E386" s="77" t="s">
        <v>32</v>
      </c>
      <c r="F386" s="399">
        <f t="shared" si="5"/>
        <v>0</v>
      </c>
      <c r="G386" s="359"/>
      <c r="H386" s="359"/>
    </row>
    <row r="387" spans="1:8" ht="20.100000000000001" customHeight="1" x14ac:dyDescent="0.15">
      <c r="A387" s="334"/>
      <c r="B387" s="335"/>
      <c r="C387" s="398"/>
      <c r="D387" s="388"/>
      <c r="E387" s="77" t="s">
        <v>1</v>
      </c>
      <c r="F387" s="399">
        <f t="shared" si="5"/>
        <v>0</v>
      </c>
      <c r="G387" s="359"/>
      <c r="H387" s="359"/>
    </row>
    <row r="388" spans="1:8" ht="20.100000000000001" customHeight="1" x14ac:dyDescent="0.15">
      <c r="A388" s="334"/>
      <c r="B388" s="335"/>
      <c r="C388" s="398"/>
      <c r="D388" s="388"/>
      <c r="E388" s="77" t="s">
        <v>30</v>
      </c>
      <c r="F388" s="399">
        <f t="shared" si="5"/>
        <v>0</v>
      </c>
      <c r="G388" s="359"/>
      <c r="H388" s="359"/>
    </row>
    <row r="389" spans="1:8" ht="20.100000000000001" customHeight="1" x14ac:dyDescent="0.15">
      <c r="A389" s="334"/>
      <c r="B389" s="335"/>
      <c r="C389" s="398"/>
      <c r="D389" s="388"/>
      <c r="E389" s="77" t="s">
        <v>34</v>
      </c>
      <c r="F389" s="399">
        <f t="shared" si="5"/>
        <v>0</v>
      </c>
      <c r="G389" s="359"/>
      <c r="H389" s="359"/>
    </row>
    <row r="390" spans="1:8" ht="20.100000000000001" customHeight="1" x14ac:dyDescent="0.15">
      <c r="A390" s="334"/>
      <c r="B390" s="335"/>
      <c r="C390" s="398"/>
      <c r="D390" s="388"/>
      <c r="E390" s="77" t="s">
        <v>21</v>
      </c>
      <c r="F390" s="399">
        <f t="shared" si="5"/>
        <v>0</v>
      </c>
      <c r="G390" s="359"/>
      <c r="H390" s="359"/>
    </row>
    <row r="391" spans="1:8" ht="20.100000000000001" customHeight="1" x14ac:dyDescent="0.15">
      <c r="A391" s="334"/>
      <c r="B391" s="335"/>
      <c r="C391" s="404" t="s">
        <v>116</v>
      </c>
      <c r="D391" s="405"/>
      <c r="E391" s="77" t="s">
        <v>9</v>
      </c>
      <c r="F391" s="399">
        <f t="shared" si="5"/>
        <v>0</v>
      </c>
      <c r="G391" s="359"/>
      <c r="H391" s="359"/>
    </row>
    <row r="392" spans="1:8" ht="20.100000000000001" customHeight="1" thickBot="1" x14ac:dyDescent="0.2">
      <c r="A392" s="336"/>
      <c r="B392" s="337"/>
      <c r="C392" s="387" t="s">
        <v>150</v>
      </c>
      <c r="D392" s="387"/>
      <c r="E392" s="388"/>
      <c r="F392" s="400">
        <f>SUM(F375:H391)</f>
        <v>0</v>
      </c>
      <c r="G392" s="401"/>
      <c r="H392" s="401"/>
    </row>
    <row r="393" spans="1:8" ht="20.100000000000001" customHeight="1" thickTop="1" x14ac:dyDescent="0.15">
      <c r="A393" s="394" t="s">
        <v>151</v>
      </c>
      <c r="B393" s="394"/>
      <c r="C393" s="395"/>
      <c r="D393" s="395"/>
      <c r="E393" s="395"/>
      <c r="F393" s="396">
        <f>SUM(F372,F392)</f>
        <v>0</v>
      </c>
      <c r="G393" s="397"/>
      <c r="H393" s="397"/>
    </row>
  </sheetData>
  <sheetProtection algorithmName="SHA-512" hashValue="sNeg4+5A7lpE6c3okB+GnZ9H9IqRPnQLiDbQ6JZraSCShXLbQyevwZ3iRZv5xWQrDxK5763/HijIMzB4ZZt30g==" saltValue="GyM2nw5OgHhMrF0KsG4RRA==" spinCount="100000" sheet="1" formatRows="0"/>
  <mergeCells count="410">
    <mergeCell ref="A393:E393"/>
    <mergeCell ref="F393:H393"/>
    <mergeCell ref="C386:D390"/>
    <mergeCell ref="F386:H386"/>
    <mergeCell ref="F387:H387"/>
    <mergeCell ref="F388:H388"/>
    <mergeCell ref="F389:H389"/>
    <mergeCell ref="F390:H390"/>
    <mergeCell ref="F380:H380"/>
    <mergeCell ref="F381:H381"/>
    <mergeCell ref="F382:H382"/>
    <mergeCell ref="C383:D385"/>
    <mergeCell ref="F383:H383"/>
    <mergeCell ref="F384:H384"/>
    <mergeCell ref="F385:H385"/>
    <mergeCell ref="A375:B392"/>
    <mergeCell ref="C375:D377"/>
    <mergeCell ref="F375:H375"/>
    <mergeCell ref="F376:H376"/>
    <mergeCell ref="F391:H391"/>
    <mergeCell ref="C391:D391"/>
    <mergeCell ref="F378:H378"/>
    <mergeCell ref="F379:H379"/>
    <mergeCell ref="C392:E392"/>
    <mergeCell ref="F392:H392"/>
    <mergeCell ref="F360:H360"/>
    <mergeCell ref="F361:H361"/>
    <mergeCell ref="F362:H362"/>
    <mergeCell ref="C363:D365"/>
    <mergeCell ref="F363:H363"/>
    <mergeCell ref="F364:H364"/>
    <mergeCell ref="F365:H365"/>
    <mergeCell ref="F377:H377"/>
    <mergeCell ref="C378:D382"/>
    <mergeCell ref="C371:D371"/>
    <mergeCell ref="C354:D354"/>
    <mergeCell ref="F354:H354"/>
    <mergeCell ref="A355:B374"/>
    <mergeCell ref="C355:D357"/>
    <mergeCell ref="F355:H355"/>
    <mergeCell ref="F356:H356"/>
    <mergeCell ref="F357:H357"/>
    <mergeCell ref="C358:D362"/>
    <mergeCell ref="F358:H358"/>
    <mergeCell ref="F359:H359"/>
    <mergeCell ref="C374:E374"/>
    <mergeCell ref="F374:H374"/>
    <mergeCell ref="A354:B354"/>
    <mergeCell ref="C372:E372"/>
    <mergeCell ref="F372:H372"/>
    <mergeCell ref="C373:E373"/>
    <mergeCell ref="F373:H373"/>
    <mergeCell ref="C366:D370"/>
    <mergeCell ref="F366:H366"/>
    <mergeCell ref="F367:H367"/>
    <mergeCell ref="F368:H368"/>
    <mergeCell ref="F371:H371"/>
    <mergeCell ref="F369:H369"/>
    <mergeCell ref="F370:H370"/>
    <mergeCell ref="A351:B351"/>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8:B338"/>
    <mergeCell ref="A327:B327"/>
    <mergeCell ref="A328:B328"/>
    <mergeCell ref="A329:B329"/>
    <mergeCell ref="A330:B330"/>
    <mergeCell ref="A331:B331"/>
    <mergeCell ref="A332:B332"/>
    <mergeCell ref="A318:B318"/>
    <mergeCell ref="A319:B319"/>
    <mergeCell ref="A320:B320"/>
    <mergeCell ref="A321:B321"/>
    <mergeCell ref="A322:B322"/>
    <mergeCell ref="A323:B323"/>
    <mergeCell ref="A324:B324"/>
    <mergeCell ref="A325:B325"/>
    <mergeCell ref="A326:B326"/>
    <mergeCell ref="A333:B333"/>
    <mergeCell ref="A334:B334"/>
    <mergeCell ref="A335:B335"/>
    <mergeCell ref="A336:B336"/>
    <mergeCell ref="A337:B337"/>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97:B297"/>
    <mergeCell ref="A298:B298"/>
    <mergeCell ref="A299:B299"/>
    <mergeCell ref="A315:B315"/>
    <mergeCell ref="A316:B316"/>
    <mergeCell ref="A317:B317"/>
    <mergeCell ref="A303:B303"/>
    <mergeCell ref="A304:B304"/>
    <mergeCell ref="A305:B305"/>
    <mergeCell ref="A306:B306"/>
    <mergeCell ref="A307:B307"/>
    <mergeCell ref="A308:B308"/>
    <mergeCell ref="A309:B309"/>
    <mergeCell ref="A310:B310"/>
    <mergeCell ref="A311:B311"/>
    <mergeCell ref="A312:B312"/>
    <mergeCell ref="A313:B313"/>
    <mergeCell ref="A314:B314"/>
    <mergeCell ref="A267:B267"/>
    <mergeCell ref="A268:B268"/>
    <mergeCell ref="A269:B269"/>
    <mergeCell ref="A270:B270"/>
    <mergeCell ref="A271:B271"/>
    <mergeCell ref="A272:B272"/>
    <mergeCell ref="A258:B258"/>
    <mergeCell ref="A259:B259"/>
    <mergeCell ref="A260:B260"/>
    <mergeCell ref="A261:B261"/>
    <mergeCell ref="A262:B262"/>
    <mergeCell ref="A263:B263"/>
    <mergeCell ref="A264:B264"/>
    <mergeCell ref="A265:B265"/>
    <mergeCell ref="A266:B266"/>
    <mergeCell ref="A282:B282"/>
    <mergeCell ref="A283:B283"/>
    <mergeCell ref="A284:B284"/>
    <mergeCell ref="A273:B273"/>
    <mergeCell ref="A274:B274"/>
    <mergeCell ref="A275:B275"/>
    <mergeCell ref="A276:B276"/>
    <mergeCell ref="A277:B277"/>
    <mergeCell ref="A278:B278"/>
    <mergeCell ref="A279:B279"/>
    <mergeCell ref="A280:B280"/>
    <mergeCell ref="A281:B281"/>
    <mergeCell ref="A249:B249"/>
    <mergeCell ref="A250:B250"/>
    <mergeCell ref="A251:B251"/>
    <mergeCell ref="A252:B252"/>
    <mergeCell ref="A253:B253"/>
    <mergeCell ref="A254:B254"/>
    <mergeCell ref="A255:B255"/>
    <mergeCell ref="A256:B256"/>
    <mergeCell ref="A257:B257"/>
    <mergeCell ref="A246:B246"/>
    <mergeCell ref="A247:B247"/>
    <mergeCell ref="A248:B248"/>
    <mergeCell ref="A237:B237"/>
    <mergeCell ref="A238:B238"/>
    <mergeCell ref="A239:B239"/>
    <mergeCell ref="A240:B240"/>
    <mergeCell ref="A241:B241"/>
    <mergeCell ref="A242:B242"/>
    <mergeCell ref="A219:B219"/>
    <mergeCell ref="A220:B220"/>
    <mergeCell ref="A221:B221"/>
    <mergeCell ref="A243:B243"/>
    <mergeCell ref="A244:B244"/>
    <mergeCell ref="A245:B245"/>
    <mergeCell ref="A231:B231"/>
    <mergeCell ref="A232:B232"/>
    <mergeCell ref="A233:B233"/>
    <mergeCell ref="A234:B234"/>
    <mergeCell ref="A235:B235"/>
    <mergeCell ref="A236:B236"/>
    <mergeCell ref="A222:B222"/>
    <mergeCell ref="A223:B223"/>
    <mergeCell ref="A224:B224"/>
    <mergeCell ref="A225:B225"/>
    <mergeCell ref="A226:B226"/>
    <mergeCell ref="A227:B227"/>
    <mergeCell ref="A228:B228"/>
    <mergeCell ref="A229:B229"/>
    <mergeCell ref="A230:B230"/>
    <mergeCell ref="A213:B213"/>
    <mergeCell ref="A214:B214"/>
    <mergeCell ref="A215:B215"/>
    <mergeCell ref="A216:B216"/>
    <mergeCell ref="A217:B217"/>
    <mergeCell ref="A218:B218"/>
    <mergeCell ref="A189:B189"/>
    <mergeCell ref="A190:B190"/>
    <mergeCell ref="A191:B191"/>
    <mergeCell ref="A192:B192"/>
    <mergeCell ref="A193:B193"/>
    <mergeCell ref="A194:B194"/>
    <mergeCell ref="A210:B210"/>
    <mergeCell ref="A211:B211"/>
    <mergeCell ref="A212:B212"/>
    <mergeCell ref="A201:B201"/>
    <mergeCell ref="A202:B202"/>
    <mergeCell ref="A203:B203"/>
    <mergeCell ref="A204:B204"/>
    <mergeCell ref="A205:B205"/>
    <mergeCell ref="A206:B206"/>
    <mergeCell ref="A183:B183"/>
    <mergeCell ref="A184:B184"/>
    <mergeCell ref="A185:B185"/>
    <mergeCell ref="A207:B207"/>
    <mergeCell ref="A208:B208"/>
    <mergeCell ref="A209:B209"/>
    <mergeCell ref="A195:B195"/>
    <mergeCell ref="A196:B196"/>
    <mergeCell ref="A197:B197"/>
    <mergeCell ref="A198:B198"/>
    <mergeCell ref="A199:B199"/>
    <mergeCell ref="A200:B200"/>
    <mergeCell ref="A186:B186"/>
    <mergeCell ref="A187:B187"/>
    <mergeCell ref="A188:B188"/>
    <mergeCell ref="A177:B177"/>
    <mergeCell ref="A178:B178"/>
    <mergeCell ref="A179:B179"/>
    <mergeCell ref="A180:B180"/>
    <mergeCell ref="A181:B181"/>
    <mergeCell ref="A182:B182"/>
    <mergeCell ref="A153:B153"/>
    <mergeCell ref="A154:B154"/>
    <mergeCell ref="A155:B155"/>
    <mergeCell ref="A156:B156"/>
    <mergeCell ref="A157:B157"/>
    <mergeCell ref="A158:B158"/>
    <mergeCell ref="A174:B174"/>
    <mergeCell ref="A175:B175"/>
    <mergeCell ref="A176:B176"/>
    <mergeCell ref="A165:B165"/>
    <mergeCell ref="A166:B166"/>
    <mergeCell ref="A167:B167"/>
    <mergeCell ref="A168:B168"/>
    <mergeCell ref="A169:B169"/>
    <mergeCell ref="A170:B170"/>
    <mergeCell ref="A147:B147"/>
    <mergeCell ref="A148:B148"/>
    <mergeCell ref="A149:B149"/>
    <mergeCell ref="A171:B171"/>
    <mergeCell ref="A172:B172"/>
    <mergeCell ref="A173:B173"/>
    <mergeCell ref="A159:B159"/>
    <mergeCell ref="A160:B160"/>
    <mergeCell ref="A161:B161"/>
    <mergeCell ref="A162:B162"/>
    <mergeCell ref="A163:B163"/>
    <mergeCell ref="A164:B164"/>
    <mergeCell ref="A150:B150"/>
    <mergeCell ref="A151:B151"/>
    <mergeCell ref="A152:B152"/>
    <mergeCell ref="A141:B141"/>
    <mergeCell ref="A142:B142"/>
    <mergeCell ref="A143:B143"/>
    <mergeCell ref="A144:B144"/>
    <mergeCell ref="A145:B145"/>
    <mergeCell ref="A146:B146"/>
    <mergeCell ref="A117:B117"/>
    <mergeCell ref="A118:B118"/>
    <mergeCell ref="A119:B119"/>
    <mergeCell ref="A120:B120"/>
    <mergeCell ref="A121:B121"/>
    <mergeCell ref="A122:B122"/>
    <mergeCell ref="A138:B138"/>
    <mergeCell ref="A139:B139"/>
    <mergeCell ref="A140:B140"/>
    <mergeCell ref="A129:B129"/>
    <mergeCell ref="A130:B130"/>
    <mergeCell ref="A131:B131"/>
    <mergeCell ref="A132:B132"/>
    <mergeCell ref="A133:B133"/>
    <mergeCell ref="A134:B134"/>
    <mergeCell ref="A111:B111"/>
    <mergeCell ref="A112:B112"/>
    <mergeCell ref="A113:B113"/>
    <mergeCell ref="A135:B135"/>
    <mergeCell ref="A136:B136"/>
    <mergeCell ref="A137:B137"/>
    <mergeCell ref="A123:B123"/>
    <mergeCell ref="A124:B124"/>
    <mergeCell ref="A125:B125"/>
    <mergeCell ref="A126:B126"/>
    <mergeCell ref="A127:B127"/>
    <mergeCell ref="A128:B128"/>
    <mergeCell ref="A114:B114"/>
    <mergeCell ref="A115:B115"/>
    <mergeCell ref="A116:B116"/>
    <mergeCell ref="A105:B105"/>
    <mergeCell ref="A106:B106"/>
    <mergeCell ref="A107:B107"/>
    <mergeCell ref="A108:B108"/>
    <mergeCell ref="A109:B109"/>
    <mergeCell ref="A110:B110"/>
    <mergeCell ref="A81:B81"/>
    <mergeCell ref="A82:B82"/>
    <mergeCell ref="A83:B83"/>
    <mergeCell ref="A84:B84"/>
    <mergeCell ref="A85:B85"/>
    <mergeCell ref="A86:B86"/>
    <mergeCell ref="A102:B102"/>
    <mergeCell ref="A103:B103"/>
    <mergeCell ref="A104:B104"/>
    <mergeCell ref="A93:B93"/>
    <mergeCell ref="A94:B94"/>
    <mergeCell ref="A95:B95"/>
    <mergeCell ref="A96:B96"/>
    <mergeCell ref="A97:B97"/>
    <mergeCell ref="A98:B98"/>
    <mergeCell ref="A75:B75"/>
    <mergeCell ref="A76:B76"/>
    <mergeCell ref="A77:B77"/>
    <mergeCell ref="A99:B99"/>
    <mergeCell ref="A100:B100"/>
    <mergeCell ref="A101:B101"/>
    <mergeCell ref="A87:B87"/>
    <mergeCell ref="A88:B88"/>
    <mergeCell ref="A89:B89"/>
    <mergeCell ref="A90:B90"/>
    <mergeCell ref="A91:B91"/>
    <mergeCell ref="A92:B92"/>
    <mergeCell ref="A78:B78"/>
    <mergeCell ref="A79:B79"/>
    <mergeCell ref="A80:B80"/>
    <mergeCell ref="A66:B66"/>
    <mergeCell ref="A67:B67"/>
    <mergeCell ref="A68:B68"/>
    <mergeCell ref="A57:B57"/>
    <mergeCell ref="A58:B58"/>
    <mergeCell ref="A59:B59"/>
    <mergeCell ref="A60:B60"/>
    <mergeCell ref="A61:B61"/>
    <mergeCell ref="A62:B62"/>
    <mergeCell ref="A69:B69"/>
    <mergeCell ref="A70:B70"/>
    <mergeCell ref="A71:B71"/>
    <mergeCell ref="A72:B72"/>
    <mergeCell ref="A73:B73"/>
    <mergeCell ref="A74:B74"/>
    <mergeCell ref="A36:B36"/>
    <mergeCell ref="A37:B37"/>
    <mergeCell ref="A38:B38"/>
    <mergeCell ref="A63:B63"/>
    <mergeCell ref="A64:B64"/>
    <mergeCell ref="A65:B65"/>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23:B23"/>
    <mergeCell ref="A24:B24"/>
    <mergeCell ref="A25:B25"/>
    <mergeCell ref="A26:B26"/>
    <mergeCell ref="A30:B30"/>
    <mergeCell ref="A31:B31"/>
    <mergeCell ref="A32:B32"/>
    <mergeCell ref="A33:B33"/>
    <mergeCell ref="A34:B34"/>
    <mergeCell ref="A35:B35"/>
    <mergeCell ref="A15:B15"/>
    <mergeCell ref="A16:B16"/>
    <mergeCell ref="A17:B17"/>
    <mergeCell ref="A18:B18"/>
    <mergeCell ref="A19:B19"/>
    <mergeCell ref="A20:B20"/>
    <mergeCell ref="A27:B27"/>
    <mergeCell ref="A28:B28"/>
    <mergeCell ref="A29:B29"/>
    <mergeCell ref="A21:B21"/>
    <mergeCell ref="A22:B22"/>
    <mergeCell ref="A9:B9"/>
    <mergeCell ref="A10:B10"/>
    <mergeCell ref="A11:B11"/>
    <mergeCell ref="A12:B12"/>
    <mergeCell ref="A13:B13"/>
    <mergeCell ref="A14:B14"/>
    <mergeCell ref="C3:C4"/>
    <mergeCell ref="E3:M3"/>
    <mergeCell ref="E4:M4"/>
    <mergeCell ref="C6:D6"/>
    <mergeCell ref="F6:K6"/>
    <mergeCell ref="M6:Q7"/>
    <mergeCell ref="C7:D7"/>
    <mergeCell ref="F7:K7"/>
  </mergeCells>
  <phoneticPr fontId="9"/>
  <conditionalFormatting sqref="G10:G352">
    <cfRule type="expression" dxfId="4" priority="200">
      <formula>INDIRECT(ADDRESS(ROW(),COLUMN()))=TRUNC(INDIRECT(ADDRESS(ROW(),COLUMN())))</formula>
    </cfRule>
  </conditionalFormatting>
  <conditionalFormatting sqref="I10:I352">
    <cfRule type="expression" dxfId="3" priority="199">
      <formula>INDIRECT(ADDRESS(ROW(),COLUMN()))=TRUNC(INDIRECT(ADDRESS(ROW(),COLUMN())))</formula>
    </cfRule>
  </conditionalFormatting>
  <conditionalFormatting sqref="L10:L352">
    <cfRule type="expression" dxfId="2" priority="226">
      <formula>INDIRECT(ADDRESS(ROW(),COLUMN()))=TRUNC(INDIRECT(ADDRESS(ROW(),COLUMN())))</formula>
    </cfRule>
  </conditionalFormatting>
  <conditionalFormatting sqref="M6:Q7">
    <cfRule type="cellIs" dxfId="1" priority="1" operator="equal">
      <formula>"「費目：その他」で補助対象外に仕分けされていないものがある"</formula>
    </cfRule>
  </conditionalFormatting>
  <conditionalFormatting sqref="O10:O352">
    <cfRule type="expression" dxfId="0" priority="240">
      <formula>INDIRECT(ADDRESS(ROW(),COLUMN()))=TRUNC(INDIRECT(ADDRESS(ROW(),COLUMN())))</formula>
    </cfRule>
  </conditionalFormatting>
  <dataValidations count="8">
    <dataValidation imeMode="off" allowBlank="1" showInputMessage="1" showErrorMessage="1" sqref="I10:I352 Q10:Q351 G352 O10:O352 L10:L352 F355:H393" xr:uid="{00000000-0002-0000-1700-000000000000}"/>
    <dataValidation imeMode="on" allowBlank="1" showInputMessage="1" showErrorMessage="1" sqref="M352 J352" xr:uid="{00000000-0002-0000-1700-000001000000}"/>
    <dataValidation type="list" allowBlank="1" showInputMessage="1" showErrorMessage="1" sqref="D352" xr:uid="{00000000-0002-0000-1700-000002000000}">
      <formula1>INDIRECT(C352)</formula1>
    </dataValidation>
    <dataValidation type="list" allowBlank="1" showInputMessage="1" showErrorMessage="1" sqref="R10:R351" xr:uid="{00000000-0002-0000-1700-000003000000}">
      <formula1>"○"</formula1>
    </dataValidation>
    <dataValidation imeMode="disabled" allowBlank="1" showInputMessage="1" showErrorMessage="1" sqref="C7:K7 A10:A351 C3:C4" xr:uid="{00000000-0002-0000-1700-000004000000}"/>
    <dataValidation imeMode="hiragana" allowBlank="1" showInputMessage="1" showErrorMessage="1" sqref="E10:E351 J10:J351 M10:M351" xr:uid="{00000000-0002-0000-1700-000005000000}"/>
    <dataValidation type="list" imeMode="hiragana" allowBlank="1" showInputMessage="1" showErrorMessage="1" sqref="D10:D351" xr:uid="{00000000-0002-0000-1700-000006000000}">
      <formula1>INDIRECT(C10)</formula1>
    </dataValidation>
    <dataValidation type="list" allowBlank="1" showInputMessage="1" showErrorMessage="1" sqref="C10:C351" xr:uid="{00000000-0002-0000-1700-000007000000}">
      <formula1>区分3</formula1>
    </dataValidation>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colBreaks count="1" manualBreakCount="1">
    <brk id="17" max="1048575" man="1"/>
  </colBreaks>
  <drawing r:id="rId2"/>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2:Q14"/>
  <sheetViews>
    <sheetView zoomScaleNormal="100" workbookViewId="0">
      <selection activeCell="I11" sqref="I11"/>
    </sheetView>
  </sheetViews>
  <sheetFormatPr defaultColWidth="9" defaultRowHeight="23.25" customHeight="1" x14ac:dyDescent="0.15"/>
  <cols>
    <col min="1" max="2" width="3.25" style="20" customWidth="1"/>
    <col min="3" max="7" width="17.125" style="20" customWidth="1"/>
    <col min="8" max="8" width="3.25" style="20" customWidth="1"/>
    <col min="9" max="9" width="17.125" style="20" customWidth="1"/>
    <col min="10" max="10" width="3.25" style="20" customWidth="1"/>
    <col min="11" max="11" width="17.125" style="20" customWidth="1"/>
    <col min="12" max="12" width="3.125" style="20" customWidth="1"/>
    <col min="13" max="17" width="17.125" style="20" customWidth="1"/>
    <col min="18" max="16384" width="9" style="20"/>
  </cols>
  <sheetData>
    <row r="2" spans="1:17" ht="23.25" customHeight="1" x14ac:dyDescent="0.15">
      <c r="C2" s="43" t="s">
        <v>53</v>
      </c>
      <c r="D2" s="43" t="s">
        <v>56</v>
      </c>
      <c r="E2" s="43" t="s">
        <v>219</v>
      </c>
      <c r="F2" s="43" t="s">
        <v>55</v>
      </c>
      <c r="G2" s="43" t="s">
        <v>155</v>
      </c>
      <c r="I2" s="44" t="s">
        <v>141</v>
      </c>
      <c r="K2" s="45" t="s">
        <v>146</v>
      </c>
      <c r="M2" s="43" t="s">
        <v>53</v>
      </c>
      <c r="N2" s="43" t="s">
        <v>56</v>
      </c>
      <c r="O2" s="43" t="s">
        <v>218</v>
      </c>
      <c r="P2" s="43" t="s">
        <v>55</v>
      </c>
      <c r="Q2" s="43" t="s">
        <v>116</v>
      </c>
    </row>
    <row r="3" spans="1:17" ht="23.25" customHeight="1" x14ac:dyDescent="0.15">
      <c r="C3" s="24" t="s">
        <v>27</v>
      </c>
      <c r="D3" s="24" t="s">
        <v>2</v>
      </c>
      <c r="E3" s="27" t="s">
        <v>221</v>
      </c>
      <c r="F3" s="24" t="s">
        <v>32</v>
      </c>
      <c r="G3" s="170" t="s">
        <v>116</v>
      </c>
      <c r="I3" s="30" t="s">
        <v>17</v>
      </c>
      <c r="K3" s="39" t="s">
        <v>168</v>
      </c>
      <c r="M3" s="24" t="s">
        <v>27</v>
      </c>
      <c r="N3" s="24" t="s">
        <v>2</v>
      </c>
      <c r="O3" s="27" t="s">
        <v>220</v>
      </c>
      <c r="P3" s="24" t="s">
        <v>32</v>
      </c>
      <c r="Q3" s="171" t="s">
        <v>116</v>
      </c>
    </row>
    <row r="4" spans="1:17" ht="23.25" customHeight="1" x14ac:dyDescent="0.15">
      <c r="A4" s="21"/>
      <c r="C4" s="25" t="s">
        <v>28</v>
      </c>
      <c r="D4" s="25" t="s">
        <v>29</v>
      </c>
      <c r="E4" s="28" t="s">
        <v>33</v>
      </c>
      <c r="F4" s="25" t="s">
        <v>1</v>
      </c>
      <c r="G4" s="58" t="s">
        <v>172</v>
      </c>
      <c r="I4" s="31" t="s">
        <v>18</v>
      </c>
      <c r="K4" s="33" t="s">
        <v>169</v>
      </c>
      <c r="M4" s="25" t="s">
        <v>28</v>
      </c>
      <c r="N4" s="25" t="s">
        <v>29</v>
      </c>
      <c r="O4" s="28" t="s">
        <v>33</v>
      </c>
      <c r="P4" s="25" t="s">
        <v>1</v>
      </c>
      <c r="Q4" s="23"/>
    </row>
    <row r="5" spans="1:17" ht="23.25" customHeight="1" x14ac:dyDescent="0.15">
      <c r="A5" s="21"/>
      <c r="C5" s="26" t="s">
        <v>4</v>
      </c>
      <c r="D5" s="25" t="s">
        <v>3</v>
      </c>
      <c r="E5" s="29" t="s">
        <v>10</v>
      </c>
      <c r="F5" s="25" t="s">
        <v>30</v>
      </c>
      <c r="G5" s="23"/>
      <c r="I5" s="31" t="s">
        <v>20</v>
      </c>
      <c r="M5" s="26" t="s">
        <v>4</v>
      </c>
      <c r="N5" s="25" t="s">
        <v>3</v>
      </c>
      <c r="O5" s="29" t="s">
        <v>10</v>
      </c>
      <c r="P5" s="25" t="s">
        <v>30</v>
      </c>
      <c r="Q5" s="23"/>
    </row>
    <row r="6" spans="1:17" ht="23.25" customHeight="1" x14ac:dyDescent="0.15">
      <c r="A6" s="21"/>
      <c r="C6" s="23"/>
      <c r="D6" s="25" t="s">
        <v>31</v>
      </c>
      <c r="E6" s="23"/>
      <c r="F6" s="25" t="s">
        <v>34</v>
      </c>
      <c r="G6" s="23"/>
      <c r="I6" s="32" t="s">
        <v>85</v>
      </c>
      <c r="M6" s="23"/>
      <c r="N6" s="25" t="s">
        <v>31</v>
      </c>
      <c r="O6" s="23"/>
      <c r="P6" s="25" t="s">
        <v>34</v>
      </c>
    </row>
    <row r="7" spans="1:17" ht="23.25" customHeight="1" x14ac:dyDescent="0.15">
      <c r="A7" s="21"/>
      <c r="C7" s="23"/>
      <c r="D7" s="26" t="s">
        <v>26</v>
      </c>
      <c r="E7" s="23"/>
      <c r="F7" s="26" t="s">
        <v>21</v>
      </c>
      <c r="I7" s="32" t="s">
        <v>86</v>
      </c>
      <c r="M7" s="23"/>
      <c r="N7" s="26" t="s">
        <v>26</v>
      </c>
      <c r="O7" s="23"/>
      <c r="P7" s="26" t="s">
        <v>21</v>
      </c>
    </row>
    <row r="8" spans="1:17" ht="23.25" customHeight="1" x14ac:dyDescent="0.15">
      <c r="A8" s="21"/>
      <c r="I8" s="32" t="s">
        <v>87</v>
      </c>
    </row>
    <row r="9" spans="1:17" ht="23.25" customHeight="1" x14ac:dyDescent="0.15">
      <c r="I9" s="33" t="s">
        <v>120</v>
      </c>
    </row>
    <row r="10" spans="1:17" ht="23.25" customHeight="1" x14ac:dyDescent="0.15">
      <c r="K10" s="20" t="s">
        <v>178</v>
      </c>
    </row>
    <row r="14" spans="1:17" ht="23.25" customHeight="1" x14ac:dyDescent="0.15">
      <c r="K14" s="20" t="s">
        <v>179</v>
      </c>
    </row>
  </sheetData>
  <sheetProtection autoFilter="0"/>
  <phoneticPr fontId="9"/>
  <pageMargins left="0.70866141732283472" right="0.70866141732283472" top="0.74803149606299213" bottom="0.74803149606299213" header="0.31496062992125984" footer="0.31496062992125984"/>
  <pageSetup paperSize="8" scale="59" orientation="portrait" r:id="rId1"/>
  <headerFooter>
    <oddHeader>&amp;L&amp;"Calibri"&amp;10&amp;K000000機密性2情報&amp;1#</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39997558519241921"/>
    <pageSetUpPr fitToPage="1"/>
  </sheetPr>
  <dimension ref="A1:AC64"/>
  <sheetViews>
    <sheetView view="pageBreakPreview" zoomScaleNormal="100" zoomScaleSheetLayoutView="100" workbookViewId="0">
      <pane xSplit="4" ySplit="7" topLeftCell="E8" activePane="bottomRight" state="frozen"/>
      <selection sqref="A1:C1"/>
      <selection pane="topRight" sqref="A1:C1"/>
      <selection pane="bottomLeft" sqref="A1:C1"/>
      <selection pane="bottomRight" activeCell="B1" sqref="B1"/>
    </sheetView>
  </sheetViews>
  <sheetFormatPr defaultColWidth="9" defaultRowHeight="13.5" x14ac:dyDescent="0.15"/>
  <cols>
    <col min="1" max="1" width="1.125" style="22" customWidth="1"/>
    <col min="2" max="2" width="5.25" style="22" customWidth="1"/>
    <col min="3" max="3" width="19.125" style="22" customWidth="1"/>
    <col min="4" max="4" width="11.75" style="22" customWidth="1"/>
    <col min="5" max="7" width="16.875" style="79" customWidth="1"/>
    <col min="8" max="12" width="16.875" style="79" hidden="1" customWidth="1"/>
    <col min="13" max="13" width="16.625" style="79" hidden="1" customWidth="1"/>
    <col min="14" max="24" width="16.875" style="79" hidden="1" customWidth="1"/>
    <col min="25" max="25" width="16.875" style="22" customWidth="1"/>
    <col min="26" max="26" width="2.625" style="22" customWidth="1"/>
    <col min="27" max="29" width="16.875" style="79" hidden="1" customWidth="1"/>
    <col min="30" max="16384" width="9" style="22"/>
  </cols>
  <sheetData>
    <row r="1" spans="1:29" ht="25.9" customHeight="1" x14ac:dyDescent="0.15">
      <c r="A1" s="22" t="str">
        <f>IF(収支予算書!$A$1=0,"〇〇",収支予算書!$A$1)</f>
        <v>〇〇</v>
      </c>
    </row>
    <row r="2" spans="1:29" x14ac:dyDescent="0.15">
      <c r="B2" s="22" t="s">
        <v>79</v>
      </c>
      <c r="AA2" s="22"/>
      <c r="AB2" s="22"/>
      <c r="AC2" s="22"/>
    </row>
    <row r="3" spans="1:29" ht="15" customHeight="1" x14ac:dyDescent="0.15">
      <c r="B3" s="22" t="s">
        <v>80</v>
      </c>
      <c r="Y3" s="80" t="s">
        <v>15</v>
      </c>
      <c r="AA3"/>
      <c r="AB3"/>
      <c r="AC3"/>
    </row>
    <row r="4" spans="1:29" ht="18" customHeight="1" x14ac:dyDescent="0.15">
      <c r="B4" s="264" t="s">
        <v>81</v>
      </c>
      <c r="C4" s="264"/>
      <c r="D4" s="81" t="s">
        <v>143</v>
      </c>
      <c r="E4" s="82" t="s">
        <v>144</v>
      </c>
      <c r="F4" s="82" t="s">
        <v>122</v>
      </c>
      <c r="G4" s="82" t="s">
        <v>123</v>
      </c>
      <c r="H4" s="82" t="s">
        <v>124</v>
      </c>
      <c r="I4" s="82" t="s">
        <v>125</v>
      </c>
      <c r="J4" s="82" t="s">
        <v>126</v>
      </c>
      <c r="K4" s="82" t="s">
        <v>127</v>
      </c>
      <c r="L4" s="82" t="s">
        <v>128</v>
      </c>
      <c r="M4" s="82" t="s">
        <v>129</v>
      </c>
      <c r="N4" s="82" t="s">
        <v>130</v>
      </c>
      <c r="O4" s="82" t="s">
        <v>131</v>
      </c>
      <c r="P4" s="82" t="s">
        <v>132</v>
      </c>
      <c r="Q4" s="82" t="s">
        <v>133</v>
      </c>
      <c r="R4" s="82" t="s">
        <v>134</v>
      </c>
      <c r="S4" s="82" t="s">
        <v>135</v>
      </c>
      <c r="T4" s="82" t="s">
        <v>136</v>
      </c>
      <c r="U4" s="82" t="s">
        <v>137</v>
      </c>
      <c r="V4" s="82" t="s">
        <v>138</v>
      </c>
      <c r="W4" s="82" t="s">
        <v>139</v>
      </c>
      <c r="X4" s="82" t="s">
        <v>140</v>
      </c>
      <c r="Y4" s="265" t="s">
        <v>209</v>
      </c>
      <c r="AA4"/>
      <c r="AB4"/>
      <c r="AC4"/>
    </row>
    <row r="5" spans="1:29" ht="15" hidden="1" customHeight="1" x14ac:dyDescent="0.15">
      <c r="B5" s="264"/>
      <c r="C5" s="264"/>
      <c r="D5" s="81" t="s">
        <v>160</v>
      </c>
      <c r="E5" s="83" t="str">
        <f>IF(E6=収支予算書!$A$1,"補助事業者","補助事業者以外")</f>
        <v>補助事業者</v>
      </c>
      <c r="F5" s="83" t="str">
        <f>IF(F6=収支予算書!$A$1,"補助事業者","補助事業者以外")</f>
        <v>補助事業者</v>
      </c>
      <c r="G5" s="83" t="str">
        <f>IF(G6=収支予算書!$A$1,"補助事業者","補助事業者以外")</f>
        <v>補助事業者</v>
      </c>
      <c r="H5" s="83" t="str">
        <f>IF(H6=収支予算書!$A$1,"補助事業者","補助事業者以外")</f>
        <v>補助事業者</v>
      </c>
      <c r="I5" s="83" t="str">
        <f>IF(I6=収支予算書!$A$1,"補助事業者","補助事業者以外")</f>
        <v>補助事業者</v>
      </c>
      <c r="J5" s="83" t="str">
        <f>IF(J6=収支予算書!$A$1,"補助事業者","補助事業者以外")</f>
        <v>補助事業者</v>
      </c>
      <c r="K5" s="83" t="str">
        <f>IF(K6=収支予算書!$A$1,"補助事業者","補助事業者以外")</f>
        <v>補助事業者</v>
      </c>
      <c r="L5" s="83" t="str">
        <f>IF(L6=収支予算書!$A$1,"補助事業者","補助事業者以外")</f>
        <v>補助事業者</v>
      </c>
      <c r="M5" s="83" t="str">
        <f>IF(M6=収支予算書!$A$1,"補助事業者","補助事業者以外")</f>
        <v>補助事業者</v>
      </c>
      <c r="N5" s="83" t="str">
        <f>IF(N6=収支予算書!$A$1,"補助事業者","補助事業者以外")</f>
        <v>補助事業者</v>
      </c>
      <c r="O5" s="83" t="str">
        <f>IF(O6=収支予算書!$A$1,"補助事業者","補助事業者以外")</f>
        <v>補助事業者</v>
      </c>
      <c r="P5" s="83" t="str">
        <f>IF(P6=収支予算書!$A$1,"補助事業者","補助事業者以外")</f>
        <v>補助事業者</v>
      </c>
      <c r="Q5" s="83" t="str">
        <f>IF(Q6=収支予算書!$A$1,"補助事業者","補助事業者以外")</f>
        <v>補助事業者</v>
      </c>
      <c r="R5" s="83" t="str">
        <f>IF(R6=収支予算書!$A$1,"補助事業者","補助事業者以外")</f>
        <v>補助事業者</v>
      </c>
      <c r="S5" s="83" t="str">
        <f>IF(S6=収支予算書!$A$1,"補助事業者","補助事業者以外")</f>
        <v>補助事業者</v>
      </c>
      <c r="T5" s="83" t="str">
        <f>IF(T6=収支予算書!$A$1,"補助事業者","補助事業者以外")</f>
        <v>補助事業者</v>
      </c>
      <c r="U5" s="83" t="str">
        <f>IF(U6=収支予算書!$A$1,"補助事業者","補助事業者以外")</f>
        <v>補助事業者</v>
      </c>
      <c r="V5" s="83" t="str">
        <f>IF(V6=収支予算書!$A$1,"補助事業者","補助事業者以外")</f>
        <v>補助事業者</v>
      </c>
      <c r="W5" s="83" t="str">
        <f>IF(W6=収支予算書!$A$1,"補助事業者","補助事業者以外")</f>
        <v>補助事業者</v>
      </c>
      <c r="X5" s="83" t="str">
        <f>IF(X6=収支予算書!$A$1,"補助事業者","補助事業者以外")</f>
        <v>補助事業者</v>
      </c>
      <c r="Y5" s="265"/>
      <c r="AA5"/>
      <c r="AB5"/>
      <c r="AC5"/>
    </row>
    <row r="6" spans="1:29" ht="60.75" customHeight="1" x14ac:dyDescent="0.15">
      <c r="B6" s="264"/>
      <c r="C6" s="264"/>
      <c r="D6" s="116" t="s">
        <v>171</v>
      </c>
      <c r="E6" s="84">
        <f>'内訳書2-1'!$E$3</f>
        <v>0</v>
      </c>
      <c r="F6" s="84">
        <f>'内訳書2-2'!$E$3</f>
        <v>0</v>
      </c>
      <c r="G6" s="84">
        <f>'内訳書2-3'!$E$3</f>
        <v>0</v>
      </c>
      <c r="H6" s="84">
        <f>'内訳書2-4'!$E$3</f>
        <v>0</v>
      </c>
      <c r="I6" s="84">
        <f>'内訳書2-5'!$E$3</f>
        <v>0</v>
      </c>
      <c r="J6" s="84">
        <f>'内訳書2-6'!$E$3</f>
        <v>0</v>
      </c>
      <c r="K6" s="84">
        <f>'内訳書2-7'!$E$3</f>
        <v>0</v>
      </c>
      <c r="L6" s="84">
        <f>'内訳書2-8'!$E$3</f>
        <v>0</v>
      </c>
      <c r="M6" s="84">
        <f>'内訳書2-9'!$E$3</f>
        <v>0</v>
      </c>
      <c r="N6" s="84">
        <f>'内訳書2-10'!$E$3</f>
        <v>0</v>
      </c>
      <c r="O6" s="84">
        <f>'内訳書2-11'!$E$3</f>
        <v>0</v>
      </c>
      <c r="P6" s="84">
        <f>'内訳書2-12'!$E$3</f>
        <v>0</v>
      </c>
      <c r="Q6" s="84">
        <f>'内訳書2-13'!$E$3</f>
        <v>0</v>
      </c>
      <c r="R6" s="84">
        <f>'内訳書2-14'!$E$3</f>
        <v>0</v>
      </c>
      <c r="S6" s="84">
        <f>'内訳書2-15'!$E$3</f>
        <v>0</v>
      </c>
      <c r="T6" s="84">
        <f>'内訳書2-16'!$E$3</f>
        <v>0</v>
      </c>
      <c r="U6" s="84">
        <f>'内訳書2-17'!$E$3</f>
        <v>0</v>
      </c>
      <c r="V6" s="84">
        <f>'内訳書2-18'!$E$3</f>
        <v>0</v>
      </c>
      <c r="W6" s="84">
        <f>'内訳書2-19'!$E$3</f>
        <v>0</v>
      </c>
      <c r="X6" s="84">
        <f>'内訳書2-20'!$E$3</f>
        <v>0</v>
      </c>
      <c r="Y6" s="265"/>
      <c r="AA6"/>
      <c r="AB6"/>
      <c r="AC6"/>
    </row>
    <row r="7" spans="1:29" ht="60.75" customHeight="1" x14ac:dyDescent="0.15">
      <c r="B7" s="264"/>
      <c r="C7" s="264"/>
      <c r="D7" s="212" t="s">
        <v>230</v>
      </c>
      <c r="E7" s="84">
        <f>'内訳書2-1'!$E$4</f>
        <v>0</v>
      </c>
      <c r="F7" s="84">
        <f>'内訳書2-2'!$E$4</f>
        <v>0</v>
      </c>
      <c r="G7" s="84">
        <f>'内訳書2-3'!$E$4</f>
        <v>0</v>
      </c>
      <c r="H7" s="84">
        <f>'内訳書2-4'!$E$4</f>
        <v>0</v>
      </c>
      <c r="I7" s="84">
        <f>'内訳書2-5'!$E$4</f>
        <v>0</v>
      </c>
      <c r="J7" s="84">
        <f>'内訳書2-6'!$E$4</f>
        <v>0</v>
      </c>
      <c r="K7" s="84">
        <f>'内訳書2-7'!$E$4</f>
        <v>0</v>
      </c>
      <c r="L7" s="84">
        <f>'内訳書2-8'!$E$4</f>
        <v>0</v>
      </c>
      <c r="M7" s="84">
        <f>'内訳書2-9'!$E$4</f>
        <v>0</v>
      </c>
      <c r="N7" s="84">
        <f>'内訳書2-10'!$E$4</f>
        <v>0</v>
      </c>
      <c r="O7" s="84">
        <f>'内訳書2-11'!$E$4</f>
        <v>0</v>
      </c>
      <c r="P7" s="84">
        <f>'内訳書2-12'!$E$4</f>
        <v>0</v>
      </c>
      <c r="Q7" s="84">
        <f>'内訳書2-13'!$E$4</f>
        <v>0</v>
      </c>
      <c r="R7" s="84">
        <f>'内訳書2-14'!$E$4</f>
        <v>0</v>
      </c>
      <c r="S7" s="84">
        <f>'内訳書2-15'!$E$4</f>
        <v>0</v>
      </c>
      <c r="T7" s="84">
        <f>'内訳書2-16'!$E$4</f>
        <v>0</v>
      </c>
      <c r="U7" s="84">
        <f>'内訳書2-17'!$E$4</f>
        <v>0</v>
      </c>
      <c r="V7" s="84">
        <f>'内訳書2-18'!$E$4</f>
        <v>0</v>
      </c>
      <c r="W7" s="84">
        <f>'内訳書2-19'!$E$4</f>
        <v>0</v>
      </c>
      <c r="X7" s="84">
        <f>'内訳書2-20'!$E$4</f>
        <v>0</v>
      </c>
      <c r="Y7" s="265"/>
      <c r="AA7"/>
      <c r="AB7"/>
      <c r="AC7"/>
    </row>
    <row r="8" spans="1:29" ht="18" customHeight="1" x14ac:dyDescent="0.15">
      <c r="B8" s="270" t="s">
        <v>82</v>
      </c>
      <c r="C8" s="271"/>
      <c r="D8" s="272"/>
      <c r="E8" s="297">
        <f>'内訳書2-1'!$F416</f>
        <v>0</v>
      </c>
      <c r="F8" s="298"/>
      <c r="G8" s="298"/>
      <c r="H8" s="298"/>
      <c r="I8" s="298"/>
      <c r="J8" s="298"/>
      <c r="K8" s="298"/>
      <c r="L8" s="298"/>
      <c r="M8" s="298"/>
      <c r="N8" s="298"/>
      <c r="O8" s="298"/>
      <c r="P8" s="298"/>
      <c r="Q8" s="298"/>
      <c r="R8" s="298"/>
      <c r="S8" s="298"/>
      <c r="T8" s="298"/>
      <c r="U8" s="298"/>
      <c r="V8" s="298"/>
      <c r="W8" s="298"/>
      <c r="X8" s="299"/>
      <c r="Y8" s="85">
        <f>'内訳書１(収入事業別)'!$Y8</f>
        <v>0</v>
      </c>
      <c r="AA8"/>
      <c r="AB8"/>
      <c r="AC8"/>
    </row>
    <row r="9" spans="1:29" ht="18" customHeight="1" x14ac:dyDescent="0.15">
      <c r="B9" s="270" t="s">
        <v>83</v>
      </c>
      <c r="C9" s="271"/>
      <c r="D9" s="272"/>
      <c r="E9" s="297">
        <f>'内訳書2-1'!$F417</f>
        <v>0</v>
      </c>
      <c r="F9" s="298"/>
      <c r="G9" s="298"/>
      <c r="H9" s="298"/>
      <c r="I9" s="298"/>
      <c r="J9" s="298"/>
      <c r="K9" s="298"/>
      <c r="L9" s="298"/>
      <c r="M9" s="298"/>
      <c r="N9" s="298"/>
      <c r="O9" s="298"/>
      <c r="P9" s="298"/>
      <c r="Q9" s="298"/>
      <c r="R9" s="298"/>
      <c r="S9" s="298"/>
      <c r="T9" s="298"/>
      <c r="U9" s="298"/>
      <c r="V9" s="298"/>
      <c r="W9" s="298"/>
      <c r="X9" s="299"/>
      <c r="Y9" s="85">
        <f>'内訳書１(収入事業別)'!$Y9</f>
        <v>0</v>
      </c>
      <c r="AA9"/>
      <c r="AB9"/>
      <c r="AC9"/>
    </row>
    <row r="10" spans="1:29" ht="18" customHeight="1" x14ac:dyDescent="0.15">
      <c r="B10" s="278" t="s">
        <v>158</v>
      </c>
      <c r="C10" s="280" t="s">
        <v>84</v>
      </c>
      <c r="D10" s="281"/>
      <c r="E10" s="303">
        <f>'内訳書2-1'!$F418</f>
        <v>0</v>
      </c>
      <c r="F10" s="304"/>
      <c r="G10" s="304"/>
      <c r="H10" s="304"/>
      <c r="I10" s="304"/>
      <c r="J10" s="304"/>
      <c r="K10" s="304"/>
      <c r="L10" s="304"/>
      <c r="M10" s="304"/>
      <c r="N10" s="304"/>
      <c r="O10" s="304"/>
      <c r="P10" s="304"/>
      <c r="Q10" s="304"/>
      <c r="R10" s="304"/>
      <c r="S10" s="304"/>
      <c r="T10" s="304"/>
      <c r="U10" s="304"/>
      <c r="V10" s="304"/>
      <c r="W10" s="304"/>
      <c r="X10" s="305"/>
      <c r="Y10" s="86">
        <f>'内訳書１(収入事業別)'!$Y10</f>
        <v>0</v>
      </c>
      <c r="AA10"/>
      <c r="AB10"/>
      <c r="AC10"/>
    </row>
    <row r="11" spans="1:29" ht="18" customHeight="1" x14ac:dyDescent="0.15">
      <c r="B11" s="279"/>
      <c r="C11" s="274" t="s">
        <v>85</v>
      </c>
      <c r="D11" s="275"/>
      <c r="E11" s="309">
        <f>'内訳書2-1'!$F419</f>
        <v>0</v>
      </c>
      <c r="F11" s="310"/>
      <c r="G11" s="310"/>
      <c r="H11" s="310"/>
      <c r="I11" s="310"/>
      <c r="J11" s="310"/>
      <c r="K11" s="310"/>
      <c r="L11" s="310"/>
      <c r="M11" s="310"/>
      <c r="N11" s="310"/>
      <c r="O11" s="310"/>
      <c r="P11" s="310"/>
      <c r="Q11" s="310"/>
      <c r="R11" s="310"/>
      <c r="S11" s="310"/>
      <c r="T11" s="310"/>
      <c r="U11" s="310"/>
      <c r="V11" s="310"/>
      <c r="W11" s="310"/>
      <c r="X11" s="311"/>
      <c r="Y11" s="87">
        <f>'内訳書１(収入事業別)'!$Y11</f>
        <v>0</v>
      </c>
      <c r="AA11"/>
      <c r="AB11"/>
      <c r="AC11"/>
    </row>
    <row r="12" spans="1:29" ht="18" customHeight="1" x14ac:dyDescent="0.15">
      <c r="B12" s="279"/>
      <c r="C12" s="274" t="s">
        <v>86</v>
      </c>
      <c r="D12" s="275"/>
      <c r="E12" s="306">
        <f>'内訳書2-1'!$F420</f>
        <v>0</v>
      </c>
      <c r="F12" s="307"/>
      <c r="G12" s="307"/>
      <c r="H12" s="307"/>
      <c r="I12" s="307"/>
      <c r="J12" s="307"/>
      <c r="K12" s="307"/>
      <c r="L12" s="307"/>
      <c r="M12" s="307"/>
      <c r="N12" s="307"/>
      <c r="O12" s="307"/>
      <c r="P12" s="307"/>
      <c r="Q12" s="307"/>
      <c r="R12" s="307"/>
      <c r="S12" s="307"/>
      <c r="T12" s="307"/>
      <c r="U12" s="307"/>
      <c r="V12" s="307"/>
      <c r="W12" s="307"/>
      <c r="X12" s="308"/>
      <c r="Y12" s="87">
        <f>'内訳書１(収入事業別)'!$Y12</f>
        <v>0</v>
      </c>
      <c r="AA12"/>
      <c r="AB12"/>
      <c r="AC12"/>
    </row>
    <row r="13" spans="1:29" ht="18" customHeight="1" x14ac:dyDescent="0.15">
      <c r="B13" s="279"/>
      <c r="C13" s="276" t="s">
        <v>87</v>
      </c>
      <c r="D13" s="277"/>
      <c r="E13" s="312">
        <f>'内訳書2-1'!$F421</f>
        <v>0</v>
      </c>
      <c r="F13" s="313"/>
      <c r="G13" s="313"/>
      <c r="H13" s="313"/>
      <c r="I13" s="313"/>
      <c r="J13" s="313"/>
      <c r="K13" s="313"/>
      <c r="L13" s="313"/>
      <c r="M13" s="313"/>
      <c r="N13" s="313"/>
      <c r="O13" s="313"/>
      <c r="P13" s="313"/>
      <c r="Q13" s="313"/>
      <c r="R13" s="313"/>
      <c r="S13" s="313"/>
      <c r="T13" s="313"/>
      <c r="U13" s="313"/>
      <c r="V13" s="313"/>
      <c r="W13" s="313"/>
      <c r="X13" s="314"/>
      <c r="Y13" s="88">
        <f>'内訳書１(収入事業別)'!$Y13</f>
        <v>0</v>
      </c>
      <c r="AA13"/>
      <c r="AB13"/>
      <c r="AC13"/>
    </row>
    <row r="14" spans="1:29" ht="18" customHeight="1" x14ac:dyDescent="0.15">
      <c r="B14" s="236"/>
      <c r="C14" s="271" t="s">
        <v>159</v>
      </c>
      <c r="D14" s="272"/>
      <c r="E14" s="297">
        <f>SUM(E$10:X$13)</f>
        <v>0</v>
      </c>
      <c r="F14" s="298"/>
      <c r="G14" s="298"/>
      <c r="H14" s="298"/>
      <c r="I14" s="298"/>
      <c r="J14" s="298"/>
      <c r="K14" s="298"/>
      <c r="L14" s="298"/>
      <c r="M14" s="298"/>
      <c r="N14" s="298"/>
      <c r="O14" s="298"/>
      <c r="P14" s="298"/>
      <c r="Q14" s="298"/>
      <c r="R14" s="298"/>
      <c r="S14" s="298"/>
      <c r="T14" s="298"/>
      <c r="U14" s="298"/>
      <c r="V14" s="298"/>
      <c r="W14" s="298"/>
      <c r="X14" s="299"/>
      <c r="Y14" s="89">
        <f>SUM($Y$10:$Y$13)</f>
        <v>0</v>
      </c>
      <c r="AA14"/>
      <c r="AB14"/>
      <c r="AC14"/>
    </row>
    <row r="15" spans="1:29" ht="18" customHeight="1" thickBot="1" x14ac:dyDescent="0.2">
      <c r="B15" s="273" t="s">
        <v>88</v>
      </c>
      <c r="C15" s="273"/>
      <c r="D15" s="273"/>
      <c r="E15" s="300">
        <f>SUM(E$8:X$9,E$14)</f>
        <v>0</v>
      </c>
      <c r="F15" s="301"/>
      <c r="G15" s="301"/>
      <c r="H15" s="301"/>
      <c r="I15" s="301"/>
      <c r="J15" s="301"/>
      <c r="K15" s="301"/>
      <c r="L15" s="301"/>
      <c r="M15" s="301"/>
      <c r="N15" s="301"/>
      <c r="O15" s="301"/>
      <c r="P15" s="301"/>
      <c r="Q15" s="301"/>
      <c r="R15" s="301"/>
      <c r="S15" s="301"/>
      <c r="T15" s="301"/>
      <c r="U15" s="301"/>
      <c r="V15" s="301"/>
      <c r="W15" s="301"/>
      <c r="X15" s="302"/>
      <c r="Y15" s="186">
        <f>SUM($Y$8:$Y$9,$Y$14)</f>
        <v>0</v>
      </c>
      <c r="AA15"/>
      <c r="AB15"/>
      <c r="AC15"/>
    </row>
    <row r="16" spans="1:29" ht="18" customHeight="1" thickBot="1" x14ac:dyDescent="0.2">
      <c r="B16" s="260" t="s">
        <v>22</v>
      </c>
      <c r="C16" s="261"/>
      <c r="D16" s="262"/>
      <c r="E16" s="315">
        <f>'内訳書2-1'!$F424</f>
        <v>0</v>
      </c>
      <c r="F16" s="316"/>
      <c r="G16" s="316"/>
      <c r="H16" s="316"/>
      <c r="I16" s="316"/>
      <c r="J16" s="316"/>
      <c r="K16" s="316"/>
      <c r="L16" s="316"/>
      <c r="M16" s="316"/>
      <c r="N16" s="316"/>
      <c r="O16" s="316"/>
      <c r="P16" s="316"/>
      <c r="Q16" s="316"/>
      <c r="R16" s="316"/>
      <c r="S16" s="316"/>
      <c r="T16" s="316"/>
      <c r="U16" s="316"/>
      <c r="V16" s="316"/>
      <c r="W16" s="316"/>
      <c r="X16" s="317"/>
      <c r="Y16" s="189">
        <f>'内訳書１(収入事業別)'!$Y16</f>
        <v>0</v>
      </c>
      <c r="AA16"/>
      <c r="AB16"/>
      <c r="AC16"/>
    </row>
    <row r="17" spans="2:29" ht="21.75" customHeight="1" x14ac:dyDescent="0.15">
      <c r="B17" s="269" t="s">
        <v>89</v>
      </c>
      <c r="C17" s="269"/>
      <c r="D17" s="269"/>
      <c r="E17" s="319">
        <f>SUM(E$15:E$16)</f>
        <v>0</v>
      </c>
      <c r="F17" s="320"/>
      <c r="G17" s="320"/>
      <c r="H17" s="320"/>
      <c r="I17" s="320"/>
      <c r="J17" s="320"/>
      <c r="K17" s="320"/>
      <c r="L17" s="320"/>
      <c r="M17" s="320"/>
      <c r="N17" s="320"/>
      <c r="O17" s="320"/>
      <c r="P17" s="320"/>
      <c r="Q17" s="320"/>
      <c r="R17" s="320"/>
      <c r="S17" s="320"/>
      <c r="T17" s="320"/>
      <c r="U17" s="320"/>
      <c r="V17" s="320"/>
      <c r="W17" s="320"/>
      <c r="X17" s="321"/>
      <c r="Y17" s="89">
        <f>SUM(Y$15:Y$16)</f>
        <v>0</v>
      </c>
      <c r="AA17"/>
      <c r="AB17"/>
      <c r="AC17"/>
    </row>
    <row r="18" spans="2:29" ht="18" customHeight="1" x14ac:dyDescent="0.15">
      <c r="E18" s="318" t="str">
        <f>IF(E$17&lt;&gt;Y$63,"収支不一致","")</f>
        <v/>
      </c>
      <c r="F18" s="318" t="str">
        <f t="shared" ref="F18:X18" si="0">IF(F$17&lt;&gt;F$63,"収支不一致","")</f>
        <v/>
      </c>
      <c r="G18" s="318" t="str">
        <f t="shared" si="0"/>
        <v/>
      </c>
      <c r="H18" s="318" t="str">
        <f t="shared" si="0"/>
        <v/>
      </c>
      <c r="I18" s="318" t="str">
        <f t="shared" si="0"/>
        <v/>
      </c>
      <c r="J18" s="318" t="str">
        <f t="shared" si="0"/>
        <v/>
      </c>
      <c r="K18" s="318" t="str">
        <f t="shared" si="0"/>
        <v/>
      </c>
      <c r="L18" s="318" t="str">
        <f t="shared" si="0"/>
        <v/>
      </c>
      <c r="M18" s="318" t="str">
        <f t="shared" si="0"/>
        <v/>
      </c>
      <c r="N18" s="318" t="str">
        <f t="shared" si="0"/>
        <v/>
      </c>
      <c r="O18" s="318" t="str">
        <f t="shared" si="0"/>
        <v/>
      </c>
      <c r="P18" s="318" t="str">
        <f t="shared" si="0"/>
        <v/>
      </c>
      <c r="Q18" s="318" t="str">
        <f t="shared" si="0"/>
        <v/>
      </c>
      <c r="R18" s="318" t="str">
        <f t="shared" si="0"/>
        <v/>
      </c>
      <c r="S18" s="318" t="str">
        <f t="shared" si="0"/>
        <v/>
      </c>
      <c r="T18" s="318" t="str">
        <f t="shared" si="0"/>
        <v/>
      </c>
      <c r="U18" s="318" t="str">
        <f t="shared" si="0"/>
        <v/>
      </c>
      <c r="V18" s="318" t="str">
        <f t="shared" si="0"/>
        <v/>
      </c>
      <c r="W18" s="318" t="str">
        <f t="shared" si="0"/>
        <v/>
      </c>
      <c r="X18" s="318" t="str">
        <f t="shared" si="0"/>
        <v/>
      </c>
      <c r="AA18" s="78"/>
      <c r="AB18" s="78"/>
      <c r="AC18" s="78"/>
    </row>
    <row r="19" spans="2:29" ht="15" customHeight="1" x14ac:dyDescent="0.15">
      <c r="B19" s="22" t="s">
        <v>90</v>
      </c>
      <c r="Y19" s="80" t="s">
        <v>15</v>
      </c>
    </row>
    <row r="20" spans="2:29" ht="18" customHeight="1" x14ac:dyDescent="0.15">
      <c r="B20" s="264"/>
      <c r="C20" s="264" t="s">
        <v>91</v>
      </c>
      <c r="D20" s="81" t="s">
        <v>121</v>
      </c>
      <c r="E20" s="82" t="str">
        <f t="shared" ref="E20:X20" si="1">E4</f>
        <v>2-1</v>
      </c>
      <c r="F20" s="82" t="str">
        <f t="shared" si="1"/>
        <v>2-2</v>
      </c>
      <c r="G20" s="82" t="str">
        <f t="shared" si="1"/>
        <v>2-3</v>
      </c>
      <c r="H20" s="82" t="str">
        <f t="shared" si="1"/>
        <v>2-4</v>
      </c>
      <c r="I20" s="82" t="str">
        <f t="shared" si="1"/>
        <v>2-5</v>
      </c>
      <c r="J20" s="82" t="str">
        <f t="shared" si="1"/>
        <v>2-6</v>
      </c>
      <c r="K20" s="82" t="str">
        <f t="shared" si="1"/>
        <v>2-7</v>
      </c>
      <c r="L20" s="82" t="str">
        <f t="shared" si="1"/>
        <v>2-8</v>
      </c>
      <c r="M20" s="82" t="str">
        <f t="shared" si="1"/>
        <v>2-9</v>
      </c>
      <c r="N20" s="82" t="str">
        <f t="shared" si="1"/>
        <v>2-10</v>
      </c>
      <c r="O20" s="82" t="str">
        <f t="shared" si="1"/>
        <v>2-11</v>
      </c>
      <c r="P20" s="82" t="str">
        <f t="shared" si="1"/>
        <v>2-12</v>
      </c>
      <c r="Q20" s="82" t="str">
        <f t="shared" si="1"/>
        <v>2-13</v>
      </c>
      <c r="R20" s="82" t="str">
        <f t="shared" si="1"/>
        <v>2-14</v>
      </c>
      <c r="S20" s="82" t="str">
        <f t="shared" si="1"/>
        <v>2-15</v>
      </c>
      <c r="T20" s="82" t="str">
        <f t="shared" si="1"/>
        <v>2-16</v>
      </c>
      <c r="U20" s="82" t="str">
        <f t="shared" si="1"/>
        <v>2-17</v>
      </c>
      <c r="V20" s="82" t="str">
        <f t="shared" si="1"/>
        <v>2-18</v>
      </c>
      <c r="W20" s="82" t="str">
        <f t="shared" si="1"/>
        <v>2-19</v>
      </c>
      <c r="X20" s="82" t="str">
        <f t="shared" si="1"/>
        <v>2-20</v>
      </c>
      <c r="Y20" s="265" t="s">
        <v>209</v>
      </c>
      <c r="AA20" s="263" t="s">
        <v>168</v>
      </c>
      <c r="AB20" s="263" t="s">
        <v>169</v>
      </c>
      <c r="AC20" s="263" t="s">
        <v>162</v>
      </c>
    </row>
    <row r="21" spans="2:29" ht="60.75" customHeight="1" x14ac:dyDescent="0.15">
      <c r="B21" s="264"/>
      <c r="C21" s="264"/>
      <c r="D21" s="264" t="s">
        <v>92</v>
      </c>
      <c r="E21" s="91">
        <f t="shared" ref="E21:X21" si="2">E6</f>
        <v>0</v>
      </c>
      <c r="F21" s="91">
        <f t="shared" si="2"/>
        <v>0</v>
      </c>
      <c r="G21" s="91">
        <f t="shared" si="2"/>
        <v>0</v>
      </c>
      <c r="H21" s="91">
        <f t="shared" si="2"/>
        <v>0</v>
      </c>
      <c r="I21" s="91">
        <f t="shared" si="2"/>
        <v>0</v>
      </c>
      <c r="J21" s="91">
        <f t="shared" si="2"/>
        <v>0</v>
      </c>
      <c r="K21" s="91">
        <f t="shared" si="2"/>
        <v>0</v>
      </c>
      <c r="L21" s="91">
        <f t="shared" si="2"/>
        <v>0</v>
      </c>
      <c r="M21" s="91">
        <f t="shared" si="2"/>
        <v>0</v>
      </c>
      <c r="N21" s="91">
        <f t="shared" si="2"/>
        <v>0</v>
      </c>
      <c r="O21" s="91">
        <f t="shared" si="2"/>
        <v>0</v>
      </c>
      <c r="P21" s="91">
        <f t="shared" si="2"/>
        <v>0</v>
      </c>
      <c r="Q21" s="91">
        <f t="shared" si="2"/>
        <v>0</v>
      </c>
      <c r="R21" s="91">
        <f t="shared" si="2"/>
        <v>0</v>
      </c>
      <c r="S21" s="91">
        <f t="shared" si="2"/>
        <v>0</v>
      </c>
      <c r="T21" s="91">
        <f t="shared" si="2"/>
        <v>0</v>
      </c>
      <c r="U21" s="91">
        <f t="shared" si="2"/>
        <v>0</v>
      </c>
      <c r="V21" s="91">
        <f t="shared" si="2"/>
        <v>0</v>
      </c>
      <c r="W21" s="91">
        <f t="shared" si="2"/>
        <v>0</v>
      </c>
      <c r="X21" s="91">
        <f t="shared" si="2"/>
        <v>0</v>
      </c>
      <c r="Y21" s="265"/>
      <c r="AA21" s="263"/>
      <c r="AB21" s="263"/>
      <c r="AC21" s="263"/>
    </row>
    <row r="22" spans="2:29" ht="60.75" customHeight="1" x14ac:dyDescent="0.15">
      <c r="B22" s="264"/>
      <c r="C22" s="264"/>
      <c r="D22" s="264"/>
      <c r="E22" s="91">
        <f t="shared" ref="E22:X22" si="3">E7</f>
        <v>0</v>
      </c>
      <c r="F22" s="91">
        <f t="shared" si="3"/>
        <v>0</v>
      </c>
      <c r="G22" s="91">
        <f t="shared" si="3"/>
        <v>0</v>
      </c>
      <c r="H22" s="91">
        <f t="shared" si="3"/>
        <v>0</v>
      </c>
      <c r="I22" s="91">
        <f t="shared" si="3"/>
        <v>0</v>
      </c>
      <c r="J22" s="91">
        <f t="shared" si="3"/>
        <v>0</v>
      </c>
      <c r="K22" s="91">
        <f t="shared" si="3"/>
        <v>0</v>
      </c>
      <c r="L22" s="91">
        <f t="shared" si="3"/>
        <v>0</v>
      </c>
      <c r="M22" s="91">
        <f t="shared" si="3"/>
        <v>0</v>
      </c>
      <c r="N22" s="91">
        <f t="shared" si="3"/>
        <v>0</v>
      </c>
      <c r="O22" s="91">
        <f t="shared" si="3"/>
        <v>0</v>
      </c>
      <c r="P22" s="91">
        <f t="shared" si="3"/>
        <v>0</v>
      </c>
      <c r="Q22" s="91">
        <f t="shared" si="3"/>
        <v>0</v>
      </c>
      <c r="R22" s="91">
        <f t="shared" si="3"/>
        <v>0</v>
      </c>
      <c r="S22" s="91">
        <f t="shared" si="3"/>
        <v>0</v>
      </c>
      <c r="T22" s="91">
        <f t="shared" si="3"/>
        <v>0</v>
      </c>
      <c r="U22" s="91">
        <f t="shared" si="3"/>
        <v>0</v>
      </c>
      <c r="V22" s="91">
        <f t="shared" si="3"/>
        <v>0</v>
      </c>
      <c r="W22" s="91">
        <f t="shared" si="3"/>
        <v>0</v>
      </c>
      <c r="X22" s="91">
        <f t="shared" si="3"/>
        <v>0</v>
      </c>
      <c r="Y22" s="265"/>
      <c r="AA22" s="263"/>
      <c r="AB22" s="263"/>
      <c r="AC22" s="263"/>
    </row>
    <row r="23" spans="2:29" ht="18" customHeight="1" x14ac:dyDescent="0.15">
      <c r="B23" s="295" t="s">
        <v>93</v>
      </c>
      <c r="C23" s="289" t="s">
        <v>94</v>
      </c>
      <c r="D23" s="92" t="s">
        <v>95</v>
      </c>
      <c r="E23" s="93">
        <f>'内訳書2-1'!$F430</f>
        <v>0</v>
      </c>
      <c r="F23" s="93">
        <f>'内訳書2-2'!$F430</f>
        <v>0</v>
      </c>
      <c r="G23" s="93">
        <f>'内訳書2-3'!$F430</f>
        <v>0</v>
      </c>
      <c r="H23" s="93">
        <f>'内訳書2-4'!$F430</f>
        <v>0</v>
      </c>
      <c r="I23" s="93">
        <f>'内訳書2-5'!$F430</f>
        <v>0</v>
      </c>
      <c r="J23" s="93">
        <f>'内訳書2-6'!$F430</f>
        <v>0</v>
      </c>
      <c r="K23" s="93">
        <f>'内訳書2-7'!$F430</f>
        <v>0</v>
      </c>
      <c r="L23" s="93">
        <f>'内訳書2-8'!$F430</f>
        <v>0</v>
      </c>
      <c r="M23" s="93">
        <f>'内訳書2-9'!$F430</f>
        <v>0</v>
      </c>
      <c r="N23" s="93">
        <f>'内訳書2-10'!$F430</f>
        <v>0</v>
      </c>
      <c r="O23" s="93">
        <f>'内訳書2-11'!$F430</f>
        <v>0</v>
      </c>
      <c r="P23" s="93">
        <f>'内訳書2-12'!$F430</f>
        <v>0</v>
      </c>
      <c r="Q23" s="93">
        <f>'内訳書2-13'!$F430</f>
        <v>0</v>
      </c>
      <c r="R23" s="93">
        <f>'内訳書2-14'!$F430</f>
        <v>0</v>
      </c>
      <c r="S23" s="93">
        <f>'内訳書2-15'!$F430</f>
        <v>0</v>
      </c>
      <c r="T23" s="93">
        <f>'内訳書2-16'!$F430</f>
        <v>0</v>
      </c>
      <c r="U23" s="93">
        <f>'内訳書2-17'!$F430</f>
        <v>0</v>
      </c>
      <c r="V23" s="93">
        <f>'内訳書2-18'!$F430</f>
        <v>0</v>
      </c>
      <c r="W23" s="93">
        <f>'内訳書2-19'!$F430</f>
        <v>0</v>
      </c>
      <c r="X23" s="93">
        <f>'内訳書2-20'!$F430</f>
        <v>0</v>
      </c>
      <c r="Y23" s="94">
        <f>SUM(E23:X23)</f>
        <v>0</v>
      </c>
      <c r="AA23" s="93">
        <f t="shared" ref="AA23:AA40" si="4">SUMIFS($E23:$X23,$E$5:$X$5,"補助事業者")</f>
        <v>0</v>
      </c>
      <c r="AB23" s="93">
        <f t="shared" ref="AB23:AB40" si="5">SUMIFS($E23:$X23,$E$5:$X$5,"補助事業者以外")</f>
        <v>0</v>
      </c>
      <c r="AC23" s="93">
        <f t="shared" ref="AC23:AC39" si="6">SUM(AA23:AB23)</f>
        <v>0</v>
      </c>
    </row>
    <row r="24" spans="2:29" ht="18" customHeight="1" x14ac:dyDescent="0.15">
      <c r="B24" s="295"/>
      <c r="C24" s="288"/>
      <c r="D24" s="95" t="s">
        <v>96</v>
      </c>
      <c r="E24" s="96">
        <f>'内訳書2-1'!$F431</f>
        <v>0</v>
      </c>
      <c r="F24" s="96">
        <f>'内訳書2-2'!$F431</f>
        <v>0</v>
      </c>
      <c r="G24" s="96">
        <f>'内訳書2-3'!$F431</f>
        <v>0</v>
      </c>
      <c r="H24" s="96">
        <f>'内訳書2-4'!$F431</f>
        <v>0</v>
      </c>
      <c r="I24" s="96">
        <f>'内訳書2-5'!$F431</f>
        <v>0</v>
      </c>
      <c r="J24" s="96">
        <f>'内訳書2-6'!$F431</f>
        <v>0</v>
      </c>
      <c r="K24" s="96">
        <f>'内訳書2-7'!$F431</f>
        <v>0</v>
      </c>
      <c r="L24" s="96">
        <f>'内訳書2-8'!$F431</f>
        <v>0</v>
      </c>
      <c r="M24" s="96">
        <f>'内訳書2-9'!$F431</f>
        <v>0</v>
      </c>
      <c r="N24" s="96">
        <f>'内訳書2-10'!$F431</f>
        <v>0</v>
      </c>
      <c r="O24" s="96">
        <f>'内訳書2-11'!$F431</f>
        <v>0</v>
      </c>
      <c r="P24" s="96">
        <f>'内訳書2-12'!$F431</f>
        <v>0</v>
      </c>
      <c r="Q24" s="96">
        <f>'内訳書2-13'!$F431</f>
        <v>0</v>
      </c>
      <c r="R24" s="96">
        <f>'内訳書2-14'!$F431</f>
        <v>0</v>
      </c>
      <c r="S24" s="96">
        <f>'内訳書2-15'!$F431</f>
        <v>0</v>
      </c>
      <c r="T24" s="96">
        <f>'内訳書2-16'!$F431</f>
        <v>0</v>
      </c>
      <c r="U24" s="96">
        <f>'内訳書2-17'!$F431</f>
        <v>0</v>
      </c>
      <c r="V24" s="96">
        <f>'内訳書2-18'!$F431</f>
        <v>0</v>
      </c>
      <c r="W24" s="96">
        <f>'内訳書2-19'!$F431</f>
        <v>0</v>
      </c>
      <c r="X24" s="96">
        <f>'内訳書2-20'!$F431</f>
        <v>0</v>
      </c>
      <c r="Y24" s="87">
        <f t="shared" ref="Y24:Y60" si="7">SUM(E24:X24)</f>
        <v>0</v>
      </c>
      <c r="AA24" s="96">
        <f t="shared" si="4"/>
        <v>0</v>
      </c>
      <c r="AB24" s="96">
        <f t="shared" si="5"/>
        <v>0</v>
      </c>
      <c r="AC24" s="96">
        <f t="shared" si="6"/>
        <v>0</v>
      </c>
    </row>
    <row r="25" spans="2:29" ht="18" customHeight="1" x14ac:dyDescent="0.15">
      <c r="B25" s="295"/>
      <c r="C25" s="288"/>
      <c r="D25" s="97" t="s">
        <v>97</v>
      </c>
      <c r="E25" s="98">
        <f>'内訳書2-1'!$F432</f>
        <v>0</v>
      </c>
      <c r="F25" s="98">
        <f>'内訳書2-2'!$F432</f>
        <v>0</v>
      </c>
      <c r="G25" s="98">
        <f>'内訳書2-3'!$F432</f>
        <v>0</v>
      </c>
      <c r="H25" s="98">
        <f>'内訳書2-4'!$F432</f>
        <v>0</v>
      </c>
      <c r="I25" s="98">
        <f>'内訳書2-5'!$F432</f>
        <v>0</v>
      </c>
      <c r="J25" s="98">
        <f>'内訳書2-6'!$F432</f>
        <v>0</v>
      </c>
      <c r="K25" s="98">
        <f>'内訳書2-7'!$F432</f>
        <v>0</v>
      </c>
      <c r="L25" s="98">
        <f>'内訳書2-8'!$F432</f>
        <v>0</v>
      </c>
      <c r="M25" s="98">
        <f>'内訳書2-9'!$F432</f>
        <v>0</v>
      </c>
      <c r="N25" s="98">
        <f>'内訳書2-10'!$F432</f>
        <v>0</v>
      </c>
      <c r="O25" s="98">
        <f>'内訳書2-11'!$F432</f>
        <v>0</v>
      </c>
      <c r="P25" s="98">
        <f>'内訳書2-12'!$F432</f>
        <v>0</v>
      </c>
      <c r="Q25" s="98">
        <f>'内訳書2-13'!$F432</f>
        <v>0</v>
      </c>
      <c r="R25" s="98">
        <f>'内訳書2-14'!$F432</f>
        <v>0</v>
      </c>
      <c r="S25" s="98">
        <f>'内訳書2-15'!$F432</f>
        <v>0</v>
      </c>
      <c r="T25" s="98">
        <f>'内訳書2-16'!$F432</f>
        <v>0</v>
      </c>
      <c r="U25" s="98">
        <f>'内訳書2-17'!$F432</f>
        <v>0</v>
      </c>
      <c r="V25" s="98">
        <f>'内訳書2-18'!$F432</f>
        <v>0</v>
      </c>
      <c r="W25" s="98">
        <f>'内訳書2-19'!$F432</f>
        <v>0</v>
      </c>
      <c r="X25" s="98">
        <f>'内訳書2-20'!$F432</f>
        <v>0</v>
      </c>
      <c r="Y25" s="88">
        <f t="shared" si="7"/>
        <v>0</v>
      </c>
      <c r="AA25" s="98">
        <f t="shared" si="4"/>
        <v>0</v>
      </c>
      <c r="AB25" s="98">
        <f t="shared" si="5"/>
        <v>0</v>
      </c>
      <c r="AC25" s="98">
        <f t="shared" si="6"/>
        <v>0</v>
      </c>
    </row>
    <row r="26" spans="2:29" ht="18" customHeight="1" x14ac:dyDescent="0.15">
      <c r="B26" s="295"/>
      <c r="C26" s="289" t="s">
        <v>98</v>
      </c>
      <c r="D26" s="92" t="s">
        <v>99</v>
      </c>
      <c r="E26" s="93">
        <f>'内訳書2-1'!$F433</f>
        <v>0</v>
      </c>
      <c r="F26" s="93">
        <f>'内訳書2-2'!$F433</f>
        <v>0</v>
      </c>
      <c r="G26" s="93">
        <f>'内訳書2-3'!$F433</f>
        <v>0</v>
      </c>
      <c r="H26" s="93">
        <f>'内訳書2-4'!$F433</f>
        <v>0</v>
      </c>
      <c r="I26" s="93">
        <f>'内訳書2-5'!$F433</f>
        <v>0</v>
      </c>
      <c r="J26" s="93">
        <f>'内訳書2-6'!$F433</f>
        <v>0</v>
      </c>
      <c r="K26" s="93">
        <f>'内訳書2-7'!$F433</f>
        <v>0</v>
      </c>
      <c r="L26" s="93">
        <f>'内訳書2-8'!$F433</f>
        <v>0</v>
      </c>
      <c r="M26" s="93">
        <f>'内訳書2-9'!$F433</f>
        <v>0</v>
      </c>
      <c r="N26" s="93">
        <f>'内訳書2-10'!$F433</f>
        <v>0</v>
      </c>
      <c r="O26" s="93">
        <f>'内訳書2-11'!$F433</f>
        <v>0</v>
      </c>
      <c r="P26" s="93">
        <f>'内訳書2-12'!$F433</f>
        <v>0</v>
      </c>
      <c r="Q26" s="93">
        <f>'内訳書2-13'!$F433</f>
        <v>0</v>
      </c>
      <c r="R26" s="93">
        <f>'内訳書2-14'!$F433</f>
        <v>0</v>
      </c>
      <c r="S26" s="93">
        <f>'内訳書2-15'!$F433</f>
        <v>0</v>
      </c>
      <c r="T26" s="93">
        <f>'内訳書2-16'!$F433</f>
        <v>0</v>
      </c>
      <c r="U26" s="93">
        <f>'内訳書2-17'!$F433</f>
        <v>0</v>
      </c>
      <c r="V26" s="93">
        <f>'内訳書2-18'!$F433</f>
        <v>0</v>
      </c>
      <c r="W26" s="93">
        <f>'内訳書2-19'!$F433</f>
        <v>0</v>
      </c>
      <c r="X26" s="93">
        <f>'内訳書2-20'!$F433</f>
        <v>0</v>
      </c>
      <c r="Y26" s="94">
        <f t="shared" si="7"/>
        <v>0</v>
      </c>
      <c r="AA26" s="93">
        <f t="shared" si="4"/>
        <v>0</v>
      </c>
      <c r="AB26" s="93">
        <f t="shared" si="5"/>
        <v>0</v>
      </c>
      <c r="AC26" s="93">
        <f t="shared" si="6"/>
        <v>0</v>
      </c>
    </row>
    <row r="27" spans="2:29" ht="18" customHeight="1" x14ac:dyDescent="0.15">
      <c r="B27" s="295"/>
      <c r="C27" s="288"/>
      <c r="D27" s="95" t="s">
        <v>100</v>
      </c>
      <c r="E27" s="96">
        <f>'内訳書2-1'!$F434</f>
        <v>0</v>
      </c>
      <c r="F27" s="96">
        <f>'内訳書2-2'!$F434</f>
        <v>0</v>
      </c>
      <c r="G27" s="96">
        <f>'内訳書2-3'!$F434</f>
        <v>0</v>
      </c>
      <c r="H27" s="96">
        <f>'内訳書2-4'!$F434</f>
        <v>0</v>
      </c>
      <c r="I27" s="96">
        <f>'内訳書2-5'!$F434</f>
        <v>0</v>
      </c>
      <c r="J27" s="96">
        <f>'内訳書2-6'!$F434</f>
        <v>0</v>
      </c>
      <c r="K27" s="96">
        <f>'内訳書2-7'!$F434</f>
        <v>0</v>
      </c>
      <c r="L27" s="96">
        <f>'内訳書2-8'!$F434</f>
        <v>0</v>
      </c>
      <c r="M27" s="96">
        <f>'内訳書2-9'!$F434</f>
        <v>0</v>
      </c>
      <c r="N27" s="96">
        <f>'内訳書2-10'!$F434</f>
        <v>0</v>
      </c>
      <c r="O27" s="96">
        <f>'内訳書2-11'!$F434</f>
        <v>0</v>
      </c>
      <c r="P27" s="96">
        <f>'内訳書2-12'!$F434</f>
        <v>0</v>
      </c>
      <c r="Q27" s="96">
        <f>'内訳書2-13'!$F434</f>
        <v>0</v>
      </c>
      <c r="R27" s="96">
        <f>'内訳書2-14'!$F434</f>
        <v>0</v>
      </c>
      <c r="S27" s="96">
        <f>'内訳書2-15'!$F434</f>
        <v>0</v>
      </c>
      <c r="T27" s="96">
        <f>'内訳書2-16'!$F434</f>
        <v>0</v>
      </c>
      <c r="U27" s="96">
        <f>'内訳書2-17'!$F434</f>
        <v>0</v>
      </c>
      <c r="V27" s="96">
        <f>'内訳書2-18'!$F434</f>
        <v>0</v>
      </c>
      <c r="W27" s="96">
        <f>'内訳書2-19'!$F434</f>
        <v>0</v>
      </c>
      <c r="X27" s="96">
        <f>'内訳書2-20'!$F434</f>
        <v>0</v>
      </c>
      <c r="Y27" s="87">
        <f t="shared" si="7"/>
        <v>0</v>
      </c>
      <c r="AA27" s="96">
        <f t="shared" si="4"/>
        <v>0</v>
      </c>
      <c r="AB27" s="96">
        <f t="shared" si="5"/>
        <v>0</v>
      </c>
      <c r="AC27" s="96">
        <f t="shared" si="6"/>
        <v>0</v>
      </c>
    </row>
    <row r="28" spans="2:29" ht="18" customHeight="1" x14ac:dyDescent="0.15">
      <c r="B28" s="295"/>
      <c r="C28" s="288"/>
      <c r="D28" s="95" t="s">
        <v>101</v>
      </c>
      <c r="E28" s="96">
        <f>'内訳書2-1'!$F435</f>
        <v>0</v>
      </c>
      <c r="F28" s="96">
        <f>'内訳書2-2'!$F435</f>
        <v>0</v>
      </c>
      <c r="G28" s="96">
        <f>'内訳書2-3'!$F435</f>
        <v>0</v>
      </c>
      <c r="H28" s="96">
        <f>'内訳書2-4'!$F435</f>
        <v>0</v>
      </c>
      <c r="I28" s="96">
        <f>'内訳書2-5'!$F435</f>
        <v>0</v>
      </c>
      <c r="J28" s="96">
        <f>'内訳書2-6'!$F435</f>
        <v>0</v>
      </c>
      <c r="K28" s="96">
        <f>'内訳書2-7'!$F435</f>
        <v>0</v>
      </c>
      <c r="L28" s="96">
        <f>'内訳書2-8'!$F435</f>
        <v>0</v>
      </c>
      <c r="M28" s="96">
        <f>'内訳書2-9'!$F435</f>
        <v>0</v>
      </c>
      <c r="N28" s="96">
        <f>'内訳書2-10'!$F435</f>
        <v>0</v>
      </c>
      <c r="O28" s="96">
        <f>'内訳書2-11'!$F435</f>
        <v>0</v>
      </c>
      <c r="P28" s="96">
        <f>'内訳書2-12'!$F435</f>
        <v>0</v>
      </c>
      <c r="Q28" s="96">
        <f>'内訳書2-13'!$F435</f>
        <v>0</v>
      </c>
      <c r="R28" s="96">
        <f>'内訳書2-14'!$F435</f>
        <v>0</v>
      </c>
      <c r="S28" s="96">
        <f>'内訳書2-15'!$F435</f>
        <v>0</v>
      </c>
      <c r="T28" s="96">
        <f>'内訳書2-16'!$F435</f>
        <v>0</v>
      </c>
      <c r="U28" s="96">
        <f>'内訳書2-17'!$F435</f>
        <v>0</v>
      </c>
      <c r="V28" s="96">
        <f>'内訳書2-18'!$F435</f>
        <v>0</v>
      </c>
      <c r="W28" s="96">
        <f>'内訳書2-19'!$F435</f>
        <v>0</v>
      </c>
      <c r="X28" s="96">
        <f>'内訳書2-20'!$F435</f>
        <v>0</v>
      </c>
      <c r="Y28" s="87">
        <f t="shared" si="7"/>
        <v>0</v>
      </c>
      <c r="AA28" s="96">
        <f t="shared" si="4"/>
        <v>0</v>
      </c>
      <c r="AB28" s="96">
        <f t="shared" si="5"/>
        <v>0</v>
      </c>
      <c r="AC28" s="96">
        <f t="shared" si="6"/>
        <v>0</v>
      </c>
    </row>
    <row r="29" spans="2:29" ht="18" customHeight="1" x14ac:dyDescent="0.15">
      <c r="B29" s="295"/>
      <c r="C29" s="288"/>
      <c r="D29" s="95" t="s">
        <v>102</v>
      </c>
      <c r="E29" s="96">
        <f>'内訳書2-1'!$F436</f>
        <v>0</v>
      </c>
      <c r="F29" s="96">
        <f>'内訳書2-2'!$F436</f>
        <v>0</v>
      </c>
      <c r="G29" s="96">
        <f>'内訳書2-3'!$F436</f>
        <v>0</v>
      </c>
      <c r="H29" s="96">
        <f>'内訳書2-4'!$F436</f>
        <v>0</v>
      </c>
      <c r="I29" s="96">
        <f>'内訳書2-5'!$F436</f>
        <v>0</v>
      </c>
      <c r="J29" s="96">
        <f>'内訳書2-6'!$F436</f>
        <v>0</v>
      </c>
      <c r="K29" s="96">
        <f>'内訳書2-7'!$F436</f>
        <v>0</v>
      </c>
      <c r="L29" s="96">
        <f>'内訳書2-8'!$F436</f>
        <v>0</v>
      </c>
      <c r="M29" s="96">
        <f>'内訳書2-9'!$F436</f>
        <v>0</v>
      </c>
      <c r="N29" s="96">
        <f>'内訳書2-10'!$F436</f>
        <v>0</v>
      </c>
      <c r="O29" s="96">
        <f>'内訳書2-11'!$F436</f>
        <v>0</v>
      </c>
      <c r="P29" s="96">
        <f>'内訳書2-12'!$F436</f>
        <v>0</v>
      </c>
      <c r="Q29" s="96">
        <f>'内訳書2-13'!$F436</f>
        <v>0</v>
      </c>
      <c r="R29" s="96">
        <f>'内訳書2-14'!$F436</f>
        <v>0</v>
      </c>
      <c r="S29" s="96">
        <f>'内訳書2-15'!$F436</f>
        <v>0</v>
      </c>
      <c r="T29" s="96">
        <f>'内訳書2-16'!$F436</f>
        <v>0</v>
      </c>
      <c r="U29" s="96">
        <f>'内訳書2-17'!$F436</f>
        <v>0</v>
      </c>
      <c r="V29" s="96">
        <f>'内訳書2-18'!$F436</f>
        <v>0</v>
      </c>
      <c r="W29" s="96">
        <f>'内訳書2-19'!$F436</f>
        <v>0</v>
      </c>
      <c r="X29" s="96">
        <f>'内訳書2-20'!$F436</f>
        <v>0</v>
      </c>
      <c r="Y29" s="87">
        <f t="shared" si="7"/>
        <v>0</v>
      </c>
      <c r="AA29" s="96">
        <f t="shared" si="4"/>
        <v>0</v>
      </c>
      <c r="AB29" s="96">
        <f t="shared" si="5"/>
        <v>0</v>
      </c>
      <c r="AC29" s="96">
        <f t="shared" si="6"/>
        <v>0</v>
      </c>
    </row>
    <row r="30" spans="2:29" ht="18" customHeight="1" x14ac:dyDescent="0.15">
      <c r="B30" s="295"/>
      <c r="C30" s="288"/>
      <c r="D30" s="97" t="s">
        <v>103</v>
      </c>
      <c r="E30" s="98">
        <f>'内訳書2-1'!$F437</f>
        <v>0</v>
      </c>
      <c r="F30" s="98">
        <f>'内訳書2-2'!$F437</f>
        <v>0</v>
      </c>
      <c r="G30" s="98">
        <f>'内訳書2-3'!$F437</f>
        <v>0</v>
      </c>
      <c r="H30" s="98">
        <f>'内訳書2-4'!$F437</f>
        <v>0</v>
      </c>
      <c r="I30" s="98">
        <f>'内訳書2-5'!$F437</f>
        <v>0</v>
      </c>
      <c r="J30" s="98">
        <f>'内訳書2-6'!$F437</f>
        <v>0</v>
      </c>
      <c r="K30" s="98">
        <f>'内訳書2-7'!$F437</f>
        <v>0</v>
      </c>
      <c r="L30" s="98">
        <f>'内訳書2-8'!$F437</f>
        <v>0</v>
      </c>
      <c r="M30" s="98">
        <f>'内訳書2-9'!$F437</f>
        <v>0</v>
      </c>
      <c r="N30" s="98">
        <f>'内訳書2-10'!$F437</f>
        <v>0</v>
      </c>
      <c r="O30" s="98">
        <f>'内訳書2-11'!$F437</f>
        <v>0</v>
      </c>
      <c r="P30" s="98">
        <f>'内訳書2-12'!$F437</f>
        <v>0</v>
      </c>
      <c r="Q30" s="98">
        <f>'内訳書2-13'!$F437</f>
        <v>0</v>
      </c>
      <c r="R30" s="98">
        <f>'内訳書2-14'!$F437</f>
        <v>0</v>
      </c>
      <c r="S30" s="98">
        <f>'内訳書2-15'!$F437</f>
        <v>0</v>
      </c>
      <c r="T30" s="98">
        <f>'内訳書2-16'!$F437</f>
        <v>0</v>
      </c>
      <c r="U30" s="98">
        <f>'内訳書2-17'!$F437</f>
        <v>0</v>
      </c>
      <c r="V30" s="98">
        <f>'内訳書2-18'!$F437</f>
        <v>0</v>
      </c>
      <c r="W30" s="98">
        <f>'内訳書2-19'!$F437</f>
        <v>0</v>
      </c>
      <c r="X30" s="98">
        <f>'内訳書2-20'!$F437</f>
        <v>0</v>
      </c>
      <c r="Y30" s="88">
        <f t="shared" si="7"/>
        <v>0</v>
      </c>
      <c r="AA30" s="98">
        <f t="shared" si="4"/>
        <v>0</v>
      </c>
      <c r="AB30" s="98">
        <f t="shared" si="5"/>
        <v>0</v>
      </c>
      <c r="AC30" s="98">
        <f t="shared" si="6"/>
        <v>0</v>
      </c>
    </row>
    <row r="31" spans="2:29" ht="18" customHeight="1" x14ac:dyDescent="0.15">
      <c r="B31" s="295"/>
      <c r="C31" s="289" t="s">
        <v>222</v>
      </c>
      <c r="D31" s="92" t="s">
        <v>223</v>
      </c>
      <c r="E31" s="93">
        <f>'内訳書2-1'!$F438</f>
        <v>0</v>
      </c>
      <c r="F31" s="93">
        <f>'内訳書2-2'!$F438</f>
        <v>0</v>
      </c>
      <c r="G31" s="93">
        <f>'内訳書2-3'!$F438</f>
        <v>0</v>
      </c>
      <c r="H31" s="93">
        <f>'内訳書2-4'!$F438</f>
        <v>0</v>
      </c>
      <c r="I31" s="93">
        <f>'内訳書2-5'!$F438</f>
        <v>0</v>
      </c>
      <c r="J31" s="93">
        <f>'内訳書2-6'!$F438</f>
        <v>0</v>
      </c>
      <c r="K31" s="93">
        <f>'内訳書2-7'!$F438</f>
        <v>0</v>
      </c>
      <c r="L31" s="93">
        <f>'内訳書2-8'!$F438</f>
        <v>0</v>
      </c>
      <c r="M31" s="93">
        <f>'内訳書2-9'!$F438</f>
        <v>0</v>
      </c>
      <c r="N31" s="93">
        <f>'内訳書2-10'!$F438</f>
        <v>0</v>
      </c>
      <c r="O31" s="93">
        <f>'内訳書2-11'!$F438</f>
        <v>0</v>
      </c>
      <c r="P31" s="93">
        <f>'内訳書2-12'!$F438</f>
        <v>0</v>
      </c>
      <c r="Q31" s="93">
        <f>'内訳書2-13'!$F438</f>
        <v>0</v>
      </c>
      <c r="R31" s="93">
        <f>'内訳書2-14'!$F438</f>
        <v>0</v>
      </c>
      <c r="S31" s="93">
        <f>'内訳書2-15'!$F438</f>
        <v>0</v>
      </c>
      <c r="T31" s="93">
        <f>'内訳書2-16'!$F438</f>
        <v>0</v>
      </c>
      <c r="U31" s="93">
        <f>'内訳書2-17'!$F438</f>
        <v>0</v>
      </c>
      <c r="V31" s="93">
        <f>'内訳書2-18'!$F438</f>
        <v>0</v>
      </c>
      <c r="W31" s="93">
        <f>'内訳書2-19'!$F438</f>
        <v>0</v>
      </c>
      <c r="X31" s="93">
        <f>'内訳書2-20'!$F438</f>
        <v>0</v>
      </c>
      <c r="Y31" s="94">
        <f t="shared" si="7"/>
        <v>0</v>
      </c>
      <c r="AA31" s="93">
        <f t="shared" si="4"/>
        <v>0</v>
      </c>
      <c r="AB31" s="93">
        <f t="shared" si="5"/>
        <v>0</v>
      </c>
      <c r="AC31" s="93">
        <f t="shared" si="6"/>
        <v>0</v>
      </c>
    </row>
    <row r="32" spans="2:29" ht="18" customHeight="1" x14ac:dyDescent="0.15">
      <c r="B32" s="295"/>
      <c r="C32" s="288"/>
      <c r="D32" s="95" t="s">
        <v>104</v>
      </c>
      <c r="E32" s="96">
        <f>'内訳書2-1'!$F439</f>
        <v>0</v>
      </c>
      <c r="F32" s="96">
        <f>'内訳書2-2'!$F439</f>
        <v>0</v>
      </c>
      <c r="G32" s="96">
        <f>'内訳書2-3'!$F439</f>
        <v>0</v>
      </c>
      <c r="H32" s="96">
        <f>'内訳書2-4'!$F439</f>
        <v>0</v>
      </c>
      <c r="I32" s="96">
        <f>'内訳書2-5'!$F439</f>
        <v>0</v>
      </c>
      <c r="J32" s="96">
        <f>'内訳書2-6'!$F439</f>
        <v>0</v>
      </c>
      <c r="K32" s="96">
        <f>'内訳書2-7'!$F439</f>
        <v>0</v>
      </c>
      <c r="L32" s="96">
        <f>'内訳書2-8'!$F439</f>
        <v>0</v>
      </c>
      <c r="M32" s="96">
        <f>'内訳書2-9'!$F439</f>
        <v>0</v>
      </c>
      <c r="N32" s="96">
        <f>'内訳書2-10'!$F439</f>
        <v>0</v>
      </c>
      <c r="O32" s="96">
        <f>'内訳書2-11'!$F439</f>
        <v>0</v>
      </c>
      <c r="P32" s="96">
        <f>'内訳書2-12'!$F439</f>
        <v>0</v>
      </c>
      <c r="Q32" s="96">
        <f>'内訳書2-13'!$F439</f>
        <v>0</v>
      </c>
      <c r="R32" s="96">
        <f>'内訳書2-14'!$F439</f>
        <v>0</v>
      </c>
      <c r="S32" s="96">
        <f>'内訳書2-15'!$F439</f>
        <v>0</v>
      </c>
      <c r="T32" s="96">
        <f>'内訳書2-16'!$F439</f>
        <v>0</v>
      </c>
      <c r="U32" s="96">
        <f>'内訳書2-17'!$F439</f>
        <v>0</v>
      </c>
      <c r="V32" s="96">
        <f>'内訳書2-18'!$F439</f>
        <v>0</v>
      </c>
      <c r="W32" s="96">
        <f>'内訳書2-19'!$F439</f>
        <v>0</v>
      </c>
      <c r="X32" s="96">
        <f>'内訳書2-20'!$F439</f>
        <v>0</v>
      </c>
      <c r="Y32" s="87">
        <f t="shared" si="7"/>
        <v>0</v>
      </c>
      <c r="AA32" s="96">
        <f t="shared" si="4"/>
        <v>0</v>
      </c>
      <c r="AB32" s="96">
        <f t="shared" si="5"/>
        <v>0</v>
      </c>
      <c r="AC32" s="96">
        <f t="shared" si="6"/>
        <v>0</v>
      </c>
    </row>
    <row r="33" spans="2:29" ht="18" customHeight="1" x14ac:dyDescent="0.15">
      <c r="B33" s="295"/>
      <c r="C33" s="288"/>
      <c r="D33" s="97" t="s">
        <v>105</v>
      </c>
      <c r="E33" s="98">
        <f>'内訳書2-1'!$F440</f>
        <v>0</v>
      </c>
      <c r="F33" s="98">
        <f>'内訳書2-2'!$F440</f>
        <v>0</v>
      </c>
      <c r="G33" s="98">
        <f>'内訳書2-3'!$F440</f>
        <v>0</v>
      </c>
      <c r="H33" s="98">
        <f>'内訳書2-4'!$F440</f>
        <v>0</v>
      </c>
      <c r="I33" s="98">
        <f>'内訳書2-5'!$F440</f>
        <v>0</v>
      </c>
      <c r="J33" s="98">
        <f>'内訳書2-6'!$F440</f>
        <v>0</v>
      </c>
      <c r="K33" s="98">
        <f>'内訳書2-7'!$F440</f>
        <v>0</v>
      </c>
      <c r="L33" s="98">
        <f>'内訳書2-8'!$F440</f>
        <v>0</v>
      </c>
      <c r="M33" s="98">
        <f>'内訳書2-9'!$F440</f>
        <v>0</v>
      </c>
      <c r="N33" s="98">
        <f>'内訳書2-10'!$F440</f>
        <v>0</v>
      </c>
      <c r="O33" s="98">
        <f>'内訳書2-11'!$F440</f>
        <v>0</v>
      </c>
      <c r="P33" s="98">
        <f>'内訳書2-12'!$F440</f>
        <v>0</v>
      </c>
      <c r="Q33" s="98">
        <f>'内訳書2-13'!$F440</f>
        <v>0</v>
      </c>
      <c r="R33" s="98">
        <f>'内訳書2-14'!$F440</f>
        <v>0</v>
      </c>
      <c r="S33" s="98">
        <f>'内訳書2-15'!$F440</f>
        <v>0</v>
      </c>
      <c r="T33" s="98">
        <f>'内訳書2-16'!$F440</f>
        <v>0</v>
      </c>
      <c r="U33" s="98">
        <f>'内訳書2-17'!$F440</f>
        <v>0</v>
      </c>
      <c r="V33" s="98">
        <f>'内訳書2-18'!$F440</f>
        <v>0</v>
      </c>
      <c r="W33" s="98">
        <f>'内訳書2-19'!$F440</f>
        <v>0</v>
      </c>
      <c r="X33" s="98">
        <f>'内訳書2-20'!$F440</f>
        <v>0</v>
      </c>
      <c r="Y33" s="88">
        <f t="shared" si="7"/>
        <v>0</v>
      </c>
      <c r="AA33" s="98">
        <f t="shared" si="4"/>
        <v>0</v>
      </c>
      <c r="AB33" s="98">
        <f t="shared" si="5"/>
        <v>0</v>
      </c>
      <c r="AC33" s="98">
        <f t="shared" si="6"/>
        <v>0</v>
      </c>
    </row>
    <row r="34" spans="2:29" ht="18" customHeight="1" x14ac:dyDescent="0.15">
      <c r="B34" s="295"/>
      <c r="C34" s="289" t="s">
        <v>106</v>
      </c>
      <c r="D34" s="92" t="s">
        <v>107</v>
      </c>
      <c r="E34" s="93">
        <f>'内訳書2-1'!$F441</f>
        <v>0</v>
      </c>
      <c r="F34" s="93">
        <f>'内訳書2-2'!$F441</f>
        <v>0</v>
      </c>
      <c r="G34" s="93">
        <f>'内訳書2-3'!$F441</f>
        <v>0</v>
      </c>
      <c r="H34" s="93">
        <f>'内訳書2-4'!$F441</f>
        <v>0</v>
      </c>
      <c r="I34" s="93">
        <f>'内訳書2-5'!$F441</f>
        <v>0</v>
      </c>
      <c r="J34" s="93">
        <f>'内訳書2-6'!$F441</f>
        <v>0</v>
      </c>
      <c r="K34" s="93">
        <f>'内訳書2-7'!$F441</f>
        <v>0</v>
      </c>
      <c r="L34" s="93">
        <f>'内訳書2-8'!$F441</f>
        <v>0</v>
      </c>
      <c r="M34" s="93">
        <f>'内訳書2-9'!$F441</f>
        <v>0</v>
      </c>
      <c r="N34" s="93">
        <f>'内訳書2-10'!$F441</f>
        <v>0</v>
      </c>
      <c r="O34" s="93">
        <f>'内訳書2-11'!$F441</f>
        <v>0</v>
      </c>
      <c r="P34" s="93">
        <f>'内訳書2-12'!$F441</f>
        <v>0</v>
      </c>
      <c r="Q34" s="93">
        <f>'内訳書2-13'!$F441</f>
        <v>0</v>
      </c>
      <c r="R34" s="93">
        <f>'内訳書2-14'!$F441</f>
        <v>0</v>
      </c>
      <c r="S34" s="93">
        <f>'内訳書2-15'!$F441</f>
        <v>0</v>
      </c>
      <c r="T34" s="93">
        <f>'内訳書2-16'!$F441</f>
        <v>0</v>
      </c>
      <c r="U34" s="93">
        <f>'内訳書2-17'!$F441</f>
        <v>0</v>
      </c>
      <c r="V34" s="93">
        <f>'内訳書2-18'!$F441</f>
        <v>0</v>
      </c>
      <c r="W34" s="93">
        <f>'内訳書2-19'!$F441</f>
        <v>0</v>
      </c>
      <c r="X34" s="93">
        <f>'内訳書2-20'!$F441</f>
        <v>0</v>
      </c>
      <c r="Y34" s="94">
        <f t="shared" si="7"/>
        <v>0</v>
      </c>
      <c r="AA34" s="93">
        <f t="shared" si="4"/>
        <v>0</v>
      </c>
      <c r="AB34" s="93">
        <f t="shared" si="5"/>
        <v>0</v>
      </c>
      <c r="AC34" s="93">
        <f t="shared" si="6"/>
        <v>0</v>
      </c>
    </row>
    <row r="35" spans="2:29" ht="18" customHeight="1" x14ac:dyDescent="0.15">
      <c r="B35" s="295"/>
      <c r="C35" s="288"/>
      <c r="D35" s="95" t="s">
        <v>108</v>
      </c>
      <c r="E35" s="96">
        <f>'内訳書2-1'!$F442</f>
        <v>0</v>
      </c>
      <c r="F35" s="96">
        <f>'内訳書2-2'!$F442</f>
        <v>0</v>
      </c>
      <c r="G35" s="96">
        <f>'内訳書2-3'!$F442</f>
        <v>0</v>
      </c>
      <c r="H35" s="96">
        <f>'内訳書2-4'!$F442</f>
        <v>0</v>
      </c>
      <c r="I35" s="96">
        <f>'内訳書2-5'!$F442</f>
        <v>0</v>
      </c>
      <c r="J35" s="96">
        <f>'内訳書2-6'!$F442</f>
        <v>0</v>
      </c>
      <c r="K35" s="96">
        <f>'内訳書2-7'!$F442</f>
        <v>0</v>
      </c>
      <c r="L35" s="96">
        <f>'内訳書2-8'!$F442</f>
        <v>0</v>
      </c>
      <c r="M35" s="96">
        <f>'内訳書2-9'!$F442</f>
        <v>0</v>
      </c>
      <c r="N35" s="96">
        <f>'内訳書2-10'!$F442</f>
        <v>0</v>
      </c>
      <c r="O35" s="96">
        <f>'内訳書2-11'!$F442</f>
        <v>0</v>
      </c>
      <c r="P35" s="96">
        <f>'内訳書2-12'!$F442</f>
        <v>0</v>
      </c>
      <c r="Q35" s="96">
        <f>'内訳書2-13'!$F442</f>
        <v>0</v>
      </c>
      <c r="R35" s="96">
        <f>'内訳書2-14'!$F442</f>
        <v>0</v>
      </c>
      <c r="S35" s="96">
        <f>'内訳書2-15'!$F442</f>
        <v>0</v>
      </c>
      <c r="T35" s="96">
        <f>'内訳書2-16'!$F442</f>
        <v>0</v>
      </c>
      <c r="U35" s="96">
        <f>'内訳書2-17'!$F442</f>
        <v>0</v>
      </c>
      <c r="V35" s="96">
        <f>'内訳書2-18'!$F442</f>
        <v>0</v>
      </c>
      <c r="W35" s="96">
        <f>'内訳書2-19'!$F442</f>
        <v>0</v>
      </c>
      <c r="X35" s="96">
        <f>'内訳書2-20'!$F442</f>
        <v>0</v>
      </c>
      <c r="Y35" s="87">
        <f t="shared" si="7"/>
        <v>0</v>
      </c>
      <c r="AA35" s="96">
        <f t="shared" si="4"/>
        <v>0</v>
      </c>
      <c r="AB35" s="96">
        <f t="shared" si="5"/>
        <v>0</v>
      </c>
      <c r="AC35" s="96">
        <f t="shared" si="6"/>
        <v>0</v>
      </c>
    </row>
    <row r="36" spans="2:29" ht="18" customHeight="1" x14ac:dyDescent="0.15">
      <c r="B36" s="295"/>
      <c r="C36" s="288"/>
      <c r="D36" s="95" t="s">
        <v>109</v>
      </c>
      <c r="E36" s="96">
        <f>'内訳書2-1'!$F443</f>
        <v>0</v>
      </c>
      <c r="F36" s="96">
        <f>'内訳書2-2'!$F443</f>
        <v>0</v>
      </c>
      <c r="G36" s="96">
        <f>'内訳書2-3'!$F443</f>
        <v>0</v>
      </c>
      <c r="H36" s="96">
        <f>'内訳書2-4'!$F443</f>
        <v>0</v>
      </c>
      <c r="I36" s="96">
        <f>'内訳書2-5'!$F443</f>
        <v>0</v>
      </c>
      <c r="J36" s="96">
        <f>'内訳書2-6'!$F443</f>
        <v>0</v>
      </c>
      <c r="K36" s="96">
        <f>'内訳書2-7'!$F443</f>
        <v>0</v>
      </c>
      <c r="L36" s="96">
        <f>'内訳書2-8'!$F443</f>
        <v>0</v>
      </c>
      <c r="M36" s="96">
        <f>'内訳書2-9'!$F443</f>
        <v>0</v>
      </c>
      <c r="N36" s="96">
        <f>'内訳書2-10'!$F443</f>
        <v>0</v>
      </c>
      <c r="O36" s="96">
        <f>'内訳書2-11'!$F443</f>
        <v>0</v>
      </c>
      <c r="P36" s="96">
        <f>'内訳書2-12'!$F443</f>
        <v>0</v>
      </c>
      <c r="Q36" s="96">
        <f>'内訳書2-13'!$F443</f>
        <v>0</v>
      </c>
      <c r="R36" s="96">
        <f>'内訳書2-14'!$F443</f>
        <v>0</v>
      </c>
      <c r="S36" s="96">
        <f>'内訳書2-15'!$F443</f>
        <v>0</v>
      </c>
      <c r="T36" s="96">
        <f>'内訳書2-16'!$F443</f>
        <v>0</v>
      </c>
      <c r="U36" s="96">
        <f>'内訳書2-17'!$F443</f>
        <v>0</v>
      </c>
      <c r="V36" s="96">
        <f>'内訳書2-18'!$F443</f>
        <v>0</v>
      </c>
      <c r="W36" s="96">
        <f>'内訳書2-19'!$F443</f>
        <v>0</v>
      </c>
      <c r="X36" s="96">
        <f>'内訳書2-20'!$F443</f>
        <v>0</v>
      </c>
      <c r="Y36" s="87">
        <f t="shared" si="7"/>
        <v>0</v>
      </c>
      <c r="AA36" s="96">
        <f t="shared" si="4"/>
        <v>0</v>
      </c>
      <c r="AB36" s="96">
        <f t="shared" si="5"/>
        <v>0</v>
      </c>
      <c r="AC36" s="96">
        <f t="shared" si="6"/>
        <v>0</v>
      </c>
    </row>
    <row r="37" spans="2:29" ht="18" customHeight="1" x14ac:dyDescent="0.15">
      <c r="B37" s="295"/>
      <c r="C37" s="288"/>
      <c r="D37" s="126" t="s">
        <v>110</v>
      </c>
      <c r="E37" s="127">
        <f>'内訳書2-1'!$F444</f>
        <v>0</v>
      </c>
      <c r="F37" s="127">
        <f>'内訳書2-2'!$F444</f>
        <v>0</v>
      </c>
      <c r="G37" s="127">
        <f>'内訳書2-3'!$F444</f>
        <v>0</v>
      </c>
      <c r="H37" s="127">
        <f>'内訳書2-4'!$F444</f>
        <v>0</v>
      </c>
      <c r="I37" s="127">
        <f>'内訳書2-5'!$F444</f>
        <v>0</v>
      </c>
      <c r="J37" s="127">
        <f>'内訳書2-6'!$F444</f>
        <v>0</v>
      </c>
      <c r="K37" s="127">
        <f>'内訳書2-7'!$F444</f>
        <v>0</v>
      </c>
      <c r="L37" s="127">
        <f>'内訳書2-8'!$F444</f>
        <v>0</v>
      </c>
      <c r="M37" s="127">
        <f>'内訳書2-9'!$F444</f>
        <v>0</v>
      </c>
      <c r="N37" s="127">
        <f>'内訳書2-10'!$F444</f>
        <v>0</v>
      </c>
      <c r="O37" s="127">
        <f>'内訳書2-11'!$F444</f>
        <v>0</v>
      </c>
      <c r="P37" s="127">
        <f>'内訳書2-12'!$F444</f>
        <v>0</v>
      </c>
      <c r="Q37" s="127">
        <f>'内訳書2-13'!$F444</f>
        <v>0</v>
      </c>
      <c r="R37" s="127">
        <f>'内訳書2-14'!$F444</f>
        <v>0</v>
      </c>
      <c r="S37" s="127">
        <f>'内訳書2-15'!$F444</f>
        <v>0</v>
      </c>
      <c r="T37" s="127">
        <f>'内訳書2-16'!$F444</f>
        <v>0</v>
      </c>
      <c r="U37" s="127">
        <f>'内訳書2-17'!$F444</f>
        <v>0</v>
      </c>
      <c r="V37" s="127">
        <f>'内訳書2-18'!$F444</f>
        <v>0</v>
      </c>
      <c r="W37" s="127">
        <f>'内訳書2-19'!$F444</f>
        <v>0</v>
      </c>
      <c r="X37" s="127">
        <f>'内訳書2-20'!$F444</f>
        <v>0</v>
      </c>
      <c r="Y37" s="128">
        <f>SUM(E37:X37)</f>
        <v>0</v>
      </c>
      <c r="AA37" s="127">
        <f t="shared" si="4"/>
        <v>0</v>
      </c>
      <c r="AB37" s="127">
        <f t="shared" si="5"/>
        <v>0</v>
      </c>
      <c r="AC37" s="127">
        <f>SUM(AA37:AB37)</f>
        <v>0</v>
      </c>
    </row>
    <row r="38" spans="2:29" ht="18" hidden="1" customHeight="1" x14ac:dyDescent="0.15">
      <c r="B38" s="295"/>
      <c r="C38" s="288"/>
      <c r="D38" s="130" t="s">
        <v>87</v>
      </c>
      <c r="E38" s="127">
        <f>'内訳書2-1'!$F445</f>
        <v>0</v>
      </c>
      <c r="F38" s="131">
        <f>'内訳書2-2'!$F445</f>
        <v>0</v>
      </c>
      <c r="G38" s="131">
        <f>'内訳書2-3'!$F445</f>
        <v>0</v>
      </c>
      <c r="H38" s="131">
        <f>'内訳書2-4'!$F445</f>
        <v>0</v>
      </c>
      <c r="I38" s="131">
        <f>'内訳書2-5'!$F445</f>
        <v>0</v>
      </c>
      <c r="J38" s="131">
        <f>'内訳書2-6'!$F445</f>
        <v>0</v>
      </c>
      <c r="K38" s="131">
        <f>'内訳書2-7'!$F445</f>
        <v>0</v>
      </c>
      <c r="L38" s="131">
        <f>'内訳書2-8'!$F445</f>
        <v>0</v>
      </c>
      <c r="M38" s="131">
        <f>'内訳書2-9'!$F445</f>
        <v>0</v>
      </c>
      <c r="N38" s="131">
        <f>'内訳書2-10'!$F445</f>
        <v>0</v>
      </c>
      <c r="O38" s="131">
        <f>'内訳書2-11'!$F445</f>
        <v>0</v>
      </c>
      <c r="P38" s="131">
        <f>'内訳書2-12'!$F445</f>
        <v>0</v>
      </c>
      <c r="Q38" s="131">
        <f>'内訳書2-13'!$F445</f>
        <v>0</v>
      </c>
      <c r="R38" s="131">
        <f>'内訳書2-14'!$F445</f>
        <v>0</v>
      </c>
      <c r="S38" s="131">
        <f>'内訳書2-15'!$F445</f>
        <v>0</v>
      </c>
      <c r="T38" s="131">
        <f>'内訳書2-16'!$F445</f>
        <v>0</v>
      </c>
      <c r="U38" s="131">
        <f>'内訳書2-17'!$F445</f>
        <v>0</v>
      </c>
      <c r="V38" s="131">
        <f>'内訳書2-18'!$F445</f>
        <v>0</v>
      </c>
      <c r="W38" s="131">
        <f>'内訳書2-19'!$F445</f>
        <v>0</v>
      </c>
      <c r="X38" s="131">
        <f>'内訳書2-20'!$F445</f>
        <v>0</v>
      </c>
      <c r="Y38" s="132">
        <f t="shared" si="7"/>
        <v>0</v>
      </c>
      <c r="AA38" s="131">
        <f t="shared" si="4"/>
        <v>0</v>
      </c>
      <c r="AB38" s="131">
        <f t="shared" si="5"/>
        <v>0</v>
      </c>
      <c r="AC38" s="131">
        <f t="shared" si="6"/>
        <v>0</v>
      </c>
    </row>
    <row r="39" spans="2:29" ht="18" customHeight="1" x14ac:dyDescent="0.15">
      <c r="B39" s="295"/>
      <c r="C39" s="217" t="s">
        <v>175</v>
      </c>
      <c r="D39" s="92" t="s">
        <v>176</v>
      </c>
      <c r="E39" s="93">
        <f>'内訳書2-1'!$F446</f>
        <v>0</v>
      </c>
      <c r="F39" s="93">
        <f>'内訳書2-2'!$F446</f>
        <v>0</v>
      </c>
      <c r="G39" s="93">
        <f>'内訳書2-3'!$F446</f>
        <v>0</v>
      </c>
      <c r="H39" s="93">
        <f>'内訳書2-4'!$F446</f>
        <v>0</v>
      </c>
      <c r="I39" s="93">
        <f>'内訳書2-5'!$F446</f>
        <v>0</v>
      </c>
      <c r="J39" s="93">
        <f>'内訳書2-6'!$F446</f>
        <v>0</v>
      </c>
      <c r="K39" s="93">
        <f>'内訳書2-7'!$F446</f>
        <v>0</v>
      </c>
      <c r="L39" s="93">
        <f>'内訳書2-8'!$F446</f>
        <v>0</v>
      </c>
      <c r="M39" s="93">
        <f>'内訳書2-9'!$F446</f>
        <v>0</v>
      </c>
      <c r="N39" s="93">
        <f>'内訳書2-10'!$F446</f>
        <v>0</v>
      </c>
      <c r="O39" s="93">
        <f>'内訳書2-11'!$F446</f>
        <v>0</v>
      </c>
      <c r="P39" s="93">
        <f>'内訳書2-12'!$F446</f>
        <v>0</v>
      </c>
      <c r="Q39" s="93">
        <f>'内訳書2-13'!$F446</f>
        <v>0</v>
      </c>
      <c r="R39" s="93">
        <f>'内訳書2-14'!$F446</f>
        <v>0</v>
      </c>
      <c r="S39" s="93">
        <f>'内訳書2-15'!$F446</f>
        <v>0</v>
      </c>
      <c r="T39" s="93">
        <f>'内訳書2-16'!$F446</f>
        <v>0</v>
      </c>
      <c r="U39" s="93">
        <f>'内訳書2-17'!$F446</f>
        <v>0</v>
      </c>
      <c r="V39" s="93">
        <f>'内訳書2-18'!$F446</f>
        <v>0</v>
      </c>
      <c r="W39" s="93">
        <f>'内訳書2-19'!$F446</f>
        <v>0</v>
      </c>
      <c r="X39" s="93">
        <f>'内訳書2-20'!$F446</f>
        <v>0</v>
      </c>
      <c r="Y39" s="94">
        <f t="shared" si="7"/>
        <v>0</v>
      </c>
      <c r="AA39" s="93">
        <f t="shared" si="4"/>
        <v>0</v>
      </c>
      <c r="AB39" s="93">
        <f t="shared" si="5"/>
        <v>0</v>
      </c>
      <c r="AC39" s="93">
        <f t="shared" si="6"/>
        <v>0</v>
      </c>
    </row>
    <row r="40" spans="2:29" ht="18" customHeight="1" x14ac:dyDescent="0.15">
      <c r="B40" s="295"/>
      <c r="C40" s="219"/>
      <c r="D40" s="97" t="s">
        <v>177</v>
      </c>
      <c r="E40" s="127">
        <f>'内訳書2-1'!$F447</f>
        <v>0</v>
      </c>
      <c r="F40" s="127">
        <f>'内訳書2-2'!$F447</f>
        <v>0</v>
      </c>
      <c r="G40" s="127">
        <f>'内訳書2-3'!$F447</f>
        <v>0</v>
      </c>
      <c r="H40" s="127">
        <f>'内訳書2-4'!$F447</f>
        <v>0</v>
      </c>
      <c r="I40" s="127">
        <f>'内訳書2-5'!$F447</f>
        <v>0</v>
      </c>
      <c r="J40" s="127">
        <f>'内訳書2-6'!$F447</f>
        <v>0</v>
      </c>
      <c r="K40" s="127">
        <f>'内訳書2-7'!$F447</f>
        <v>0</v>
      </c>
      <c r="L40" s="127">
        <f>'内訳書2-8'!$F447</f>
        <v>0</v>
      </c>
      <c r="M40" s="127">
        <f>'内訳書2-9'!$F447</f>
        <v>0</v>
      </c>
      <c r="N40" s="127">
        <f>'内訳書2-10'!$F447</f>
        <v>0</v>
      </c>
      <c r="O40" s="127">
        <f>'内訳書2-11'!$F447</f>
        <v>0</v>
      </c>
      <c r="P40" s="127">
        <f>'内訳書2-12'!$F447</f>
        <v>0</v>
      </c>
      <c r="Q40" s="127">
        <f>'内訳書2-13'!$F447</f>
        <v>0</v>
      </c>
      <c r="R40" s="127">
        <f>'内訳書2-14'!$F447</f>
        <v>0</v>
      </c>
      <c r="S40" s="127">
        <f>'内訳書2-15'!$F447</f>
        <v>0</v>
      </c>
      <c r="T40" s="127">
        <f>'内訳書2-16'!$F447</f>
        <v>0</v>
      </c>
      <c r="U40" s="127">
        <f>'内訳書2-17'!$F447</f>
        <v>0</v>
      </c>
      <c r="V40" s="127">
        <f>'内訳書2-18'!$F447</f>
        <v>0</v>
      </c>
      <c r="W40" s="127">
        <f>'内訳書2-19'!$F447</f>
        <v>0</v>
      </c>
      <c r="X40" s="127">
        <f>'内訳書2-20'!$F447</f>
        <v>0</v>
      </c>
      <c r="Y40" s="88">
        <f>SUM(E40:X40)</f>
        <v>0</v>
      </c>
      <c r="AA40" s="93">
        <f t="shared" si="4"/>
        <v>0</v>
      </c>
      <c r="AB40" s="93">
        <f t="shared" si="5"/>
        <v>0</v>
      </c>
      <c r="AC40" s="93">
        <f>SUM(AA40:AB40)</f>
        <v>0</v>
      </c>
    </row>
    <row r="41" spans="2:29" ht="22.5" customHeight="1" x14ac:dyDescent="0.15">
      <c r="B41" s="295"/>
      <c r="C41" s="288" t="s">
        <v>111</v>
      </c>
      <c r="D41" s="288"/>
      <c r="E41" s="99">
        <f>SUM(E23:E40)</f>
        <v>0</v>
      </c>
      <c r="F41" s="99">
        <f t="shared" ref="F41:X41" si="8">SUM(F23:F40)</f>
        <v>0</v>
      </c>
      <c r="G41" s="99">
        <f t="shared" si="8"/>
        <v>0</v>
      </c>
      <c r="H41" s="99">
        <f t="shared" si="8"/>
        <v>0</v>
      </c>
      <c r="I41" s="99">
        <f t="shared" si="8"/>
        <v>0</v>
      </c>
      <c r="J41" s="99">
        <f t="shared" si="8"/>
        <v>0</v>
      </c>
      <c r="K41" s="99">
        <f t="shared" si="8"/>
        <v>0</v>
      </c>
      <c r="L41" s="99">
        <f t="shared" si="8"/>
        <v>0</v>
      </c>
      <c r="M41" s="99">
        <f t="shared" si="8"/>
        <v>0</v>
      </c>
      <c r="N41" s="99">
        <f t="shared" si="8"/>
        <v>0</v>
      </c>
      <c r="O41" s="99">
        <f t="shared" si="8"/>
        <v>0</v>
      </c>
      <c r="P41" s="99">
        <f t="shared" si="8"/>
        <v>0</v>
      </c>
      <c r="Q41" s="99">
        <f t="shared" si="8"/>
        <v>0</v>
      </c>
      <c r="R41" s="99">
        <f t="shared" si="8"/>
        <v>0</v>
      </c>
      <c r="S41" s="99">
        <f t="shared" si="8"/>
        <v>0</v>
      </c>
      <c r="T41" s="99">
        <f t="shared" si="8"/>
        <v>0</v>
      </c>
      <c r="U41" s="99">
        <f t="shared" si="8"/>
        <v>0</v>
      </c>
      <c r="V41" s="99">
        <f t="shared" si="8"/>
        <v>0</v>
      </c>
      <c r="W41" s="99">
        <f t="shared" si="8"/>
        <v>0</v>
      </c>
      <c r="X41" s="99">
        <f t="shared" si="8"/>
        <v>0</v>
      </c>
      <c r="Y41" s="99">
        <f>SUM(Y23:Y40)</f>
        <v>0</v>
      </c>
      <c r="AA41" s="99">
        <f>SUM(AA23:AA40)</f>
        <v>0</v>
      </c>
      <c r="AB41" s="99">
        <f>SUM(AB23:AB40)</f>
        <v>0</v>
      </c>
      <c r="AC41" s="99">
        <f>SUM(AC23:AC40)</f>
        <v>0</v>
      </c>
    </row>
    <row r="42" spans="2:29" ht="23.25" customHeight="1" thickBot="1" x14ac:dyDescent="0.2">
      <c r="B42" s="295"/>
      <c r="C42" s="283" t="s">
        <v>112</v>
      </c>
      <c r="D42" s="284"/>
      <c r="E42" s="185"/>
      <c r="F42" s="185"/>
      <c r="G42" s="185"/>
      <c r="H42" s="185"/>
      <c r="I42" s="185"/>
      <c r="J42" s="185"/>
      <c r="K42" s="185"/>
      <c r="L42" s="185"/>
      <c r="M42" s="185"/>
      <c r="N42" s="185"/>
      <c r="O42" s="185"/>
      <c r="P42" s="185"/>
      <c r="Q42" s="185"/>
      <c r="R42" s="185"/>
      <c r="S42" s="185"/>
      <c r="T42" s="185"/>
      <c r="U42" s="185"/>
      <c r="V42" s="185"/>
      <c r="W42" s="185"/>
      <c r="X42" s="185"/>
      <c r="Y42" s="186">
        <f t="shared" si="7"/>
        <v>0</v>
      </c>
      <c r="AA42" s="99">
        <f>SUMIFS($E42:$X42,$E$5:$X$5,"補助事業者")</f>
        <v>0</v>
      </c>
      <c r="AB42" s="99">
        <f>SUMIFS($E42:$X42,$E$5:$X$5,"補助事業者以外")</f>
        <v>0</v>
      </c>
      <c r="AC42" s="99">
        <f>SUM(AA42:AB42)</f>
        <v>0</v>
      </c>
    </row>
    <row r="43" spans="2:29" ht="24.75" customHeight="1" thickBot="1" x14ac:dyDescent="0.2">
      <c r="B43" s="296"/>
      <c r="C43" s="285" t="s">
        <v>113</v>
      </c>
      <c r="D43" s="286"/>
      <c r="E43" s="183">
        <f>E41-E42</f>
        <v>0</v>
      </c>
      <c r="F43" s="183">
        <f t="shared" ref="F43:Y43" si="9">F41-F42</f>
        <v>0</v>
      </c>
      <c r="G43" s="183">
        <f t="shared" si="9"/>
        <v>0</v>
      </c>
      <c r="H43" s="183">
        <f t="shared" si="9"/>
        <v>0</v>
      </c>
      <c r="I43" s="183">
        <f t="shared" si="9"/>
        <v>0</v>
      </c>
      <c r="J43" s="183">
        <f t="shared" si="9"/>
        <v>0</v>
      </c>
      <c r="K43" s="183">
        <f t="shared" si="9"/>
        <v>0</v>
      </c>
      <c r="L43" s="183">
        <f t="shared" si="9"/>
        <v>0</v>
      </c>
      <c r="M43" s="183">
        <f t="shared" si="9"/>
        <v>0</v>
      </c>
      <c r="N43" s="183">
        <f t="shared" si="9"/>
        <v>0</v>
      </c>
      <c r="O43" s="183">
        <f t="shared" si="9"/>
        <v>0</v>
      </c>
      <c r="P43" s="183">
        <f t="shared" si="9"/>
        <v>0</v>
      </c>
      <c r="Q43" s="183">
        <f t="shared" si="9"/>
        <v>0</v>
      </c>
      <c r="R43" s="183">
        <f t="shared" si="9"/>
        <v>0</v>
      </c>
      <c r="S43" s="183">
        <f t="shared" si="9"/>
        <v>0</v>
      </c>
      <c r="T43" s="183">
        <f t="shared" si="9"/>
        <v>0</v>
      </c>
      <c r="U43" s="183">
        <f t="shared" si="9"/>
        <v>0</v>
      </c>
      <c r="V43" s="183">
        <f t="shared" si="9"/>
        <v>0</v>
      </c>
      <c r="W43" s="183">
        <f t="shared" si="9"/>
        <v>0</v>
      </c>
      <c r="X43" s="183">
        <f t="shared" si="9"/>
        <v>0</v>
      </c>
      <c r="Y43" s="184">
        <f t="shared" si="9"/>
        <v>0</v>
      </c>
      <c r="AA43" s="99">
        <f>AA41-AA42</f>
        <v>0</v>
      </c>
      <c r="AB43" s="99">
        <f>AB41-AB42</f>
        <v>0</v>
      </c>
      <c r="AC43" s="99">
        <f>AC41-AC42</f>
        <v>0</v>
      </c>
    </row>
    <row r="44" spans="2:29" ht="18" customHeight="1" x14ac:dyDescent="0.15">
      <c r="B44" s="322" t="s">
        <v>114</v>
      </c>
      <c r="C44" s="287" t="s">
        <v>94</v>
      </c>
      <c r="D44" s="177" t="s">
        <v>95</v>
      </c>
      <c r="E44" s="187">
        <f>'内訳書2-1'!$F451</f>
        <v>0</v>
      </c>
      <c r="F44" s="187">
        <f>'内訳書2-2'!$F451</f>
        <v>0</v>
      </c>
      <c r="G44" s="187">
        <f>'内訳書2-3'!$F451</f>
        <v>0</v>
      </c>
      <c r="H44" s="187">
        <f>'内訳書2-4'!$F451</f>
        <v>0</v>
      </c>
      <c r="I44" s="187">
        <f>'内訳書2-5'!$F451</f>
        <v>0</v>
      </c>
      <c r="J44" s="187">
        <f>'内訳書2-6'!$F451</f>
        <v>0</v>
      </c>
      <c r="K44" s="187">
        <f>'内訳書2-7'!$F451</f>
        <v>0</v>
      </c>
      <c r="L44" s="187">
        <f>'内訳書2-8'!$F451</f>
        <v>0</v>
      </c>
      <c r="M44" s="187">
        <f>'内訳書2-9'!$F451</f>
        <v>0</v>
      </c>
      <c r="N44" s="187">
        <f>'内訳書2-10'!$F451</f>
        <v>0</v>
      </c>
      <c r="O44" s="187">
        <f>'内訳書2-11'!$F451</f>
        <v>0</v>
      </c>
      <c r="P44" s="187">
        <f>'内訳書2-12'!$F451</f>
        <v>0</v>
      </c>
      <c r="Q44" s="187">
        <f>'内訳書2-13'!$F451</f>
        <v>0</v>
      </c>
      <c r="R44" s="187">
        <f>'内訳書2-14'!$F451</f>
        <v>0</v>
      </c>
      <c r="S44" s="187">
        <f>'内訳書2-15'!$F451</f>
        <v>0</v>
      </c>
      <c r="T44" s="187">
        <f>'内訳書2-16'!$F451</f>
        <v>0</v>
      </c>
      <c r="U44" s="187">
        <f>'内訳書2-17'!$F451</f>
        <v>0</v>
      </c>
      <c r="V44" s="187">
        <f>'内訳書2-18'!$F451</f>
        <v>0</v>
      </c>
      <c r="W44" s="187">
        <f>'内訳書2-19'!$F451</f>
        <v>0</v>
      </c>
      <c r="X44" s="187">
        <f>'内訳書2-20'!$F451</f>
        <v>0</v>
      </c>
      <c r="Y44" s="86">
        <f t="shared" si="7"/>
        <v>0</v>
      </c>
      <c r="AA44" s="93">
        <f t="shared" ref="AA44:AA61" si="10">SUMIFS($E44:$X44,$E$5:$X$5,"補助事業者")</f>
        <v>0</v>
      </c>
      <c r="AB44" s="93">
        <f t="shared" ref="AB44:AB61" si="11">SUMIFS($E44:$X44,$E$5:$X$5,"補助事業者以外")</f>
        <v>0</v>
      </c>
      <c r="AC44" s="93">
        <f t="shared" ref="AC44:AC60" si="12">SUM(AA44:AB44)</f>
        <v>0</v>
      </c>
    </row>
    <row r="45" spans="2:29" ht="18" customHeight="1" x14ac:dyDescent="0.15">
      <c r="B45" s="323"/>
      <c r="C45" s="288"/>
      <c r="D45" s="95" t="s">
        <v>96</v>
      </c>
      <c r="E45" s="96">
        <f>'内訳書2-1'!$F452</f>
        <v>0</v>
      </c>
      <c r="F45" s="96">
        <f>'内訳書2-2'!$F452</f>
        <v>0</v>
      </c>
      <c r="G45" s="96">
        <f>'内訳書2-3'!$F452</f>
        <v>0</v>
      </c>
      <c r="H45" s="96">
        <f>'内訳書2-4'!$F452</f>
        <v>0</v>
      </c>
      <c r="I45" s="96">
        <f>'内訳書2-5'!$F452</f>
        <v>0</v>
      </c>
      <c r="J45" s="96">
        <f>'内訳書2-6'!$F452</f>
        <v>0</v>
      </c>
      <c r="K45" s="96">
        <f>'内訳書2-7'!$F452</f>
        <v>0</v>
      </c>
      <c r="L45" s="96">
        <f>'内訳書2-8'!$F452</f>
        <v>0</v>
      </c>
      <c r="M45" s="96">
        <f>'内訳書2-9'!$F452</f>
        <v>0</v>
      </c>
      <c r="N45" s="96">
        <f>'内訳書2-10'!$F452</f>
        <v>0</v>
      </c>
      <c r="O45" s="96">
        <f>'内訳書2-11'!$F452</f>
        <v>0</v>
      </c>
      <c r="P45" s="96">
        <f>'内訳書2-12'!$F452</f>
        <v>0</v>
      </c>
      <c r="Q45" s="96">
        <f>'内訳書2-13'!$F452</f>
        <v>0</v>
      </c>
      <c r="R45" s="96">
        <f>'内訳書2-14'!$F452</f>
        <v>0</v>
      </c>
      <c r="S45" s="96">
        <f>'内訳書2-15'!$F452</f>
        <v>0</v>
      </c>
      <c r="T45" s="96">
        <f>'内訳書2-16'!$F452</f>
        <v>0</v>
      </c>
      <c r="U45" s="96">
        <f>'内訳書2-17'!$F452</f>
        <v>0</v>
      </c>
      <c r="V45" s="96">
        <f>'内訳書2-18'!$F452</f>
        <v>0</v>
      </c>
      <c r="W45" s="96">
        <f>'内訳書2-19'!$F452</f>
        <v>0</v>
      </c>
      <c r="X45" s="96">
        <f>'内訳書2-20'!$F452</f>
        <v>0</v>
      </c>
      <c r="Y45" s="87">
        <f t="shared" si="7"/>
        <v>0</v>
      </c>
      <c r="AA45" s="96">
        <f t="shared" si="10"/>
        <v>0</v>
      </c>
      <c r="AB45" s="96">
        <f t="shared" si="11"/>
        <v>0</v>
      </c>
      <c r="AC45" s="96">
        <f t="shared" si="12"/>
        <v>0</v>
      </c>
    </row>
    <row r="46" spans="2:29" ht="18" customHeight="1" x14ac:dyDescent="0.15">
      <c r="B46" s="323"/>
      <c r="C46" s="288"/>
      <c r="D46" s="97" t="s">
        <v>97</v>
      </c>
      <c r="E46" s="98">
        <f>'内訳書2-1'!$F453</f>
        <v>0</v>
      </c>
      <c r="F46" s="98">
        <f>'内訳書2-2'!$F453</f>
        <v>0</v>
      </c>
      <c r="G46" s="98">
        <f>'内訳書2-3'!$F453</f>
        <v>0</v>
      </c>
      <c r="H46" s="98">
        <f>'内訳書2-4'!$F453</f>
        <v>0</v>
      </c>
      <c r="I46" s="98">
        <f>'内訳書2-5'!$F453</f>
        <v>0</v>
      </c>
      <c r="J46" s="98">
        <f>'内訳書2-6'!$F453</f>
        <v>0</v>
      </c>
      <c r="K46" s="98">
        <f>'内訳書2-7'!$F453</f>
        <v>0</v>
      </c>
      <c r="L46" s="98">
        <f>'内訳書2-8'!$F453</f>
        <v>0</v>
      </c>
      <c r="M46" s="98">
        <f>'内訳書2-9'!$F453</f>
        <v>0</v>
      </c>
      <c r="N46" s="98">
        <f>'内訳書2-10'!$F453</f>
        <v>0</v>
      </c>
      <c r="O46" s="98">
        <f>'内訳書2-11'!$F453</f>
        <v>0</v>
      </c>
      <c r="P46" s="98">
        <f>'内訳書2-12'!$F453</f>
        <v>0</v>
      </c>
      <c r="Q46" s="98">
        <f>'内訳書2-13'!$F453</f>
        <v>0</v>
      </c>
      <c r="R46" s="98">
        <f>'内訳書2-14'!$F453</f>
        <v>0</v>
      </c>
      <c r="S46" s="98">
        <f>'内訳書2-15'!$F453</f>
        <v>0</v>
      </c>
      <c r="T46" s="98">
        <f>'内訳書2-16'!$F453</f>
        <v>0</v>
      </c>
      <c r="U46" s="98">
        <f>'内訳書2-17'!$F453</f>
        <v>0</v>
      </c>
      <c r="V46" s="98">
        <f>'内訳書2-18'!$F453</f>
        <v>0</v>
      </c>
      <c r="W46" s="98">
        <f>'内訳書2-19'!$F453</f>
        <v>0</v>
      </c>
      <c r="X46" s="98">
        <f>'内訳書2-20'!$F453</f>
        <v>0</v>
      </c>
      <c r="Y46" s="88">
        <f t="shared" si="7"/>
        <v>0</v>
      </c>
      <c r="AA46" s="98">
        <f t="shared" si="10"/>
        <v>0</v>
      </c>
      <c r="AB46" s="98">
        <f t="shared" si="11"/>
        <v>0</v>
      </c>
      <c r="AC46" s="98">
        <f t="shared" si="12"/>
        <v>0</v>
      </c>
    </row>
    <row r="47" spans="2:29" ht="18" customHeight="1" x14ac:dyDescent="0.15">
      <c r="B47" s="323"/>
      <c r="C47" s="289" t="s">
        <v>98</v>
      </c>
      <c r="D47" s="92" t="s">
        <v>99</v>
      </c>
      <c r="E47" s="93">
        <f>'内訳書2-1'!$F454</f>
        <v>0</v>
      </c>
      <c r="F47" s="93">
        <f>'内訳書2-2'!$F454</f>
        <v>0</v>
      </c>
      <c r="G47" s="93">
        <f>'内訳書2-3'!$F454</f>
        <v>0</v>
      </c>
      <c r="H47" s="93">
        <f>'内訳書2-4'!$F454</f>
        <v>0</v>
      </c>
      <c r="I47" s="93">
        <f>'内訳書2-5'!$F454</f>
        <v>0</v>
      </c>
      <c r="J47" s="93">
        <f>'内訳書2-6'!$F454</f>
        <v>0</v>
      </c>
      <c r="K47" s="93">
        <f>'内訳書2-7'!$F454</f>
        <v>0</v>
      </c>
      <c r="L47" s="93">
        <f>'内訳書2-8'!$F454</f>
        <v>0</v>
      </c>
      <c r="M47" s="93">
        <f>'内訳書2-9'!$F454</f>
        <v>0</v>
      </c>
      <c r="N47" s="93">
        <f>'内訳書2-10'!$F454</f>
        <v>0</v>
      </c>
      <c r="O47" s="93">
        <f>'内訳書2-11'!$F454</f>
        <v>0</v>
      </c>
      <c r="P47" s="93">
        <f>'内訳書2-12'!$F454</f>
        <v>0</v>
      </c>
      <c r="Q47" s="93">
        <f>'内訳書2-13'!$F454</f>
        <v>0</v>
      </c>
      <c r="R47" s="93">
        <f>'内訳書2-14'!$F454</f>
        <v>0</v>
      </c>
      <c r="S47" s="93">
        <f>'内訳書2-15'!$F454</f>
        <v>0</v>
      </c>
      <c r="T47" s="93">
        <f>'内訳書2-16'!$F454</f>
        <v>0</v>
      </c>
      <c r="U47" s="93">
        <f>'内訳書2-17'!$F454</f>
        <v>0</v>
      </c>
      <c r="V47" s="93">
        <f>'内訳書2-18'!$F454</f>
        <v>0</v>
      </c>
      <c r="W47" s="93">
        <f>'内訳書2-19'!$F454</f>
        <v>0</v>
      </c>
      <c r="X47" s="93">
        <f>'内訳書2-20'!$F454</f>
        <v>0</v>
      </c>
      <c r="Y47" s="94">
        <f t="shared" si="7"/>
        <v>0</v>
      </c>
      <c r="AA47" s="93">
        <f t="shared" si="10"/>
        <v>0</v>
      </c>
      <c r="AB47" s="93">
        <f t="shared" si="11"/>
        <v>0</v>
      </c>
      <c r="AC47" s="93">
        <f t="shared" si="12"/>
        <v>0</v>
      </c>
    </row>
    <row r="48" spans="2:29" ht="18" customHeight="1" x14ac:dyDescent="0.15">
      <c r="B48" s="323"/>
      <c r="C48" s="288"/>
      <c r="D48" s="95" t="s">
        <v>100</v>
      </c>
      <c r="E48" s="96">
        <f>'内訳書2-1'!$F455</f>
        <v>0</v>
      </c>
      <c r="F48" s="96">
        <f>'内訳書2-2'!$F455</f>
        <v>0</v>
      </c>
      <c r="G48" s="96">
        <f>'内訳書2-3'!$F455</f>
        <v>0</v>
      </c>
      <c r="H48" s="96">
        <f>'内訳書2-4'!$F455</f>
        <v>0</v>
      </c>
      <c r="I48" s="96">
        <f>'内訳書2-5'!$F455</f>
        <v>0</v>
      </c>
      <c r="J48" s="96">
        <f>'内訳書2-6'!$F455</f>
        <v>0</v>
      </c>
      <c r="K48" s="96">
        <f>'内訳書2-7'!$F455</f>
        <v>0</v>
      </c>
      <c r="L48" s="96">
        <f>'内訳書2-8'!$F455</f>
        <v>0</v>
      </c>
      <c r="M48" s="96">
        <f>'内訳書2-9'!$F455</f>
        <v>0</v>
      </c>
      <c r="N48" s="96">
        <f>'内訳書2-10'!$F455</f>
        <v>0</v>
      </c>
      <c r="O48" s="96">
        <f>'内訳書2-11'!$F455</f>
        <v>0</v>
      </c>
      <c r="P48" s="96">
        <f>'内訳書2-12'!$F455</f>
        <v>0</v>
      </c>
      <c r="Q48" s="96">
        <f>'内訳書2-13'!$F455</f>
        <v>0</v>
      </c>
      <c r="R48" s="96">
        <f>'内訳書2-14'!$F455</f>
        <v>0</v>
      </c>
      <c r="S48" s="96">
        <f>'内訳書2-15'!$F455</f>
        <v>0</v>
      </c>
      <c r="T48" s="96">
        <f>'内訳書2-16'!$F455</f>
        <v>0</v>
      </c>
      <c r="U48" s="96">
        <f>'内訳書2-17'!$F455</f>
        <v>0</v>
      </c>
      <c r="V48" s="96">
        <f>'内訳書2-18'!$F455</f>
        <v>0</v>
      </c>
      <c r="W48" s="96">
        <f>'内訳書2-19'!$F455</f>
        <v>0</v>
      </c>
      <c r="X48" s="96">
        <f>'内訳書2-20'!$F455</f>
        <v>0</v>
      </c>
      <c r="Y48" s="87">
        <f t="shared" si="7"/>
        <v>0</v>
      </c>
      <c r="AA48" s="96">
        <f t="shared" si="10"/>
        <v>0</v>
      </c>
      <c r="AB48" s="96">
        <f t="shared" si="11"/>
        <v>0</v>
      </c>
      <c r="AC48" s="96">
        <f t="shared" si="12"/>
        <v>0</v>
      </c>
    </row>
    <row r="49" spans="2:29" ht="18" customHeight="1" x14ac:dyDescent="0.15">
      <c r="B49" s="323"/>
      <c r="C49" s="288"/>
      <c r="D49" s="95" t="s">
        <v>101</v>
      </c>
      <c r="E49" s="96">
        <f>'内訳書2-1'!$F456</f>
        <v>0</v>
      </c>
      <c r="F49" s="96">
        <f>'内訳書2-2'!$F456</f>
        <v>0</v>
      </c>
      <c r="G49" s="96">
        <f>'内訳書2-3'!$F456</f>
        <v>0</v>
      </c>
      <c r="H49" s="96">
        <f>'内訳書2-4'!$F456</f>
        <v>0</v>
      </c>
      <c r="I49" s="96">
        <f>'内訳書2-5'!$F456</f>
        <v>0</v>
      </c>
      <c r="J49" s="96">
        <f>'内訳書2-6'!$F456</f>
        <v>0</v>
      </c>
      <c r="K49" s="96">
        <f>'内訳書2-7'!$F456</f>
        <v>0</v>
      </c>
      <c r="L49" s="96">
        <f>'内訳書2-8'!$F456</f>
        <v>0</v>
      </c>
      <c r="M49" s="96">
        <f>'内訳書2-9'!$F456</f>
        <v>0</v>
      </c>
      <c r="N49" s="96">
        <f>'内訳書2-10'!$F456</f>
        <v>0</v>
      </c>
      <c r="O49" s="96">
        <f>'内訳書2-11'!$F456</f>
        <v>0</v>
      </c>
      <c r="P49" s="96">
        <f>'内訳書2-12'!$F456</f>
        <v>0</v>
      </c>
      <c r="Q49" s="96">
        <f>'内訳書2-13'!$F456</f>
        <v>0</v>
      </c>
      <c r="R49" s="96">
        <f>'内訳書2-14'!$F456</f>
        <v>0</v>
      </c>
      <c r="S49" s="96">
        <f>'内訳書2-15'!$F456</f>
        <v>0</v>
      </c>
      <c r="T49" s="96">
        <f>'内訳書2-16'!$F456</f>
        <v>0</v>
      </c>
      <c r="U49" s="96">
        <f>'内訳書2-17'!$F456</f>
        <v>0</v>
      </c>
      <c r="V49" s="96">
        <f>'内訳書2-18'!$F456</f>
        <v>0</v>
      </c>
      <c r="W49" s="96">
        <f>'内訳書2-19'!$F456</f>
        <v>0</v>
      </c>
      <c r="X49" s="96">
        <f>'内訳書2-20'!$F456</f>
        <v>0</v>
      </c>
      <c r="Y49" s="87">
        <f t="shared" si="7"/>
        <v>0</v>
      </c>
      <c r="AA49" s="96">
        <f t="shared" si="10"/>
        <v>0</v>
      </c>
      <c r="AB49" s="96">
        <f t="shared" si="11"/>
        <v>0</v>
      </c>
      <c r="AC49" s="96">
        <f t="shared" si="12"/>
        <v>0</v>
      </c>
    </row>
    <row r="50" spans="2:29" ht="18" customHeight="1" x14ac:dyDescent="0.15">
      <c r="B50" s="323"/>
      <c r="C50" s="288"/>
      <c r="D50" s="95" t="s">
        <v>102</v>
      </c>
      <c r="E50" s="96">
        <f>'内訳書2-1'!$F457</f>
        <v>0</v>
      </c>
      <c r="F50" s="96">
        <f>'内訳書2-2'!$F457</f>
        <v>0</v>
      </c>
      <c r="G50" s="96">
        <f>'内訳書2-3'!$F457</f>
        <v>0</v>
      </c>
      <c r="H50" s="96">
        <f>'内訳書2-4'!$F457</f>
        <v>0</v>
      </c>
      <c r="I50" s="96">
        <f>'内訳書2-5'!$F457</f>
        <v>0</v>
      </c>
      <c r="J50" s="96">
        <f>'内訳書2-6'!$F457</f>
        <v>0</v>
      </c>
      <c r="K50" s="96">
        <f>'内訳書2-7'!$F457</f>
        <v>0</v>
      </c>
      <c r="L50" s="96">
        <f>'内訳書2-8'!$F457</f>
        <v>0</v>
      </c>
      <c r="M50" s="96">
        <f>'内訳書2-9'!$F457</f>
        <v>0</v>
      </c>
      <c r="N50" s="96">
        <f>'内訳書2-10'!$F457</f>
        <v>0</v>
      </c>
      <c r="O50" s="96">
        <f>'内訳書2-11'!$F457</f>
        <v>0</v>
      </c>
      <c r="P50" s="96">
        <f>'内訳書2-12'!$F457</f>
        <v>0</v>
      </c>
      <c r="Q50" s="96">
        <f>'内訳書2-13'!$F457</f>
        <v>0</v>
      </c>
      <c r="R50" s="96">
        <f>'内訳書2-14'!$F457</f>
        <v>0</v>
      </c>
      <c r="S50" s="96">
        <f>'内訳書2-15'!$F457</f>
        <v>0</v>
      </c>
      <c r="T50" s="96">
        <f>'内訳書2-16'!$F457</f>
        <v>0</v>
      </c>
      <c r="U50" s="96">
        <f>'内訳書2-17'!$F457</f>
        <v>0</v>
      </c>
      <c r="V50" s="96">
        <f>'内訳書2-18'!$F457</f>
        <v>0</v>
      </c>
      <c r="W50" s="96">
        <f>'内訳書2-19'!$F457</f>
        <v>0</v>
      </c>
      <c r="X50" s="96">
        <f>'内訳書2-20'!$F457</f>
        <v>0</v>
      </c>
      <c r="Y50" s="87">
        <f t="shared" si="7"/>
        <v>0</v>
      </c>
      <c r="AA50" s="96">
        <f t="shared" si="10"/>
        <v>0</v>
      </c>
      <c r="AB50" s="96">
        <f t="shared" si="11"/>
        <v>0</v>
      </c>
      <c r="AC50" s="96">
        <f t="shared" si="12"/>
        <v>0</v>
      </c>
    </row>
    <row r="51" spans="2:29" ht="18" customHeight="1" x14ac:dyDescent="0.15">
      <c r="B51" s="323"/>
      <c r="C51" s="288"/>
      <c r="D51" s="97" t="s">
        <v>103</v>
      </c>
      <c r="E51" s="98">
        <f>'内訳書2-1'!$F458</f>
        <v>0</v>
      </c>
      <c r="F51" s="98">
        <f>'内訳書2-2'!$F458</f>
        <v>0</v>
      </c>
      <c r="G51" s="98">
        <f>'内訳書2-3'!$F458</f>
        <v>0</v>
      </c>
      <c r="H51" s="98">
        <f>'内訳書2-4'!$F458</f>
        <v>0</v>
      </c>
      <c r="I51" s="98">
        <f>'内訳書2-5'!$F458</f>
        <v>0</v>
      </c>
      <c r="J51" s="98">
        <f>'内訳書2-6'!$F458</f>
        <v>0</v>
      </c>
      <c r="K51" s="98">
        <f>'内訳書2-7'!$F458</f>
        <v>0</v>
      </c>
      <c r="L51" s="98">
        <f>'内訳書2-8'!$F458</f>
        <v>0</v>
      </c>
      <c r="M51" s="98">
        <f>'内訳書2-9'!$F458</f>
        <v>0</v>
      </c>
      <c r="N51" s="98">
        <f>'内訳書2-10'!$F458</f>
        <v>0</v>
      </c>
      <c r="O51" s="98">
        <f>'内訳書2-11'!$F458</f>
        <v>0</v>
      </c>
      <c r="P51" s="98">
        <f>'内訳書2-12'!$F458</f>
        <v>0</v>
      </c>
      <c r="Q51" s="98">
        <f>'内訳書2-13'!$F458</f>
        <v>0</v>
      </c>
      <c r="R51" s="98">
        <f>'内訳書2-14'!$F458</f>
        <v>0</v>
      </c>
      <c r="S51" s="98">
        <f>'内訳書2-15'!$F458</f>
        <v>0</v>
      </c>
      <c r="T51" s="98">
        <f>'内訳書2-16'!$F458</f>
        <v>0</v>
      </c>
      <c r="U51" s="98">
        <f>'内訳書2-17'!$F458</f>
        <v>0</v>
      </c>
      <c r="V51" s="98">
        <f>'内訳書2-18'!$F458</f>
        <v>0</v>
      </c>
      <c r="W51" s="98">
        <f>'内訳書2-19'!$F458</f>
        <v>0</v>
      </c>
      <c r="X51" s="98">
        <f>'内訳書2-20'!$F458</f>
        <v>0</v>
      </c>
      <c r="Y51" s="88">
        <f t="shared" si="7"/>
        <v>0</v>
      </c>
      <c r="AA51" s="98">
        <f t="shared" si="10"/>
        <v>0</v>
      </c>
      <c r="AB51" s="98">
        <f t="shared" si="11"/>
        <v>0</v>
      </c>
      <c r="AC51" s="98">
        <f t="shared" si="12"/>
        <v>0</v>
      </c>
    </row>
    <row r="52" spans="2:29" ht="18" customHeight="1" x14ac:dyDescent="0.15">
      <c r="B52" s="323"/>
      <c r="C52" s="289" t="s">
        <v>222</v>
      </c>
      <c r="D52" s="92" t="s">
        <v>224</v>
      </c>
      <c r="E52" s="93">
        <f>'内訳書2-1'!$F459</f>
        <v>0</v>
      </c>
      <c r="F52" s="93">
        <f>'内訳書2-2'!$F459</f>
        <v>0</v>
      </c>
      <c r="G52" s="93">
        <f>'内訳書2-3'!$F459</f>
        <v>0</v>
      </c>
      <c r="H52" s="93">
        <f>'内訳書2-4'!$F459</f>
        <v>0</v>
      </c>
      <c r="I52" s="93">
        <f>'内訳書2-5'!$F459</f>
        <v>0</v>
      </c>
      <c r="J52" s="93">
        <f>'内訳書2-6'!$F459</f>
        <v>0</v>
      </c>
      <c r="K52" s="93">
        <f>'内訳書2-7'!$F459</f>
        <v>0</v>
      </c>
      <c r="L52" s="93">
        <f>'内訳書2-8'!$F459</f>
        <v>0</v>
      </c>
      <c r="M52" s="93">
        <f>'内訳書2-9'!$F459</f>
        <v>0</v>
      </c>
      <c r="N52" s="93">
        <f>'内訳書2-10'!$F459</f>
        <v>0</v>
      </c>
      <c r="O52" s="93">
        <f>'内訳書2-11'!$F459</f>
        <v>0</v>
      </c>
      <c r="P52" s="93">
        <f>'内訳書2-12'!$F459</f>
        <v>0</v>
      </c>
      <c r="Q52" s="93">
        <f>'内訳書2-13'!$F459</f>
        <v>0</v>
      </c>
      <c r="R52" s="93">
        <f>'内訳書2-14'!$F459</f>
        <v>0</v>
      </c>
      <c r="S52" s="93">
        <f>'内訳書2-15'!$F459</f>
        <v>0</v>
      </c>
      <c r="T52" s="93">
        <f>'内訳書2-16'!$F459</f>
        <v>0</v>
      </c>
      <c r="U52" s="93">
        <f>'内訳書2-17'!$F459</f>
        <v>0</v>
      </c>
      <c r="V52" s="93">
        <f>'内訳書2-18'!$F459</f>
        <v>0</v>
      </c>
      <c r="W52" s="93">
        <f>'内訳書2-19'!$F459</f>
        <v>0</v>
      </c>
      <c r="X52" s="93">
        <f>'内訳書2-20'!$F459</f>
        <v>0</v>
      </c>
      <c r="Y52" s="94">
        <f t="shared" si="7"/>
        <v>0</v>
      </c>
      <c r="AA52" s="93">
        <f t="shared" si="10"/>
        <v>0</v>
      </c>
      <c r="AB52" s="93">
        <f t="shared" si="11"/>
        <v>0</v>
      </c>
      <c r="AC52" s="93">
        <f t="shared" si="12"/>
        <v>0</v>
      </c>
    </row>
    <row r="53" spans="2:29" ht="18" customHeight="1" x14ac:dyDescent="0.15">
      <c r="B53" s="323"/>
      <c r="C53" s="288"/>
      <c r="D53" s="95" t="s">
        <v>104</v>
      </c>
      <c r="E53" s="96">
        <f>'内訳書2-1'!$F460</f>
        <v>0</v>
      </c>
      <c r="F53" s="96">
        <f>'内訳書2-2'!$F460</f>
        <v>0</v>
      </c>
      <c r="G53" s="96">
        <f>'内訳書2-3'!$F460</f>
        <v>0</v>
      </c>
      <c r="H53" s="96">
        <f>'内訳書2-4'!$F460</f>
        <v>0</v>
      </c>
      <c r="I53" s="96">
        <f>'内訳書2-5'!$F460</f>
        <v>0</v>
      </c>
      <c r="J53" s="96">
        <f>'内訳書2-6'!$F460</f>
        <v>0</v>
      </c>
      <c r="K53" s="96">
        <f>'内訳書2-7'!$F460</f>
        <v>0</v>
      </c>
      <c r="L53" s="96">
        <f>'内訳書2-8'!$F460</f>
        <v>0</v>
      </c>
      <c r="M53" s="96">
        <f>'内訳書2-9'!$F460</f>
        <v>0</v>
      </c>
      <c r="N53" s="96">
        <f>'内訳書2-10'!$F460</f>
        <v>0</v>
      </c>
      <c r="O53" s="96">
        <f>'内訳書2-11'!$F460</f>
        <v>0</v>
      </c>
      <c r="P53" s="96">
        <f>'内訳書2-12'!$F460</f>
        <v>0</v>
      </c>
      <c r="Q53" s="96">
        <f>'内訳書2-13'!$F460</f>
        <v>0</v>
      </c>
      <c r="R53" s="96">
        <f>'内訳書2-14'!$F460</f>
        <v>0</v>
      </c>
      <c r="S53" s="96">
        <f>'内訳書2-15'!$F460</f>
        <v>0</v>
      </c>
      <c r="T53" s="96">
        <f>'内訳書2-16'!$F460</f>
        <v>0</v>
      </c>
      <c r="U53" s="96">
        <f>'内訳書2-17'!$F460</f>
        <v>0</v>
      </c>
      <c r="V53" s="96">
        <f>'内訳書2-18'!$F460</f>
        <v>0</v>
      </c>
      <c r="W53" s="96">
        <f>'内訳書2-19'!$F460</f>
        <v>0</v>
      </c>
      <c r="X53" s="96">
        <f>'内訳書2-20'!$F460</f>
        <v>0</v>
      </c>
      <c r="Y53" s="87">
        <f t="shared" si="7"/>
        <v>0</v>
      </c>
      <c r="AA53" s="96">
        <f t="shared" si="10"/>
        <v>0</v>
      </c>
      <c r="AB53" s="96">
        <f t="shared" si="11"/>
        <v>0</v>
      </c>
      <c r="AC53" s="96">
        <f t="shared" si="12"/>
        <v>0</v>
      </c>
    </row>
    <row r="54" spans="2:29" ht="18" customHeight="1" x14ac:dyDescent="0.15">
      <c r="B54" s="323"/>
      <c r="C54" s="288"/>
      <c r="D54" s="97" t="s">
        <v>105</v>
      </c>
      <c r="E54" s="98">
        <f>'内訳書2-1'!$F461</f>
        <v>0</v>
      </c>
      <c r="F54" s="98">
        <f>'内訳書2-2'!$F461</f>
        <v>0</v>
      </c>
      <c r="G54" s="98">
        <f>'内訳書2-3'!$F461</f>
        <v>0</v>
      </c>
      <c r="H54" s="98">
        <f>'内訳書2-4'!$F461</f>
        <v>0</v>
      </c>
      <c r="I54" s="98">
        <f>'内訳書2-5'!$F461</f>
        <v>0</v>
      </c>
      <c r="J54" s="98">
        <f>'内訳書2-6'!$F461</f>
        <v>0</v>
      </c>
      <c r="K54" s="98">
        <f>'内訳書2-7'!$F461</f>
        <v>0</v>
      </c>
      <c r="L54" s="98">
        <f>'内訳書2-8'!$F461</f>
        <v>0</v>
      </c>
      <c r="M54" s="98">
        <f>'内訳書2-9'!$F461</f>
        <v>0</v>
      </c>
      <c r="N54" s="98">
        <f>'内訳書2-10'!$F461</f>
        <v>0</v>
      </c>
      <c r="O54" s="98">
        <f>'内訳書2-11'!$F461</f>
        <v>0</v>
      </c>
      <c r="P54" s="98">
        <f>'内訳書2-12'!$F461</f>
        <v>0</v>
      </c>
      <c r="Q54" s="98">
        <f>'内訳書2-13'!$F461</f>
        <v>0</v>
      </c>
      <c r="R54" s="98">
        <f>'内訳書2-14'!$F461</f>
        <v>0</v>
      </c>
      <c r="S54" s="98">
        <f>'内訳書2-15'!$F461</f>
        <v>0</v>
      </c>
      <c r="T54" s="98">
        <f>'内訳書2-16'!$F461</f>
        <v>0</v>
      </c>
      <c r="U54" s="98">
        <f>'内訳書2-17'!$F461</f>
        <v>0</v>
      </c>
      <c r="V54" s="98">
        <f>'内訳書2-18'!$F461</f>
        <v>0</v>
      </c>
      <c r="W54" s="98">
        <f>'内訳書2-19'!$F461</f>
        <v>0</v>
      </c>
      <c r="X54" s="98">
        <f>'内訳書2-20'!$F461</f>
        <v>0</v>
      </c>
      <c r="Y54" s="88">
        <f t="shared" si="7"/>
        <v>0</v>
      </c>
      <c r="AA54" s="98">
        <f t="shared" si="10"/>
        <v>0</v>
      </c>
      <c r="AB54" s="98">
        <f t="shared" si="11"/>
        <v>0</v>
      </c>
      <c r="AC54" s="98">
        <f t="shared" si="12"/>
        <v>0</v>
      </c>
    </row>
    <row r="55" spans="2:29" ht="18" customHeight="1" x14ac:dyDescent="0.15">
      <c r="B55" s="323"/>
      <c r="C55" s="290" t="s">
        <v>106</v>
      </c>
      <c r="D55" s="92" t="s">
        <v>107</v>
      </c>
      <c r="E55" s="93">
        <f>'内訳書2-1'!$F462</f>
        <v>0</v>
      </c>
      <c r="F55" s="93">
        <f>'内訳書2-2'!$F462</f>
        <v>0</v>
      </c>
      <c r="G55" s="93">
        <f>'内訳書2-3'!$F462</f>
        <v>0</v>
      </c>
      <c r="H55" s="93">
        <f>'内訳書2-4'!$F462</f>
        <v>0</v>
      </c>
      <c r="I55" s="93">
        <f>'内訳書2-5'!$F462</f>
        <v>0</v>
      </c>
      <c r="J55" s="93">
        <f>'内訳書2-6'!$F462</f>
        <v>0</v>
      </c>
      <c r="K55" s="93">
        <f>'内訳書2-7'!$F462</f>
        <v>0</v>
      </c>
      <c r="L55" s="93">
        <f>'内訳書2-8'!$F462</f>
        <v>0</v>
      </c>
      <c r="M55" s="93">
        <f>'内訳書2-9'!$F462</f>
        <v>0</v>
      </c>
      <c r="N55" s="93">
        <f>'内訳書2-10'!$F462</f>
        <v>0</v>
      </c>
      <c r="O55" s="93">
        <f>'内訳書2-11'!$F462</f>
        <v>0</v>
      </c>
      <c r="P55" s="93">
        <f>'内訳書2-12'!$F462</f>
        <v>0</v>
      </c>
      <c r="Q55" s="93">
        <f>'内訳書2-13'!$F462</f>
        <v>0</v>
      </c>
      <c r="R55" s="93">
        <f>'内訳書2-14'!$F462</f>
        <v>0</v>
      </c>
      <c r="S55" s="93">
        <f>'内訳書2-15'!$F462</f>
        <v>0</v>
      </c>
      <c r="T55" s="93">
        <f>'内訳書2-16'!$F462</f>
        <v>0</v>
      </c>
      <c r="U55" s="93">
        <f>'内訳書2-17'!$F462</f>
        <v>0</v>
      </c>
      <c r="V55" s="93">
        <f>'内訳書2-18'!$F462</f>
        <v>0</v>
      </c>
      <c r="W55" s="93">
        <f>'内訳書2-19'!$F462</f>
        <v>0</v>
      </c>
      <c r="X55" s="93">
        <f>'内訳書2-20'!$F462</f>
        <v>0</v>
      </c>
      <c r="Y55" s="94">
        <f t="shared" si="7"/>
        <v>0</v>
      </c>
      <c r="AA55" s="93">
        <f t="shared" si="10"/>
        <v>0</v>
      </c>
      <c r="AB55" s="93">
        <f t="shared" si="11"/>
        <v>0</v>
      </c>
      <c r="AC55" s="93">
        <f t="shared" si="12"/>
        <v>0</v>
      </c>
    </row>
    <row r="56" spans="2:29" ht="18" customHeight="1" x14ac:dyDescent="0.15">
      <c r="B56" s="323"/>
      <c r="C56" s="291"/>
      <c r="D56" s="95" t="s">
        <v>108</v>
      </c>
      <c r="E56" s="96">
        <f>'内訳書2-1'!$F463</f>
        <v>0</v>
      </c>
      <c r="F56" s="96">
        <f>'内訳書2-2'!$F463</f>
        <v>0</v>
      </c>
      <c r="G56" s="96">
        <f>'内訳書2-3'!$F463</f>
        <v>0</v>
      </c>
      <c r="H56" s="96">
        <f>'内訳書2-4'!$F463</f>
        <v>0</v>
      </c>
      <c r="I56" s="96">
        <f>'内訳書2-5'!$F463</f>
        <v>0</v>
      </c>
      <c r="J56" s="96">
        <f>'内訳書2-6'!$F463</f>
        <v>0</v>
      </c>
      <c r="K56" s="96">
        <f>'内訳書2-7'!$F463</f>
        <v>0</v>
      </c>
      <c r="L56" s="96">
        <f>'内訳書2-8'!$F463</f>
        <v>0</v>
      </c>
      <c r="M56" s="96">
        <f>'内訳書2-9'!$F463</f>
        <v>0</v>
      </c>
      <c r="N56" s="96">
        <f>'内訳書2-10'!$F463</f>
        <v>0</v>
      </c>
      <c r="O56" s="96">
        <f>'内訳書2-11'!$F463</f>
        <v>0</v>
      </c>
      <c r="P56" s="96">
        <f>'内訳書2-12'!$F463</f>
        <v>0</v>
      </c>
      <c r="Q56" s="96">
        <f>'内訳書2-13'!$F463</f>
        <v>0</v>
      </c>
      <c r="R56" s="96">
        <f>'内訳書2-14'!$F463</f>
        <v>0</v>
      </c>
      <c r="S56" s="96">
        <f>'内訳書2-15'!$F463</f>
        <v>0</v>
      </c>
      <c r="T56" s="96">
        <f>'内訳書2-16'!$F463</f>
        <v>0</v>
      </c>
      <c r="U56" s="96">
        <f>'内訳書2-17'!$F463</f>
        <v>0</v>
      </c>
      <c r="V56" s="96">
        <f>'内訳書2-18'!$F463</f>
        <v>0</v>
      </c>
      <c r="W56" s="96">
        <f>'内訳書2-19'!$F463</f>
        <v>0</v>
      </c>
      <c r="X56" s="96">
        <f>'内訳書2-20'!$F463</f>
        <v>0</v>
      </c>
      <c r="Y56" s="87">
        <f t="shared" si="7"/>
        <v>0</v>
      </c>
      <c r="AA56" s="96">
        <f t="shared" si="10"/>
        <v>0</v>
      </c>
      <c r="AB56" s="96">
        <f t="shared" si="11"/>
        <v>0</v>
      </c>
      <c r="AC56" s="96">
        <f t="shared" si="12"/>
        <v>0</v>
      </c>
    </row>
    <row r="57" spans="2:29" ht="18" customHeight="1" x14ac:dyDescent="0.15">
      <c r="B57" s="323"/>
      <c r="C57" s="291"/>
      <c r="D57" s="95" t="s">
        <v>109</v>
      </c>
      <c r="E57" s="96">
        <f>'内訳書2-1'!$F464</f>
        <v>0</v>
      </c>
      <c r="F57" s="96">
        <f>'内訳書2-2'!$F464</f>
        <v>0</v>
      </c>
      <c r="G57" s="96">
        <f>'内訳書2-3'!$F464</f>
        <v>0</v>
      </c>
      <c r="H57" s="96">
        <f>'内訳書2-4'!$F464</f>
        <v>0</v>
      </c>
      <c r="I57" s="96">
        <f>'内訳書2-5'!$F464</f>
        <v>0</v>
      </c>
      <c r="J57" s="96">
        <f>'内訳書2-6'!$F464</f>
        <v>0</v>
      </c>
      <c r="K57" s="96">
        <f>'内訳書2-7'!$F464</f>
        <v>0</v>
      </c>
      <c r="L57" s="96">
        <f>'内訳書2-8'!$F464</f>
        <v>0</v>
      </c>
      <c r="M57" s="96">
        <f>'内訳書2-9'!$F464</f>
        <v>0</v>
      </c>
      <c r="N57" s="96">
        <f>'内訳書2-10'!$F464</f>
        <v>0</v>
      </c>
      <c r="O57" s="96">
        <f>'内訳書2-11'!$F464</f>
        <v>0</v>
      </c>
      <c r="P57" s="96">
        <f>'内訳書2-12'!$F464</f>
        <v>0</v>
      </c>
      <c r="Q57" s="96">
        <f>'内訳書2-13'!$F464</f>
        <v>0</v>
      </c>
      <c r="R57" s="96">
        <f>'内訳書2-14'!$F464</f>
        <v>0</v>
      </c>
      <c r="S57" s="96">
        <f>'内訳書2-15'!$F464</f>
        <v>0</v>
      </c>
      <c r="T57" s="96">
        <f>'内訳書2-16'!$F464</f>
        <v>0</v>
      </c>
      <c r="U57" s="96">
        <f>'内訳書2-17'!$F464</f>
        <v>0</v>
      </c>
      <c r="V57" s="96">
        <f>'内訳書2-18'!$F464</f>
        <v>0</v>
      </c>
      <c r="W57" s="96">
        <f>'内訳書2-19'!$F464</f>
        <v>0</v>
      </c>
      <c r="X57" s="96">
        <f>'内訳書2-20'!$F464</f>
        <v>0</v>
      </c>
      <c r="Y57" s="87">
        <f t="shared" si="7"/>
        <v>0</v>
      </c>
      <c r="AA57" s="96">
        <f t="shared" si="10"/>
        <v>0</v>
      </c>
      <c r="AB57" s="96">
        <f t="shared" si="11"/>
        <v>0</v>
      </c>
      <c r="AC57" s="96">
        <f t="shared" si="12"/>
        <v>0</v>
      </c>
    </row>
    <row r="58" spans="2:29" ht="18" customHeight="1" x14ac:dyDescent="0.15">
      <c r="B58" s="323"/>
      <c r="C58" s="291"/>
      <c r="D58" s="95" t="s">
        <v>110</v>
      </c>
      <c r="E58" s="96">
        <f>'内訳書2-1'!$F465</f>
        <v>0</v>
      </c>
      <c r="F58" s="96">
        <f>'内訳書2-2'!$F465</f>
        <v>0</v>
      </c>
      <c r="G58" s="96">
        <f>'内訳書2-3'!$F465</f>
        <v>0</v>
      </c>
      <c r="H58" s="96">
        <f>'内訳書2-4'!$F465</f>
        <v>0</v>
      </c>
      <c r="I58" s="96">
        <f>'内訳書2-5'!$F465</f>
        <v>0</v>
      </c>
      <c r="J58" s="96">
        <f>'内訳書2-6'!$F465</f>
        <v>0</v>
      </c>
      <c r="K58" s="96">
        <f>'内訳書2-7'!$F465</f>
        <v>0</v>
      </c>
      <c r="L58" s="96">
        <f>'内訳書2-8'!$F465</f>
        <v>0</v>
      </c>
      <c r="M58" s="96">
        <f>'内訳書2-9'!$F465</f>
        <v>0</v>
      </c>
      <c r="N58" s="96">
        <f>'内訳書2-10'!$F465</f>
        <v>0</v>
      </c>
      <c r="O58" s="96">
        <f>'内訳書2-11'!$F465</f>
        <v>0</v>
      </c>
      <c r="P58" s="96">
        <f>'内訳書2-12'!$F465</f>
        <v>0</v>
      </c>
      <c r="Q58" s="96">
        <f>'内訳書2-13'!$F465</f>
        <v>0</v>
      </c>
      <c r="R58" s="96">
        <f>'内訳書2-14'!$F465</f>
        <v>0</v>
      </c>
      <c r="S58" s="96">
        <f>'内訳書2-15'!$F465</f>
        <v>0</v>
      </c>
      <c r="T58" s="96">
        <f>'内訳書2-16'!$F465</f>
        <v>0</v>
      </c>
      <c r="U58" s="96">
        <f>'内訳書2-17'!$F465</f>
        <v>0</v>
      </c>
      <c r="V58" s="96">
        <f>'内訳書2-18'!$F465</f>
        <v>0</v>
      </c>
      <c r="W58" s="96">
        <f>'内訳書2-19'!$F465</f>
        <v>0</v>
      </c>
      <c r="X58" s="96">
        <f>'内訳書2-20'!$F465</f>
        <v>0</v>
      </c>
      <c r="Y58" s="87">
        <f t="shared" si="7"/>
        <v>0</v>
      </c>
      <c r="AA58" s="96">
        <f t="shared" si="10"/>
        <v>0</v>
      </c>
      <c r="AB58" s="96">
        <f t="shared" si="11"/>
        <v>0</v>
      </c>
      <c r="AC58" s="96">
        <f t="shared" si="12"/>
        <v>0</v>
      </c>
    </row>
    <row r="59" spans="2:29" ht="18" customHeight="1" x14ac:dyDescent="0.15">
      <c r="B59" s="323"/>
      <c r="C59" s="292"/>
      <c r="D59" s="97" t="s">
        <v>78</v>
      </c>
      <c r="E59" s="98">
        <f>'内訳書2-1'!$F466</f>
        <v>0</v>
      </c>
      <c r="F59" s="98">
        <f>'内訳書2-2'!$F466</f>
        <v>0</v>
      </c>
      <c r="G59" s="98">
        <f>'内訳書2-3'!$F466</f>
        <v>0</v>
      </c>
      <c r="H59" s="98">
        <f>'内訳書2-4'!$F466</f>
        <v>0</v>
      </c>
      <c r="I59" s="98">
        <f>'内訳書2-5'!$F466</f>
        <v>0</v>
      </c>
      <c r="J59" s="98">
        <f>'内訳書2-6'!$F466</f>
        <v>0</v>
      </c>
      <c r="K59" s="98">
        <f>'内訳書2-7'!$F466</f>
        <v>0</v>
      </c>
      <c r="L59" s="98">
        <f>'内訳書2-8'!$F466</f>
        <v>0</v>
      </c>
      <c r="M59" s="98">
        <f>'内訳書2-9'!$F466</f>
        <v>0</v>
      </c>
      <c r="N59" s="98">
        <f>'内訳書2-10'!$F466</f>
        <v>0</v>
      </c>
      <c r="O59" s="98">
        <f>'内訳書2-11'!$F466</f>
        <v>0</v>
      </c>
      <c r="P59" s="98">
        <f>'内訳書2-12'!$F466</f>
        <v>0</v>
      </c>
      <c r="Q59" s="98">
        <f>'内訳書2-13'!$F466</f>
        <v>0</v>
      </c>
      <c r="R59" s="98">
        <f>'内訳書2-14'!$F466</f>
        <v>0</v>
      </c>
      <c r="S59" s="98">
        <f>'内訳書2-15'!$F466</f>
        <v>0</v>
      </c>
      <c r="T59" s="98">
        <f>'内訳書2-16'!$F466</f>
        <v>0</v>
      </c>
      <c r="U59" s="98">
        <f>'内訳書2-17'!$F466</f>
        <v>0</v>
      </c>
      <c r="V59" s="98">
        <f>'内訳書2-18'!$F466</f>
        <v>0</v>
      </c>
      <c r="W59" s="98">
        <f>'内訳書2-19'!$F466</f>
        <v>0</v>
      </c>
      <c r="X59" s="98">
        <f>'内訳書2-20'!$F466</f>
        <v>0</v>
      </c>
      <c r="Y59" s="88">
        <f t="shared" si="7"/>
        <v>0</v>
      </c>
      <c r="AA59" s="98">
        <f t="shared" si="10"/>
        <v>0</v>
      </c>
      <c r="AB59" s="98">
        <f t="shared" si="11"/>
        <v>0</v>
      </c>
      <c r="AC59" s="98">
        <f t="shared" si="12"/>
        <v>0</v>
      </c>
    </row>
    <row r="60" spans="2:29" ht="18" customHeight="1" x14ac:dyDescent="0.15">
      <c r="B60" s="323"/>
      <c r="C60" s="217" t="s">
        <v>163</v>
      </c>
      <c r="D60" s="92" t="s">
        <v>176</v>
      </c>
      <c r="E60" s="93">
        <f>'内訳書2-1'!$F467</f>
        <v>0</v>
      </c>
      <c r="F60" s="93">
        <f>'内訳書2-2'!$F467</f>
        <v>0</v>
      </c>
      <c r="G60" s="93">
        <f>'内訳書2-3'!$F467</f>
        <v>0</v>
      </c>
      <c r="H60" s="93">
        <f>'内訳書2-4'!$F467</f>
        <v>0</v>
      </c>
      <c r="I60" s="93">
        <f>'内訳書2-5'!$F467</f>
        <v>0</v>
      </c>
      <c r="J60" s="93">
        <f>'内訳書2-6'!$F467</f>
        <v>0</v>
      </c>
      <c r="K60" s="93">
        <f>'内訳書2-7'!$F467</f>
        <v>0</v>
      </c>
      <c r="L60" s="93">
        <f>'内訳書2-8'!$F467</f>
        <v>0</v>
      </c>
      <c r="M60" s="93">
        <f>'内訳書2-9'!$F467</f>
        <v>0</v>
      </c>
      <c r="N60" s="93">
        <f>'内訳書2-10'!$F467</f>
        <v>0</v>
      </c>
      <c r="O60" s="93">
        <f>'内訳書2-11'!$F467</f>
        <v>0</v>
      </c>
      <c r="P60" s="93">
        <f>'内訳書2-12'!$F467</f>
        <v>0</v>
      </c>
      <c r="Q60" s="93">
        <f>'内訳書2-13'!$F467</f>
        <v>0</v>
      </c>
      <c r="R60" s="93">
        <f>'内訳書2-14'!$F467</f>
        <v>0</v>
      </c>
      <c r="S60" s="93">
        <f>'内訳書2-15'!$F467</f>
        <v>0</v>
      </c>
      <c r="T60" s="93">
        <f>'内訳書2-16'!$F467</f>
        <v>0</v>
      </c>
      <c r="U60" s="93">
        <f>'内訳書2-17'!$F467</f>
        <v>0</v>
      </c>
      <c r="V60" s="93">
        <f>'内訳書2-18'!$F467</f>
        <v>0</v>
      </c>
      <c r="W60" s="93">
        <f>'内訳書2-19'!$F467</f>
        <v>0</v>
      </c>
      <c r="X60" s="93">
        <f>'内訳書2-20'!$F467</f>
        <v>0</v>
      </c>
      <c r="Y60" s="94">
        <f t="shared" si="7"/>
        <v>0</v>
      </c>
      <c r="AA60" s="93">
        <f t="shared" si="10"/>
        <v>0</v>
      </c>
      <c r="AB60" s="93">
        <f t="shared" si="11"/>
        <v>0</v>
      </c>
      <c r="AC60" s="93">
        <f t="shared" si="12"/>
        <v>0</v>
      </c>
    </row>
    <row r="61" spans="2:29" ht="18" customHeight="1" x14ac:dyDescent="0.15">
      <c r="B61" s="323"/>
      <c r="C61" s="219"/>
      <c r="D61" s="97" t="s">
        <v>177</v>
      </c>
      <c r="E61" s="98">
        <f>'内訳書2-1'!$F468</f>
        <v>0</v>
      </c>
      <c r="F61" s="98">
        <f>'内訳書2-2'!$F468</f>
        <v>0</v>
      </c>
      <c r="G61" s="98">
        <f>'内訳書2-3'!$F468</f>
        <v>0</v>
      </c>
      <c r="H61" s="98">
        <f>'内訳書2-4'!$F468</f>
        <v>0</v>
      </c>
      <c r="I61" s="98">
        <f>'内訳書2-5'!$F468</f>
        <v>0</v>
      </c>
      <c r="J61" s="98">
        <f>'内訳書2-6'!$F468</f>
        <v>0</v>
      </c>
      <c r="K61" s="98">
        <f>'内訳書2-7'!$F468</f>
        <v>0</v>
      </c>
      <c r="L61" s="98">
        <f>'内訳書2-8'!$F468</f>
        <v>0</v>
      </c>
      <c r="M61" s="98">
        <f>'内訳書2-9'!$F468</f>
        <v>0</v>
      </c>
      <c r="N61" s="98">
        <f>'内訳書2-10'!$F468</f>
        <v>0</v>
      </c>
      <c r="O61" s="98">
        <f>'内訳書2-11'!$F468</f>
        <v>0</v>
      </c>
      <c r="P61" s="98">
        <f>'内訳書2-12'!$F468</f>
        <v>0</v>
      </c>
      <c r="Q61" s="98">
        <f>'内訳書2-13'!$F468</f>
        <v>0</v>
      </c>
      <c r="R61" s="98">
        <f>'内訳書2-14'!$F468</f>
        <v>0</v>
      </c>
      <c r="S61" s="98">
        <f>'内訳書2-15'!$F468</f>
        <v>0</v>
      </c>
      <c r="T61" s="98">
        <f>'内訳書2-16'!$F468</f>
        <v>0</v>
      </c>
      <c r="U61" s="98">
        <f>'内訳書2-17'!$F468</f>
        <v>0</v>
      </c>
      <c r="V61" s="98">
        <f>'内訳書2-18'!$F468</f>
        <v>0</v>
      </c>
      <c r="W61" s="98">
        <f>'内訳書2-19'!$F468</f>
        <v>0</v>
      </c>
      <c r="X61" s="98">
        <f>'内訳書2-20'!$F468</f>
        <v>0</v>
      </c>
      <c r="Y61" s="88">
        <f>SUM(E61:X61)</f>
        <v>0</v>
      </c>
      <c r="AA61" s="93">
        <f t="shared" si="10"/>
        <v>0</v>
      </c>
      <c r="AB61" s="93">
        <f t="shared" si="11"/>
        <v>0</v>
      </c>
      <c r="AC61" s="93">
        <f>SUM(AA61:AB61)</f>
        <v>0</v>
      </c>
    </row>
    <row r="62" spans="2:29" ht="22.5" customHeight="1" thickBot="1" x14ac:dyDescent="0.2">
      <c r="B62" s="323"/>
      <c r="C62" s="273" t="s">
        <v>115</v>
      </c>
      <c r="D62" s="273"/>
      <c r="E62" s="100">
        <f>SUM(E44:E61)</f>
        <v>0</v>
      </c>
      <c r="F62" s="100">
        <f t="shared" ref="F62:X62" si="13">SUM(F44:F61)</f>
        <v>0</v>
      </c>
      <c r="G62" s="100">
        <f t="shared" si="13"/>
        <v>0</v>
      </c>
      <c r="H62" s="100">
        <f t="shared" si="13"/>
        <v>0</v>
      </c>
      <c r="I62" s="100">
        <f t="shared" si="13"/>
        <v>0</v>
      </c>
      <c r="J62" s="100">
        <f t="shared" si="13"/>
        <v>0</v>
      </c>
      <c r="K62" s="100">
        <f t="shared" si="13"/>
        <v>0</v>
      </c>
      <c r="L62" s="100">
        <f t="shared" si="13"/>
        <v>0</v>
      </c>
      <c r="M62" s="100">
        <f t="shared" si="13"/>
        <v>0</v>
      </c>
      <c r="N62" s="100">
        <f t="shared" si="13"/>
        <v>0</v>
      </c>
      <c r="O62" s="100">
        <f t="shared" si="13"/>
        <v>0</v>
      </c>
      <c r="P62" s="100">
        <f t="shared" si="13"/>
        <v>0</v>
      </c>
      <c r="Q62" s="100">
        <f t="shared" si="13"/>
        <v>0</v>
      </c>
      <c r="R62" s="100">
        <f t="shared" si="13"/>
        <v>0</v>
      </c>
      <c r="S62" s="100">
        <f t="shared" si="13"/>
        <v>0</v>
      </c>
      <c r="T62" s="100">
        <f t="shared" si="13"/>
        <v>0</v>
      </c>
      <c r="U62" s="100">
        <f t="shared" si="13"/>
        <v>0</v>
      </c>
      <c r="V62" s="100">
        <f t="shared" si="13"/>
        <v>0</v>
      </c>
      <c r="W62" s="100">
        <f t="shared" si="13"/>
        <v>0</v>
      </c>
      <c r="X62" s="100">
        <f t="shared" si="13"/>
        <v>0</v>
      </c>
      <c r="Y62" s="100">
        <f>SUM(Y44:Y61)</f>
        <v>0</v>
      </c>
      <c r="AA62" s="100">
        <f>SUM(AA44:AA61)</f>
        <v>0</v>
      </c>
      <c r="AB62" s="100">
        <f>SUM(AB44:AB61)</f>
        <v>0</v>
      </c>
      <c r="AC62" s="100">
        <f>SUM(AC44:AC61)</f>
        <v>0</v>
      </c>
    </row>
    <row r="63" spans="2:29" ht="22.5" customHeight="1" thickTop="1" x14ac:dyDescent="0.15">
      <c r="B63" s="282" t="s">
        <v>152</v>
      </c>
      <c r="C63" s="282"/>
      <c r="D63" s="282"/>
      <c r="E63" s="101">
        <f>SUM(E41,E62)</f>
        <v>0</v>
      </c>
      <c r="F63" s="101">
        <f t="shared" ref="F63:Y63" si="14">SUM(F41,F62)</f>
        <v>0</v>
      </c>
      <c r="G63" s="101">
        <f t="shared" si="14"/>
        <v>0</v>
      </c>
      <c r="H63" s="101">
        <f t="shared" si="14"/>
        <v>0</v>
      </c>
      <c r="I63" s="101">
        <f t="shared" si="14"/>
        <v>0</v>
      </c>
      <c r="J63" s="101">
        <f t="shared" si="14"/>
        <v>0</v>
      </c>
      <c r="K63" s="101">
        <f t="shared" si="14"/>
        <v>0</v>
      </c>
      <c r="L63" s="101">
        <f t="shared" si="14"/>
        <v>0</v>
      </c>
      <c r="M63" s="101">
        <f t="shared" si="14"/>
        <v>0</v>
      </c>
      <c r="N63" s="101">
        <f t="shared" si="14"/>
        <v>0</v>
      </c>
      <c r="O63" s="101">
        <f t="shared" si="14"/>
        <v>0</v>
      </c>
      <c r="P63" s="101">
        <f t="shared" si="14"/>
        <v>0</v>
      </c>
      <c r="Q63" s="101">
        <f t="shared" si="14"/>
        <v>0</v>
      </c>
      <c r="R63" s="101">
        <f t="shared" si="14"/>
        <v>0</v>
      </c>
      <c r="S63" s="101">
        <f t="shared" si="14"/>
        <v>0</v>
      </c>
      <c r="T63" s="101">
        <f t="shared" si="14"/>
        <v>0</v>
      </c>
      <c r="U63" s="101">
        <f t="shared" si="14"/>
        <v>0</v>
      </c>
      <c r="V63" s="101">
        <f t="shared" si="14"/>
        <v>0</v>
      </c>
      <c r="W63" s="101">
        <f t="shared" si="14"/>
        <v>0</v>
      </c>
      <c r="X63" s="101">
        <f t="shared" si="14"/>
        <v>0</v>
      </c>
      <c r="Y63" s="90">
        <f t="shared" si="14"/>
        <v>0</v>
      </c>
      <c r="AA63" s="101">
        <f>SUM(AA41,AA62)</f>
        <v>0</v>
      </c>
      <c r="AB63" s="101">
        <f>SUM(AB41,AB62)</f>
        <v>0</v>
      </c>
      <c r="AC63" s="101">
        <f>SUM(AC41,AC62)</f>
        <v>0</v>
      </c>
    </row>
    <row r="64" spans="2:29" ht="18.75" customHeight="1" x14ac:dyDescent="0.15">
      <c r="E64" s="129" t="str">
        <f>IF(E$38&lt;&gt;0,"補助対象「その他」エラー","")</f>
        <v/>
      </c>
      <c r="F64" s="129" t="str">
        <f t="shared" ref="F64:X64" si="15">IF(F$38&lt;&gt;0,"補助対象「その他」エラー","")</f>
        <v/>
      </c>
      <c r="G64" s="129" t="str">
        <f t="shared" si="15"/>
        <v/>
      </c>
      <c r="H64" s="129" t="str">
        <f t="shared" si="15"/>
        <v/>
      </c>
      <c r="I64" s="129" t="str">
        <f t="shared" si="15"/>
        <v/>
      </c>
      <c r="J64" s="129" t="str">
        <f t="shared" si="15"/>
        <v/>
      </c>
      <c r="K64" s="129" t="str">
        <f t="shared" si="15"/>
        <v/>
      </c>
      <c r="L64" s="129" t="str">
        <f t="shared" si="15"/>
        <v/>
      </c>
      <c r="M64" s="129" t="str">
        <f t="shared" si="15"/>
        <v/>
      </c>
      <c r="N64" s="129" t="str">
        <f t="shared" si="15"/>
        <v/>
      </c>
      <c r="O64" s="129" t="str">
        <f t="shared" si="15"/>
        <v/>
      </c>
      <c r="P64" s="129" t="str">
        <f t="shared" si="15"/>
        <v/>
      </c>
      <c r="Q64" s="129" t="str">
        <f t="shared" si="15"/>
        <v/>
      </c>
      <c r="R64" s="129" t="str">
        <f t="shared" si="15"/>
        <v/>
      </c>
      <c r="S64" s="129" t="str">
        <f t="shared" si="15"/>
        <v/>
      </c>
      <c r="T64" s="129" t="str">
        <f t="shared" si="15"/>
        <v/>
      </c>
      <c r="U64" s="129" t="str">
        <f t="shared" si="15"/>
        <v/>
      </c>
      <c r="V64" s="129" t="str">
        <f t="shared" si="15"/>
        <v/>
      </c>
      <c r="W64" s="129" t="str">
        <f t="shared" si="15"/>
        <v/>
      </c>
      <c r="X64" s="129" t="str">
        <f t="shared" si="15"/>
        <v/>
      </c>
      <c r="AA64" s="22"/>
      <c r="AB64" s="22"/>
      <c r="AC64" s="22"/>
    </row>
  </sheetData>
  <sheetProtection algorithmName="SHA-512" hashValue="zTpyftuST1VhutId1/bdFYDgxAZC+/icBQ2hq5kYtBpqN23UrFFYiA+o4YpPE6sBgjwVT4bMcM78wMFXwiMM+w==" saltValue="Wj3WroreTDRa54P/0UFeNQ==" spinCount="100000" sheet="1" formatColumns="0"/>
  <mergeCells count="48">
    <mergeCell ref="B63:D63"/>
    <mergeCell ref="C44:C46"/>
    <mergeCell ref="C47:C51"/>
    <mergeCell ref="C52:C54"/>
    <mergeCell ref="C55:C59"/>
    <mergeCell ref="C62:D62"/>
    <mergeCell ref="B44:B62"/>
    <mergeCell ref="C60:C61"/>
    <mergeCell ref="D21:D22"/>
    <mergeCell ref="C20:C22"/>
    <mergeCell ref="B20:B22"/>
    <mergeCell ref="Y20:Y22"/>
    <mergeCell ref="E16:X16"/>
    <mergeCell ref="E18:X18"/>
    <mergeCell ref="B16:D16"/>
    <mergeCell ref="B17:D17"/>
    <mergeCell ref="E17:X17"/>
    <mergeCell ref="B23:B43"/>
    <mergeCell ref="C23:C25"/>
    <mergeCell ref="C26:C30"/>
    <mergeCell ref="C31:C33"/>
    <mergeCell ref="C34:C38"/>
    <mergeCell ref="C41:D41"/>
    <mergeCell ref="C42:D42"/>
    <mergeCell ref="C43:D43"/>
    <mergeCell ref="C39:C40"/>
    <mergeCell ref="C11:D11"/>
    <mergeCell ref="C12:D12"/>
    <mergeCell ref="C13:D13"/>
    <mergeCell ref="C14:D14"/>
    <mergeCell ref="E14:X14"/>
    <mergeCell ref="E13:X13"/>
    <mergeCell ref="AA20:AA22"/>
    <mergeCell ref="AB20:AB22"/>
    <mergeCell ref="AC20:AC22"/>
    <mergeCell ref="Y4:Y7"/>
    <mergeCell ref="B8:D8"/>
    <mergeCell ref="E8:X8"/>
    <mergeCell ref="B9:D9"/>
    <mergeCell ref="E9:X9"/>
    <mergeCell ref="B4:C7"/>
    <mergeCell ref="B15:D15"/>
    <mergeCell ref="E15:X15"/>
    <mergeCell ref="E10:X10"/>
    <mergeCell ref="E12:X12"/>
    <mergeCell ref="E11:X11"/>
    <mergeCell ref="B10:B14"/>
    <mergeCell ref="C10:D10"/>
  </mergeCells>
  <phoneticPr fontId="4"/>
  <conditionalFormatting sqref="E64:X64">
    <cfRule type="cellIs" dxfId="186" priority="1" operator="equal">
      <formula>"補助対象「その他」エラー"</formula>
    </cfRule>
  </conditionalFormatting>
  <conditionalFormatting sqref="AA18:AC18">
    <cfRule type="cellIs" dxfId="185" priority="2" operator="equal">
      <formula>"修正入力が必要"</formula>
    </cfRule>
  </conditionalFormatting>
  <dataValidations count="2">
    <dataValidation imeMode="hiragana" allowBlank="1" showInputMessage="1" showErrorMessage="1" sqref="E21:X22" xr:uid="{00000000-0002-0000-0200-000000000000}"/>
    <dataValidation imeMode="off" allowBlank="1" showInputMessage="1" showErrorMessage="1" sqref="E23:Y63 AA18:AC18 Y8:Y17 E20:X20 E8:E18 AA23:AC63 E4:X5" xr:uid="{00000000-0002-0000-0200-000001000000}"/>
  </dataValidations>
  <pageMargins left="0.78740157480314965" right="0.39370078740157483" top="0.39370078740157483" bottom="0.59055118110236227" header="0.31496062992125984" footer="0.31496062992125984"/>
  <pageSetup paperSize="9" scale="63" fitToWidth="0" orientation="portrait" r:id="rId1"/>
  <rowBreaks count="1" manualBreakCount="1">
    <brk id="28" max="24"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70C0"/>
    <pageSetUpPr fitToPage="1"/>
  </sheetPr>
  <dimension ref="A1:Y471"/>
  <sheetViews>
    <sheetView view="pageBreakPreview" zoomScale="98" zoomScaleNormal="100" zoomScaleSheetLayoutView="98" workbookViewId="0">
      <selection activeCell="C10" sqref="C10"/>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2" t="str">
        <f>IF(収支予算書!$A$1=0,"〇〇",収支予算書!$A$1)</f>
        <v>〇〇</v>
      </c>
      <c r="B1" s="22"/>
    </row>
    <row r="2" spans="1:24" ht="25.5" customHeight="1" x14ac:dyDescent="0.15">
      <c r="A2" s="34"/>
      <c r="B2" s="34"/>
      <c r="C2" s="38"/>
    </row>
    <row r="3" spans="1:24" ht="32.1" customHeight="1" x14ac:dyDescent="0.15">
      <c r="C3" s="363" t="s">
        <v>142</v>
      </c>
      <c r="D3" s="54" t="s">
        <v>161</v>
      </c>
      <c r="E3" s="364"/>
      <c r="F3" s="365"/>
      <c r="G3" s="365"/>
      <c r="H3" s="365"/>
      <c r="I3" s="365"/>
      <c r="J3" s="365"/>
      <c r="K3" s="365"/>
      <c r="L3" s="365"/>
      <c r="M3" s="366"/>
      <c r="Q3" s="13"/>
      <c r="X3" s="3">
        <v>18</v>
      </c>
    </row>
    <row r="4" spans="1:24" ht="32.1" customHeight="1" x14ac:dyDescent="0.15">
      <c r="C4" s="363"/>
      <c r="D4" s="55" t="s">
        <v>231</v>
      </c>
      <c r="E4" s="367"/>
      <c r="F4" s="368"/>
      <c r="G4" s="368"/>
      <c r="H4" s="368"/>
      <c r="I4" s="368"/>
      <c r="J4" s="368"/>
      <c r="K4" s="368"/>
      <c r="L4" s="368"/>
      <c r="M4" s="369"/>
      <c r="Q4" s="13"/>
      <c r="X4" s="3">
        <v>224</v>
      </c>
    </row>
    <row r="5" spans="1:24" ht="22.5" customHeight="1" x14ac:dyDescent="0.15">
      <c r="A5" s="4"/>
      <c r="B5" s="4"/>
      <c r="C5" s="6"/>
      <c r="D5" s="10"/>
      <c r="E5" s="13"/>
      <c r="F5" s="13"/>
      <c r="G5" s="13"/>
      <c r="H5" s="13"/>
      <c r="I5" s="13"/>
      <c r="J5" s="13"/>
      <c r="K5" s="13"/>
      <c r="L5" s="13"/>
      <c r="M5" s="13"/>
      <c r="N5" s="13"/>
      <c r="O5" s="13"/>
      <c r="P5" s="13"/>
      <c r="Q5" s="13"/>
    </row>
    <row r="6" spans="1:24" ht="21.75" customHeight="1" x14ac:dyDescent="0.15">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15">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15">
      <c r="A8" s="5" t="s">
        <v>6</v>
      </c>
      <c r="B8" s="5"/>
      <c r="C8" s="1"/>
      <c r="D8" s="11"/>
      <c r="E8" s="7"/>
      <c r="F8" s="7"/>
      <c r="G8" s="7"/>
      <c r="H8" s="7"/>
      <c r="I8" s="7"/>
      <c r="J8" s="7"/>
      <c r="K8" s="7"/>
      <c r="L8" s="7"/>
      <c r="M8" s="7"/>
      <c r="N8" s="7"/>
      <c r="O8" s="7"/>
      <c r="P8" s="7"/>
      <c r="R8" s="16" t="s">
        <v>15</v>
      </c>
    </row>
    <row r="9" spans="1:24" ht="36" customHeight="1" x14ac:dyDescent="0.15">
      <c r="A9" s="411" t="s">
        <v>213</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15">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15">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15">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15">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15">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15">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15">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15">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15">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15">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15">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15">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15">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15">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15">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15">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15">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15">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15">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15">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15">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15">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15">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15">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15">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15">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15">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15">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15">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15">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15">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15">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15">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15">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15">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15">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15">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15">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15">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15">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15">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15">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15">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15">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15">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15">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15">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15">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15">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15">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15">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15">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15">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15">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15">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15">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15">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15">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15">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15">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15">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15">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15">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15">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15">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15">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15">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15">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15">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15">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15">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15">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15">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15">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15">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15">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15">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15">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15">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15">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15">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15">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15">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15">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15">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15">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15">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15">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15">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15">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15">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15">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15">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15">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15">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15">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15">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15">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15">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15">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15">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15">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15">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15">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15">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15">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15">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15">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15">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15">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15">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15">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15">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15">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15">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15">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15">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15">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15">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15">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15">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15">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15">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15">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15">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15">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15">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15">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15">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15">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15">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15">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15">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15">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15">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15">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15">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15">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15">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15">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15">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15">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15">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15">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15">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15">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15">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15">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15">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15">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15">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15">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15">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15">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15">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15">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15">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15">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15">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15">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15">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15">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15">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15">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15">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15">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15">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15">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15">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15">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15">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15">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15">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15">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15">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15">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15">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15">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15">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15">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15">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15">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15">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15">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15">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15">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15">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15">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15">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15">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15">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15">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15">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15">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15">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15">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15">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15">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15">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15">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15">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15">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15">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15">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15">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15">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15">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15">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15">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15">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15">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15">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15">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15">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15">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15">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15">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15">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15">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15">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15">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15">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15">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15">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15">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15">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15">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15">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15">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15">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15">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15">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15">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15">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15">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15">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15">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15">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15">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15">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15">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15">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15">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15">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15">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15">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15">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15">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15">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15">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15">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15">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15">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15">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15">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15">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15">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15">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15">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15">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15">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15">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15">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15">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15">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15">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15">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15">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15">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15">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15">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15">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15">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15">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15">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15">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15">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15">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15">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15">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15">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15">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15">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15">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15">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15">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15">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15">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15">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15">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15">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15">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15">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15">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15">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15">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15">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15">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15">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15">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15">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15">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15">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15">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15">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15">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15">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15">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15">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15">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15">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15">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15">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15">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15">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15">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15">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15">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15">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15">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15">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15">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15">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15">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15">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15">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15">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15">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15">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15">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15">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15">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15">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15">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15">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15">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15">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15">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15">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15">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15">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15">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15" customHeight="1" x14ac:dyDescent="0.15">
      <c r="A352" s="22" t="str">
        <f>IF(収支予算書!$A$1=0,"〇〇",収支予算書!$A$1)</f>
        <v>〇〇</v>
      </c>
      <c r="B352" s="22"/>
    </row>
    <row r="353" spans="1:25" ht="25.5" customHeight="1" x14ac:dyDescent="0.15">
      <c r="A353" s="117"/>
      <c r="B353" s="117"/>
      <c r="C353" s="62"/>
    </row>
    <row r="354" spans="1:25" ht="31.5" customHeight="1" x14ac:dyDescent="0.15">
      <c r="C354" s="370" t="str">
        <f>$C$3</f>
        <v>2-1</v>
      </c>
      <c r="D354" s="54" t="s">
        <v>161</v>
      </c>
      <c r="E354" s="352">
        <f>$E$3</f>
        <v>0</v>
      </c>
      <c r="F354" s="353"/>
      <c r="G354" s="353"/>
      <c r="H354" s="353"/>
      <c r="I354" s="353"/>
      <c r="J354" s="353"/>
      <c r="K354" s="353"/>
      <c r="L354" s="353"/>
      <c r="M354" s="354"/>
      <c r="X354"/>
      <c r="Y354" s="3"/>
    </row>
    <row r="355" spans="1:25" ht="31.5" customHeight="1" x14ac:dyDescent="0.15">
      <c r="C355" s="371"/>
      <c r="D355" s="55" t="s">
        <v>232</v>
      </c>
      <c r="E355" s="355">
        <f>$E$4</f>
        <v>0</v>
      </c>
      <c r="F355" s="356"/>
      <c r="G355" s="356"/>
      <c r="H355" s="356"/>
      <c r="I355" s="356"/>
      <c r="J355" s="356"/>
      <c r="K355" s="356"/>
      <c r="L355" s="356"/>
      <c r="M355" s="357"/>
      <c r="X355"/>
      <c r="Y355" s="3"/>
    </row>
    <row r="356" spans="1:25" ht="25.5" customHeight="1" x14ac:dyDescent="0.15">
      <c r="A356" s="63"/>
      <c r="B356" s="63"/>
      <c r="C356" s="62"/>
    </row>
    <row r="357" spans="1:25" ht="21.75" customHeight="1" x14ac:dyDescent="0.15">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15">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15">
      <c r="A359" s="67" t="s">
        <v>14</v>
      </c>
      <c r="B359" s="67"/>
      <c r="C359" s="7"/>
      <c r="D359" s="7"/>
      <c r="E359" s="7"/>
      <c r="F359" s="7"/>
      <c r="G359" s="7"/>
      <c r="H359" s="7"/>
      <c r="I359" s="7"/>
      <c r="J359" s="7"/>
      <c r="Q359" s="68" t="s">
        <v>15</v>
      </c>
    </row>
    <row r="360" spans="1:25" ht="36" customHeight="1" x14ac:dyDescent="0.15">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15">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15">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15">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15">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15">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15">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15">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15">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15">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15">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15">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15">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15">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15">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15">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15">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15">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15">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15">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15">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15">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15">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15">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15">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15">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15">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15">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15">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15">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15">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15">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15">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15">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15">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15">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15">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15">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15">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15">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15">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15">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15">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15">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15">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15">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15">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15">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15">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15">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15">
      <c r="A410" s="392">
        <v>50</v>
      </c>
      <c r="B410" s="393"/>
      <c r="C410" s="383"/>
      <c r="D410" s="384"/>
      <c r="E410" s="168"/>
      <c r="F410" s="152"/>
      <c r="G410" s="143"/>
      <c r="H410" s="154"/>
      <c r="I410" s="143"/>
      <c r="J410" s="37"/>
      <c r="K410" s="154"/>
      <c r="L410" s="143"/>
      <c r="M410" s="37"/>
      <c r="N410" s="154"/>
      <c r="O410" s="41"/>
      <c r="P410" s="156"/>
      <c r="Q410" s="57">
        <f t="shared" si="4"/>
        <v>0</v>
      </c>
    </row>
    <row r="413" spans="1:17" ht="20.100000000000001" customHeight="1" x14ac:dyDescent="0.15">
      <c r="A413" s="34" t="s">
        <v>145</v>
      </c>
      <c r="B413" s="34"/>
      <c r="C413" s="34"/>
      <c r="D413" s="34"/>
    </row>
    <row r="414" spans="1:17" ht="20.100000000000001" customHeight="1" x14ac:dyDescent="0.15">
      <c r="A414" s="1" t="s">
        <v>14</v>
      </c>
      <c r="B414" s="1"/>
      <c r="C414" s="1"/>
      <c r="D414" s="1"/>
      <c r="F414" s="385" t="s">
        <v>15</v>
      </c>
      <c r="G414" s="386"/>
      <c r="H414" s="386"/>
    </row>
    <row r="415" spans="1:17" ht="20.100000000000001" customHeight="1" x14ac:dyDescent="0.15">
      <c r="A415" s="387" t="s">
        <v>5</v>
      </c>
      <c r="B415" s="387"/>
      <c r="C415" s="387"/>
      <c r="D415" s="387"/>
      <c r="E415" s="388"/>
      <c r="F415" s="389" t="s">
        <v>147</v>
      </c>
      <c r="G415" s="388"/>
      <c r="H415" s="388"/>
    </row>
    <row r="416" spans="1:17" ht="20.100000000000001" customHeight="1" x14ac:dyDescent="0.15">
      <c r="A416" s="374" t="s">
        <v>82</v>
      </c>
      <c r="B416" s="375"/>
      <c r="C416" s="375"/>
      <c r="D416" s="375"/>
      <c r="E416" s="376"/>
      <c r="F416" s="380">
        <f>SUMIFS($Q$361:$Q$410,$C$361:$C$410,A416)</f>
        <v>0</v>
      </c>
      <c r="G416" s="408"/>
      <c r="H416" s="409"/>
    </row>
    <row r="417" spans="1:8" ht="20.100000000000001" customHeight="1" x14ac:dyDescent="0.15">
      <c r="A417" s="374" t="s">
        <v>83</v>
      </c>
      <c r="B417" s="375"/>
      <c r="C417" s="375"/>
      <c r="D417" s="375"/>
      <c r="E417" s="376"/>
      <c r="F417" s="380">
        <f>SUMIFS($Q$361:$Q$410,$C$361:$C$410,A417)</f>
        <v>0</v>
      </c>
      <c r="G417" s="408"/>
      <c r="H417" s="409"/>
    </row>
    <row r="418" spans="1:8" ht="20.100000000000001" customHeight="1" x14ac:dyDescent="0.15">
      <c r="A418" s="377" t="s">
        <v>157</v>
      </c>
      <c r="B418" s="161"/>
      <c r="C418" s="374" t="s">
        <v>84</v>
      </c>
      <c r="D418" s="375"/>
      <c r="E418" s="376"/>
      <c r="F418" s="380">
        <f>SUMIFS($Q$361:$Q$410,$C$361:$C$410,C418)</f>
        <v>0</v>
      </c>
      <c r="G418" s="408"/>
      <c r="H418" s="409"/>
    </row>
    <row r="419" spans="1:8" ht="20.100000000000001" customHeight="1" x14ac:dyDescent="0.15">
      <c r="A419" s="378"/>
      <c r="B419" s="162"/>
      <c r="C419" s="374" t="s">
        <v>85</v>
      </c>
      <c r="D419" s="375"/>
      <c r="E419" s="376"/>
      <c r="F419" s="380">
        <f>SUMIFS($Q$361:$Q$410,$C$361:$C$410,C419)</f>
        <v>0</v>
      </c>
      <c r="G419" s="408"/>
      <c r="H419" s="409"/>
    </row>
    <row r="420" spans="1:8" ht="20.100000000000001" customHeight="1" x14ac:dyDescent="0.15">
      <c r="A420" s="378"/>
      <c r="B420" s="162"/>
      <c r="C420" s="374" t="s">
        <v>86</v>
      </c>
      <c r="D420" s="375"/>
      <c r="E420" s="376"/>
      <c r="F420" s="380">
        <f>SUMIFS($Q$361:$Q$410,$C$361:$C$410,C420)</f>
        <v>0</v>
      </c>
      <c r="G420" s="408"/>
      <c r="H420" s="409"/>
    </row>
    <row r="421" spans="1:8" ht="20.100000000000001" customHeight="1" x14ac:dyDescent="0.15">
      <c r="A421" s="378"/>
      <c r="B421" s="162"/>
      <c r="C421" s="374" t="s">
        <v>87</v>
      </c>
      <c r="D421" s="375"/>
      <c r="E421" s="376"/>
      <c r="F421" s="380">
        <f>SUMIFS($Q$361:$Q$410,$C$361:$C$410,C421)</f>
        <v>0</v>
      </c>
      <c r="G421" s="408"/>
      <c r="H421" s="409"/>
    </row>
    <row r="422" spans="1:8" ht="20.100000000000001" customHeight="1" x14ac:dyDescent="0.15">
      <c r="A422" s="379"/>
      <c r="B422" s="163"/>
      <c r="C422" s="375" t="s">
        <v>156</v>
      </c>
      <c r="D422" s="375"/>
      <c r="E422" s="376"/>
      <c r="F422" s="380">
        <f>SUM($F$418:$H$421)</f>
        <v>0</v>
      </c>
      <c r="G422" s="381"/>
      <c r="H422" s="382"/>
    </row>
    <row r="423" spans="1:8" ht="19.5" customHeight="1" x14ac:dyDescent="0.15">
      <c r="A423" s="374" t="s">
        <v>88</v>
      </c>
      <c r="B423" s="375"/>
      <c r="C423" s="375"/>
      <c r="D423" s="375"/>
      <c r="E423" s="376"/>
      <c r="F423" s="380">
        <f>SUM($F$416:$H$417,$F$422)</f>
        <v>0</v>
      </c>
      <c r="G423" s="408"/>
      <c r="H423" s="409"/>
    </row>
    <row r="424" spans="1:8" ht="19.5" customHeight="1" x14ac:dyDescent="0.15">
      <c r="A424" s="374" t="s">
        <v>148</v>
      </c>
      <c r="B424" s="375"/>
      <c r="C424" s="375"/>
      <c r="D424" s="375"/>
      <c r="E424" s="376"/>
      <c r="F424" s="380">
        <f>SUMIFS($Q$361:$Q$410,$C$361:$C$410,A424)</f>
        <v>0</v>
      </c>
      <c r="G424" s="408"/>
      <c r="H424" s="409"/>
    </row>
    <row r="425" spans="1:8" ht="19.5" customHeight="1" x14ac:dyDescent="0.15">
      <c r="A425" s="374" t="s">
        <v>149</v>
      </c>
      <c r="B425" s="375"/>
      <c r="C425" s="375"/>
      <c r="D425" s="375"/>
      <c r="E425" s="376"/>
      <c r="F425" s="380">
        <f>SUM($F$423,$F$424)</f>
        <v>0</v>
      </c>
      <c r="G425" s="408"/>
      <c r="H425" s="409"/>
    </row>
    <row r="426" spans="1:8" ht="19.5" customHeight="1" x14ac:dyDescent="0.15">
      <c r="A426" s="72"/>
      <c r="B426" s="72"/>
      <c r="C426" s="72"/>
      <c r="D426" s="72"/>
      <c r="F426" s="73"/>
      <c r="G426" s="74"/>
      <c r="H426" s="74"/>
    </row>
    <row r="427" spans="1:8" ht="19.5" customHeight="1" x14ac:dyDescent="0.15">
      <c r="A427" s="72"/>
      <c r="B427" s="72"/>
      <c r="C427" s="72"/>
      <c r="D427" s="72"/>
      <c r="F427" s="73"/>
      <c r="G427" s="74"/>
      <c r="H427" s="74"/>
    </row>
    <row r="428" spans="1:8" ht="19.5" customHeight="1" x14ac:dyDescent="0.15">
      <c r="A428" s="64" t="s">
        <v>6</v>
      </c>
      <c r="B428" s="64"/>
      <c r="C428" s="64"/>
      <c r="D428" s="64"/>
      <c r="E428" s="75"/>
    </row>
    <row r="429" spans="1:8" ht="19.5" customHeight="1" x14ac:dyDescent="0.15">
      <c r="A429" s="324"/>
      <c r="B429" s="325"/>
      <c r="C429" s="387" t="s">
        <v>11</v>
      </c>
      <c r="D429" s="388"/>
      <c r="E429" s="76" t="s">
        <v>24</v>
      </c>
      <c r="F429" s="398" t="s">
        <v>147</v>
      </c>
      <c r="G429" s="410"/>
      <c r="H429" s="410"/>
    </row>
    <row r="430" spans="1:8" ht="20.100000000000001" customHeight="1" x14ac:dyDescent="0.15">
      <c r="A430" s="326" t="s">
        <v>25</v>
      </c>
      <c r="B430" s="327"/>
      <c r="C430" s="398" t="s">
        <v>53</v>
      </c>
      <c r="D430" s="388"/>
      <c r="E430" s="77" t="s">
        <v>27</v>
      </c>
      <c r="F430" s="358">
        <f t="shared" ref="F430:F447" si="5">SUMIFS($Q$10:$Q$351,$D$10:$D$351,$E430,$R$10:$R$351,"")</f>
        <v>0</v>
      </c>
      <c r="G430" s="359"/>
      <c r="H430" s="359"/>
    </row>
    <row r="431" spans="1:8" ht="20.100000000000001" customHeight="1" x14ac:dyDescent="0.15">
      <c r="A431" s="328"/>
      <c r="B431" s="329"/>
      <c r="C431" s="398"/>
      <c r="D431" s="388"/>
      <c r="E431" s="77" t="s">
        <v>28</v>
      </c>
      <c r="F431" s="358">
        <f t="shared" si="5"/>
        <v>0</v>
      </c>
      <c r="G431" s="359"/>
      <c r="H431" s="359"/>
    </row>
    <row r="432" spans="1:8" ht="20.100000000000001" customHeight="1" x14ac:dyDescent="0.15">
      <c r="A432" s="328"/>
      <c r="B432" s="329"/>
      <c r="C432" s="398"/>
      <c r="D432" s="388"/>
      <c r="E432" s="77" t="s">
        <v>4</v>
      </c>
      <c r="F432" s="358">
        <f t="shared" si="5"/>
        <v>0</v>
      </c>
      <c r="G432" s="359"/>
      <c r="H432" s="359"/>
    </row>
    <row r="433" spans="1:8" ht="20.100000000000001" customHeight="1" x14ac:dyDescent="0.15">
      <c r="A433" s="328"/>
      <c r="B433" s="329"/>
      <c r="C433" s="398" t="s">
        <v>54</v>
      </c>
      <c r="D433" s="388"/>
      <c r="E433" s="77" t="s">
        <v>2</v>
      </c>
      <c r="F433" s="358">
        <f t="shared" si="5"/>
        <v>0</v>
      </c>
      <c r="G433" s="359"/>
      <c r="H433" s="359"/>
    </row>
    <row r="434" spans="1:8" ht="20.100000000000001" customHeight="1" x14ac:dyDescent="0.15">
      <c r="A434" s="328"/>
      <c r="B434" s="329"/>
      <c r="C434" s="398"/>
      <c r="D434" s="388"/>
      <c r="E434" s="77" t="s">
        <v>29</v>
      </c>
      <c r="F434" s="358">
        <f t="shared" si="5"/>
        <v>0</v>
      </c>
      <c r="G434" s="359"/>
      <c r="H434" s="359"/>
    </row>
    <row r="435" spans="1:8" ht="20.100000000000001" customHeight="1" x14ac:dyDescent="0.15">
      <c r="A435" s="328"/>
      <c r="B435" s="329"/>
      <c r="C435" s="398"/>
      <c r="D435" s="388"/>
      <c r="E435" s="77" t="s">
        <v>3</v>
      </c>
      <c r="F435" s="358">
        <f t="shared" si="5"/>
        <v>0</v>
      </c>
      <c r="G435" s="359"/>
      <c r="H435" s="359"/>
    </row>
    <row r="436" spans="1:8" ht="20.100000000000001" customHeight="1" x14ac:dyDescent="0.15">
      <c r="A436" s="328"/>
      <c r="B436" s="329"/>
      <c r="C436" s="398"/>
      <c r="D436" s="388"/>
      <c r="E436" s="77" t="s">
        <v>31</v>
      </c>
      <c r="F436" s="358">
        <f t="shared" si="5"/>
        <v>0</v>
      </c>
      <c r="G436" s="359"/>
      <c r="H436" s="359"/>
    </row>
    <row r="437" spans="1:8" ht="20.100000000000001" customHeight="1" x14ac:dyDescent="0.15">
      <c r="A437" s="328"/>
      <c r="B437" s="329"/>
      <c r="C437" s="398"/>
      <c r="D437" s="388"/>
      <c r="E437" s="77" t="s">
        <v>26</v>
      </c>
      <c r="F437" s="358">
        <f t="shared" si="5"/>
        <v>0</v>
      </c>
      <c r="G437" s="359"/>
      <c r="H437" s="359"/>
    </row>
    <row r="438" spans="1:8" ht="20.100000000000001" customHeight="1" x14ac:dyDescent="0.15">
      <c r="A438" s="328"/>
      <c r="B438" s="329"/>
      <c r="C438" s="398" t="s">
        <v>219</v>
      </c>
      <c r="D438" s="388"/>
      <c r="E438" s="77" t="s">
        <v>220</v>
      </c>
      <c r="F438" s="358">
        <f t="shared" si="5"/>
        <v>0</v>
      </c>
      <c r="G438" s="359"/>
      <c r="H438" s="359"/>
    </row>
    <row r="439" spans="1:8" ht="20.100000000000001" customHeight="1" x14ac:dyDescent="0.15">
      <c r="A439" s="328"/>
      <c r="B439" s="329"/>
      <c r="C439" s="398"/>
      <c r="D439" s="388"/>
      <c r="E439" s="77" t="s">
        <v>33</v>
      </c>
      <c r="F439" s="358">
        <f t="shared" si="5"/>
        <v>0</v>
      </c>
      <c r="G439" s="359"/>
      <c r="H439" s="359"/>
    </row>
    <row r="440" spans="1:8" ht="20.100000000000001" customHeight="1" x14ac:dyDescent="0.15">
      <c r="A440" s="328"/>
      <c r="B440" s="329"/>
      <c r="C440" s="398"/>
      <c r="D440" s="388"/>
      <c r="E440" s="77" t="s">
        <v>10</v>
      </c>
      <c r="F440" s="358">
        <f t="shared" si="5"/>
        <v>0</v>
      </c>
      <c r="G440" s="359"/>
      <c r="H440" s="359"/>
    </row>
    <row r="441" spans="1:8" ht="20.100000000000001" customHeight="1" x14ac:dyDescent="0.15">
      <c r="A441" s="328"/>
      <c r="B441" s="329"/>
      <c r="C441" s="398" t="s">
        <v>55</v>
      </c>
      <c r="D441" s="388"/>
      <c r="E441" s="77" t="s">
        <v>32</v>
      </c>
      <c r="F441" s="358">
        <f t="shared" si="5"/>
        <v>0</v>
      </c>
      <c r="G441" s="359"/>
      <c r="H441" s="359"/>
    </row>
    <row r="442" spans="1:8" ht="20.100000000000001" customHeight="1" x14ac:dyDescent="0.15">
      <c r="A442" s="328"/>
      <c r="B442" s="329"/>
      <c r="C442" s="398"/>
      <c r="D442" s="388"/>
      <c r="E442" s="77" t="s">
        <v>1</v>
      </c>
      <c r="F442" s="358">
        <f t="shared" si="5"/>
        <v>0</v>
      </c>
      <c r="G442" s="359"/>
      <c r="H442" s="359"/>
    </row>
    <row r="443" spans="1:8" ht="20.100000000000001" customHeight="1" x14ac:dyDescent="0.15">
      <c r="A443" s="328"/>
      <c r="B443" s="329"/>
      <c r="C443" s="398"/>
      <c r="D443" s="388"/>
      <c r="E443" s="77" t="s">
        <v>30</v>
      </c>
      <c r="F443" s="358">
        <f t="shared" si="5"/>
        <v>0</v>
      </c>
      <c r="G443" s="359"/>
      <c r="H443" s="359"/>
    </row>
    <row r="444" spans="1:8" ht="20.100000000000001" customHeight="1" x14ac:dyDescent="0.15">
      <c r="A444" s="328"/>
      <c r="B444" s="329"/>
      <c r="C444" s="398"/>
      <c r="D444" s="388"/>
      <c r="E444" s="77" t="s">
        <v>34</v>
      </c>
      <c r="F444" s="358">
        <f t="shared" si="5"/>
        <v>0</v>
      </c>
      <c r="G444" s="359"/>
      <c r="H444" s="359"/>
    </row>
    <row r="445" spans="1:8" ht="20.100000000000001" customHeight="1" x14ac:dyDescent="0.15">
      <c r="A445" s="328"/>
      <c r="B445" s="329"/>
      <c r="C445" s="398"/>
      <c r="D445" s="388"/>
      <c r="E445" s="77" t="s">
        <v>21</v>
      </c>
      <c r="F445" s="358">
        <f t="shared" si="5"/>
        <v>0</v>
      </c>
      <c r="G445" s="359"/>
      <c r="H445" s="359"/>
    </row>
    <row r="446" spans="1:8" ht="20.100000000000001" customHeight="1" x14ac:dyDescent="0.15">
      <c r="A446" s="328"/>
      <c r="B446" s="329"/>
      <c r="C446" s="404" t="s">
        <v>155</v>
      </c>
      <c r="D446" s="405"/>
      <c r="E446" s="77" t="s">
        <v>9</v>
      </c>
      <c r="F446" s="358">
        <f t="shared" si="5"/>
        <v>0</v>
      </c>
      <c r="G446" s="359"/>
      <c r="H446" s="359"/>
    </row>
    <row r="447" spans="1:8" ht="20.100000000000001" customHeight="1" x14ac:dyDescent="0.15">
      <c r="A447" s="328"/>
      <c r="B447" s="329"/>
      <c r="C447" s="406"/>
      <c r="D447" s="407"/>
      <c r="E447" s="77" t="s">
        <v>35</v>
      </c>
      <c r="F447" s="358">
        <f t="shared" si="5"/>
        <v>0</v>
      </c>
      <c r="G447" s="359"/>
      <c r="H447" s="359"/>
    </row>
    <row r="448" spans="1:8" ht="20.100000000000001" customHeight="1" x14ac:dyDescent="0.15">
      <c r="A448" s="328"/>
      <c r="B448" s="329"/>
      <c r="C448" s="387" t="s">
        <v>19</v>
      </c>
      <c r="D448" s="387"/>
      <c r="E448" s="388"/>
      <c r="F448" s="358">
        <f>SUM($F$430:$H$447)</f>
        <v>0</v>
      </c>
      <c r="G448" s="359"/>
      <c r="H448" s="359"/>
    </row>
    <row r="449" spans="1:8" ht="20.100000000000001" customHeight="1" x14ac:dyDescent="0.15">
      <c r="A449" s="328"/>
      <c r="B449" s="329"/>
      <c r="C449" s="398" t="s">
        <v>16</v>
      </c>
      <c r="D449" s="398"/>
      <c r="E449" s="388"/>
      <c r="F449" s="402"/>
      <c r="G449" s="403"/>
      <c r="H449" s="403"/>
    </row>
    <row r="450" spans="1:8" ht="20.100000000000001" customHeight="1" x14ac:dyDescent="0.15">
      <c r="A450" s="330"/>
      <c r="B450" s="331"/>
      <c r="C450" s="387" t="s">
        <v>36</v>
      </c>
      <c r="D450" s="387"/>
      <c r="E450" s="388"/>
      <c r="F450" s="358">
        <f>$F$448-$F$449</f>
        <v>0</v>
      </c>
      <c r="G450" s="359"/>
      <c r="H450" s="359"/>
    </row>
    <row r="451" spans="1:8" ht="20.100000000000001" customHeight="1" x14ac:dyDescent="0.15">
      <c r="A451" s="332" t="s">
        <v>47</v>
      </c>
      <c r="B451" s="333"/>
      <c r="C451" s="398" t="s">
        <v>53</v>
      </c>
      <c r="D451" s="388"/>
      <c r="E451" s="77" t="s">
        <v>27</v>
      </c>
      <c r="F451" s="399">
        <f t="shared" ref="F451:F468" si="6">SUMIFS($Q$10:$Q$351,$D$10:$D$351,$E451,$R$10:$R$351,"○")</f>
        <v>0</v>
      </c>
      <c r="G451" s="359"/>
      <c r="H451" s="359"/>
    </row>
    <row r="452" spans="1:8" ht="20.100000000000001" customHeight="1" x14ac:dyDescent="0.15">
      <c r="A452" s="334"/>
      <c r="B452" s="335"/>
      <c r="C452" s="398"/>
      <c r="D452" s="388"/>
      <c r="E452" s="77" t="s">
        <v>28</v>
      </c>
      <c r="F452" s="399">
        <f t="shared" si="6"/>
        <v>0</v>
      </c>
      <c r="G452" s="359"/>
      <c r="H452" s="359"/>
    </row>
    <row r="453" spans="1:8" ht="20.100000000000001" customHeight="1" x14ac:dyDescent="0.15">
      <c r="A453" s="334"/>
      <c r="B453" s="335"/>
      <c r="C453" s="398"/>
      <c r="D453" s="388"/>
      <c r="E453" s="77" t="s">
        <v>4</v>
      </c>
      <c r="F453" s="399">
        <f t="shared" si="6"/>
        <v>0</v>
      </c>
      <c r="G453" s="359"/>
      <c r="H453" s="359"/>
    </row>
    <row r="454" spans="1:8" ht="20.100000000000001" customHeight="1" x14ac:dyDescent="0.15">
      <c r="A454" s="334"/>
      <c r="B454" s="335"/>
      <c r="C454" s="398" t="s">
        <v>54</v>
      </c>
      <c r="D454" s="388"/>
      <c r="E454" s="77" t="s">
        <v>2</v>
      </c>
      <c r="F454" s="399">
        <f t="shared" si="6"/>
        <v>0</v>
      </c>
      <c r="G454" s="359"/>
      <c r="H454" s="359"/>
    </row>
    <row r="455" spans="1:8" ht="20.100000000000001" customHeight="1" x14ac:dyDescent="0.15">
      <c r="A455" s="334"/>
      <c r="B455" s="335"/>
      <c r="C455" s="398"/>
      <c r="D455" s="388"/>
      <c r="E455" s="77" t="s">
        <v>29</v>
      </c>
      <c r="F455" s="399">
        <f t="shared" si="6"/>
        <v>0</v>
      </c>
      <c r="G455" s="359"/>
      <c r="H455" s="359"/>
    </row>
    <row r="456" spans="1:8" ht="20.100000000000001" customHeight="1" x14ac:dyDescent="0.15">
      <c r="A456" s="334"/>
      <c r="B456" s="335"/>
      <c r="C456" s="398"/>
      <c r="D456" s="388"/>
      <c r="E456" s="77" t="s">
        <v>3</v>
      </c>
      <c r="F456" s="399">
        <f t="shared" si="6"/>
        <v>0</v>
      </c>
      <c r="G456" s="359"/>
      <c r="H456" s="359"/>
    </row>
    <row r="457" spans="1:8" ht="20.100000000000001" customHeight="1" x14ac:dyDescent="0.15">
      <c r="A457" s="334"/>
      <c r="B457" s="335"/>
      <c r="C457" s="398"/>
      <c r="D457" s="388"/>
      <c r="E457" s="77" t="s">
        <v>31</v>
      </c>
      <c r="F457" s="399">
        <f t="shared" si="6"/>
        <v>0</v>
      </c>
      <c r="G457" s="359"/>
      <c r="H457" s="359"/>
    </row>
    <row r="458" spans="1:8" ht="20.100000000000001" customHeight="1" x14ac:dyDescent="0.15">
      <c r="A458" s="334"/>
      <c r="B458" s="335"/>
      <c r="C458" s="398"/>
      <c r="D458" s="388"/>
      <c r="E458" s="77" t="s">
        <v>26</v>
      </c>
      <c r="F458" s="399">
        <f t="shared" si="6"/>
        <v>0</v>
      </c>
      <c r="G458" s="359"/>
      <c r="H458" s="359"/>
    </row>
    <row r="459" spans="1:8" ht="20.100000000000001" customHeight="1" x14ac:dyDescent="0.15">
      <c r="A459" s="334"/>
      <c r="B459" s="335"/>
      <c r="C459" s="398" t="s">
        <v>219</v>
      </c>
      <c r="D459" s="388"/>
      <c r="E459" s="77" t="s">
        <v>220</v>
      </c>
      <c r="F459" s="399">
        <f t="shared" si="6"/>
        <v>0</v>
      </c>
      <c r="G459" s="359"/>
      <c r="H459" s="359"/>
    </row>
    <row r="460" spans="1:8" ht="20.100000000000001" customHeight="1" x14ac:dyDescent="0.15">
      <c r="A460" s="334"/>
      <c r="B460" s="335"/>
      <c r="C460" s="398"/>
      <c r="D460" s="388"/>
      <c r="E460" s="77" t="s">
        <v>33</v>
      </c>
      <c r="F460" s="399">
        <f t="shared" si="6"/>
        <v>0</v>
      </c>
      <c r="G460" s="359"/>
      <c r="H460" s="359"/>
    </row>
    <row r="461" spans="1:8" ht="20.100000000000001" customHeight="1" x14ac:dyDescent="0.15">
      <c r="A461" s="334"/>
      <c r="B461" s="335"/>
      <c r="C461" s="398"/>
      <c r="D461" s="388"/>
      <c r="E461" s="77" t="s">
        <v>10</v>
      </c>
      <c r="F461" s="399">
        <f t="shared" si="6"/>
        <v>0</v>
      </c>
      <c r="G461" s="359"/>
      <c r="H461" s="359"/>
    </row>
    <row r="462" spans="1:8" ht="20.100000000000001" customHeight="1" x14ac:dyDescent="0.15">
      <c r="A462" s="334"/>
      <c r="B462" s="335"/>
      <c r="C462" s="398" t="s">
        <v>55</v>
      </c>
      <c r="D462" s="388"/>
      <c r="E462" s="77" t="s">
        <v>32</v>
      </c>
      <c r="F462" s="399">
        <f t="shared" si="6"/>
        <v>0</v>
      </c>
      <c r="G462" s="359"/>
      <c r="H462" s="359"/>
    </row>
    <row r="463" spans="1:8" ht="20.100000000000001" customHeight="1" x14ac:dyDescent="0.15">
      <c r="A463" s="334"/>
      <c r="B463" s="335"/>
      <c r="C463" s="398"/>
      <c r="D463" s="388"/>
      <c r="E463" s="77" t="s">
        <v>1</v>
      </c>
      <c r="F463" s="399">
        <f t="shared" si="6"/>
        <v>0</v>
      </c>
      <c r="G463" s="359"/>
      <c r="H463" s="359"/>
    </row>
    <row r="464" spans="1:8" ht="20.100000000000001" customHeight="1" x14ac:dyDescent="0.15">
      <c r="A464" s="334"/>
      <c r="B464" s="335"/>
      <c r="C464" s="398"/>
      <c r="D464" s="388"/>
      <c r="E464" s="77" t="s">
        <v>30</v>
      </c>
      <c r="F464" s="399">
        <f t="shared" si="6"/>
        <v>0</v>
      </c>
      <c r="G464" s="359"/>
      <c r="H464" s="359"/>
    </row>
    <row r="465" spans="1:24" ht="20.100000000000001" customHeight="1" x14ac:dyDescent="0.15">
      <c r="A465" s="334"/>
      <c r="B465" s="335"/>
      <c r="C465" s="398"/>
      <c r="D465" s="388"/>
      <c r="E465" s="77" t="s">
        <v>34</v>
      </c>
      <c r="F465" s="399">
        <f t="shared" si="6"/>
        <v>0</v>
      </c>
      <c r="G465" s="359"/>
      <c r="H465" s="359"/>
    </row>
    <row r="466" spans="1:24" ht="20.100000000000001" customHeight="1" x14ac:dyDescent="0.15">
      <c r="A466" s="334"/>
      <c r="B466" s="335"/>
      <c r="C466" s="398"/>
      <c r="D466" s="388"/>
      <c r="E466" s="77" t="s">
        <v>21</v>
      </c>
      <c r="F466" s="399">
        <f t="shared" si="6"/>
        <v>0</v>
      </c>
      <c r="G466" s="359"/>
      <c r="H466" s="359"/>
    </row>
    <row r="467" spans="1:24" ht="20.100000000000001" customHeight="1" x14ac:dyDescent="0.15">
      <c r="A467" s="334"/>
      <c r="B467" s="335"/>
      <c r="C467" s="404" t="s">
        <v>155</v>
      </c>
      <c r="D467" s="405"/>
      <c r="E467" s="77" t="s">
        <v>9</v>
      </c>
      <c r="F467" s="399">
        <f t="shared" si="6"/>
        <v>0</v>
      </c>
      <c r="G467" s="359"/>
      <c r="H467" s="359"/>
    </row>
    <row r="468" spans="1:24" ht="20.100000000000001" customHeight="1" x14ac:dyDescent="0.15">
      <c r="A468" s="334"/>
      <c r="B468" s="335"/>
      <c r="C468" s="406"/>
      <c r="D468" s="407"/>
      <c r="E468" s="77" t="s">
        <v>174</v>
      </c>
      <c r="F468" s="399">
        <f t="shared" si="6"/>
        <v>0</v>
      </c>
      <c r="G468" s="359"/>
      <c r="H468" s="359"/>
    </row>
    <row r="469" spans="1:24" ht="20.100000000000001" customHeight="1" thickBot="1" x14ac:dyDescent="0.2">
      <c r="A469" s="336"/>
      <c r="B469" s="337"/>
      <c r="C469" s="387" t="s">
        <v>150</v>
      </c>
      <c r="D469" s="387"/>
      <c r="E469" s="388"/>
      <c r="F469" s="400">
        <f>SUM($F$451:$H$468)</f>
        <v>0</v>
      </c>
      <c r="G469" s="401"/>
      <c r="H469" s="401"/>
    </row>
    <row r="470" spans="1:24" ht="20.100000000000001" customHeight="1" thickTop="1" x14ac:dyDescent="0.15">
      <c r="A470" s="394" t="s">
        <v>151</v>
      </c>
      <c r="B470" s="394"/>
      <c r="C470" s="395"/>
      <c r="D470" s="395"/>
      <c r="E470" s="395"/>
      <c r="F470" s="396">
        <f>SUM($F$448,$F$469)</f>
        <v>0</v>
      </c>
      <c r="G470" s="397"/>
      <c r="H470" s="397"/>
    </row>
    <row r="471" spans="1:24" x14ac:dyDescent="0.15">
      <c r="W471" s="3"/>
      <c r="X471"/>
    </row>
  </sheetData>
  <sheetProtection algorithmName="SHA-512" hashValue="NjMkWIEDlpNZdhjeivUldcrz+RkM7g6+PWU0SFX7kmt54fRx/5VgVaXAfFXu+i6BxLydeNRUmbPesMez9nzMPw==" saltValue="zgES+cryvQ+mzNjJKE0giw==" spinCount="100000" sheet="1" objects="1" scenarios="1" formatRows="0"/>
  <mergeCells count="543">
    <mergeCell ref="A389:B389"/>
    <mergeCell ref="A393:B393"/>
    <mergeCell ref="F467:H467"/>
    <mergeCell ref="C467:D468"/>
    <mergeCell ref="A368:B368"/>
    <mergeCell ref="A407:B407"/>
    <mergeCell ref="A408:B408"/>
    <mergeCell ref="A409:B409"/>
    <mergeCell ref="A372:B372"/>
    <mergeCell ref="A373:B373"/>
    <mergeCell ref="A374:B374"/>
    <mergeCell ref="A375:B375"/>
    <mergeCell ref="A376:B376"/>
    <mergeCell ref="A377:B377"/>
    <mergeCell ref="A369:B369"/>
    <mergeCell ref="A370:B370"/>
    <mergeCell ref="A371:B371"/>
    <mergeCell ref="A378:B378"/>
    <mergeCell ref="A379:B379"/>
    <mergeCell ref="A380:B380"/>
    <mergeCell ref="A381:B381"/>
    <mergeCell ref="A382:B382"/>
    <mergeCell ref="A386:B386"/>
    <mergeCell ref="A387:B387"/>
    <mergeCell ref="A388:B388"/>
    <mergeCell ref="A341:B341"/>
    <mergeCell ref="A342:B342"/>
    <mergeCell ref="A343:B343"/>
    <mergeCell ref="A401:B401"/>
    <mergeCell ref="A402:B402"/>
    <mergeCell ref="A360:B360"/>
    <mergeCell ref="A351:B351"/>
    <mergeCell ref="A394:B394"/>
    <mergeCell ref="A395:B395"/>
    <mergeCell ref="A396:B396"/>
    <mergeCell ref="A397:B397"/>
    <mergeCell ref="A398:B398"/>
    <mergeCell ref="A399:B399"/>
    <mergeCell ref="A400:B400"/>
    <mergeCell ref="A390:B390"/>
    <mergeCell ref="A391:B391"/>
    <mergeCell ref="A361:B361"/>
    <mergeCell ref="A362:B362"/>
    <mergeCell ref="A363:B363"/>
    <mergeCell ref="A364:B364"/>
    <mergeCell ref="A365:B365"/>
    <mergeCell ref="A366:B366"/>
    <mergeCell ref="A367:B367"/>
    <mergeCell ref="A392:B392"/>
    <mergeCell ref="A344:B344"/>
    <mergeCell ref="A345:B345"/>
    <mergeCell ref="A346:B346"/>
    <mergeCell ref="A347:B347"/>
    <mergeCell ref="A348:B348"/>
    <mergeCell ref="A349:B349"/>
    <mergeCell ref="A350:B350"/>
    <mergeCell ref="A324:B324"/>
    <mergeCell ref="A325:B325"/>
    <mergeCell ref="A326:B326"/>
    <mergeCell ref="A327:B327"/>
    <mergeCell ref="A328:B328"/>
    <mergeCell ref="A329:B329"/>
    <mergeCell ref="A330:B330"/>
    <mergeCell ref="A331:B331"/>
    <mergeCell ref="A332:B332"/>
    <mergeCell ref="A333:B333"/>
    <mergeCell ref="A334:B334"/>
    <mergeCell ref="A335:B335"/>
    <mergeCell ref="A336:B336"/>
    <mergeCell ref="A337:B337"/>
    <mergeCell ref="A338:B338"/>
    <mergeCell ref="A339:B339"/>
    <mergeCell ref="A340:B340"/>
    <mergeCell ref="A319:B319"/>
    <mergeCell ref="A320:B320"/>
    <mergeCell ref="A321:B321"/>
    <mergeCell ref="A322:B322"/>
    <mergeCell ref="A323:B323"/>
    <mergeCell ref="A306:B306"/>
    <mergeCell ref="A307:B307"/>
    <mergeCell ref="A308:B308"/>
    <mergeCell ref="A309:B309"/>
    <mergeCell ref="A310:B310"/>
    <mergeCell ref="A311:B311"/>
    <mergeCell ref="A312:B312"/>
    <mergeCell ref="A313:B313"/>
    <mergeCell ref="A314:B314"/>
    <mergeCell ref="A315:B315"/>
    <mergeCell ref="A316:B316"/>
    <mergeCell ref="A317:B317"/>
    <mergeCell ref="A318:B318"/>
    <mergeCell ref="A288:B288"/>
    <mergeCell ref="A289:B289"/>
    <mergeCell ref="A290:B290"/>
    <mergeCell ref="A291:B291"/>
    <mergeCell ref="A292:B292"/>
    <mergeCell ref="A293:B293"/>
    <mergeCell ref="A294:B294"/>
    <mergeCell ref="A295:B295"/>
    <mergeCell ref="A296:B296"/>
    <mergeCell ref="A297:B297"/>
    <mergeCell ref="A298:B298"/>
    <mergeCell ref="A299:B299"/>
    <mergeCell ref="A300:B300"/>
    <mergeCell ref="A301:B301"/>
    <mergeCell ref="A302:B302"/>
    <mergeCell ref="A303:B303"/>
    <mergeCell ref="A304:B304"/>
    <mergeCell ref="A305:B305"/>
    <mergeCell ref="A270:B270"/>
    <mergeCell ref="A271:B271"/>
    <mergeCell ref="A272:B272"/>
    <mergeCell ref="A273:B273"/>
    <mergeCell ref="A274:B274"/>
    <mergeCell ref="A275:B275"/>
    <mergeCell ref="A276:B276"/>
    <mergeCell ref="A277:B277"/>
    <mergeCell ref="A278:B278"/>
    <mergeCell ref="A279:B279"/>
    <mergeCell ref="A280:B280"/>
    <mergeCell ref="A281:B281"/>
    <mergeCell ref="A282:B282"/>
    <mergeCell ref="A283:B283"/>
    <mergeCell ref="A284:B284"/>
    <mergeCell ref="A285:B285"/>
    <mergeCell ref="A286:B286"/>
    <mergeCell ref="A287:B287"/>
    <mergeCell ref="A252:B252"/>
    <mergeCell ref="A253:B253"/>
    <mergeCell ref="A254:B254"/>
    <mergeCell ref="A255:B255"/>
    <mergeCell ref="A256:B256"/>
    <mergeCell ref="A257:B257"/>
    <mergeCell ref="A258:B258"/>
    <mergeCell ref="A259:B259"/>
    <mergeCell ref="A260:B260"/>
    <mergeCell ref="A261:B261"/>
    <mergeCell ref="A262:B262"/>
    <mergeCell ref="A263:B263"/>
    <mergeCell ref="A264:B264"/>
    <mergeCell ref="A265:B265"/>
    <mergeCell ref="A266:B266"/>
    <mergeCell ref="A267:B267"/>
    <mergeCell ref="A268:B268"/>
    <mergeCell ref="A269:B269"/>
    <mergeCell ref="A234:B234"/>
    <mergeCell ref="A235:B235"/>
    <mergeCell ref="A236:B236"/>
    <mergeCell ref="A237:B237"/>
    <mergeCell ref="A238:B238"/>
    <mergeCell ref="A239:B239"/>
    <mergeCell ref="A240:B240"/>
    <mergeCell ref="A241:B241"/>
    <mergeCell ref="A242:B242"/>
    <mergeCell ref="A243:B243"/>
    <mergeCell ref="A244:B244"/>
    <mergeCell ref="A245:B245"/>
    <mergeCell ref="A246:B246"/>
    <mergeCell ref="A247:B247"/>
    <mergeCell ref="A248:B248"/>
    <mergeCell ref="A249:B249"/>
    <mergeCell ref="A250:B250"/>
    <mergeCell ref="A251:B251"/>
    <mergeCell ref="A216:B216"/>
    <mergeCell ref="A217:B217"/>
    <mergeCell ref="A218:B218"/>
    <mergeCell ref="A219:B219"/>
    <mergeCell ref="A220:B220"/>
    <mergeCell ref="A221:B221"/>
    <mergeCell ref="A222:B222"/>
    <mergeCell ref="A223:B223"/>
    <mergeCell ref="A224:B224"/>
    <mergeCell ref="A225:B225"/>
    <mergeCell ref="A226:B226"/>
    <mergeCell ref="A227:B227"/>
    <mergeCell ref="A228:B228"/>
    <mergeCell ref="A229:B229"/>
    <mergeCell ref="A230:B230"/>
    <mergeCell ref="A231:B231"/>
    <mergeCell ref="A232:B232"/>
    <mergeCell ref="A233:B233"/>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 ref="A212:B212"/>
    <mergeCell ref="A213:B213"/>
    <mergeCell ref="A214:B214"/>
    <mergeCell ref="A215:B215"/>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62:B162"/>
    <mergeCell ref="A163:B163"/>
    <mergeCell ref="A164:B164"/>
    <mergeCell ref="A165:B165"/>
    <mergeCell ref="A166:B166"/>
    <mergeCell ref="A167:B167"/>
    <mergeCell ref="A168:B168"/>
    <mergeCell ref="A169:B169"/>
    <mergeCell ref="A170:B170"/>
    <mergeCell ref="A171:B171"/>
    <mergeCell ref="A172:B172"/>
    <mergeCell ref="A173:B173"/>
    <mergeCell ref="A174:B174"/>
    <mergeCell ref="A175:B175"/>
    <mergeCell ref="A176:B176"/>
    <mergeCell ref="A177:B177"/>
    <mergeCell ref="A178:B178"/>
    <mergeCell ref="A179:B179"/>
    <mergeCell ref="A144:B144"/>
    <mergeCell ref="A145:B145"/>
    <mergeCell ref="A146:B146"/>
    <mergeCell ref="A147:B147"/>
    <mergeCell ref="A148:B148"/>
    <mergeCell ref="A149:B149"/>
    <mergeCell ref="A150:B150"/>
    <mergeCell ref="A151:B151"/>
    <mergeCell ref="A152:B152"/>
    <mergeCell ref="A153:B153"/>
    <mergeCell ref="A154:B154"/>
    <mergeCell ref="A155:B155"/>
    <mergeCell ref="A156:B156"/>
    <mergeCell ref="A157:B157"/>
    <mergeCell ref="A158:B158"/>
    <mergeCell ref="A159:B159"/>
    <mergeCell ref="A160:B160"/>
    <mergeCell ref="A161:B161"/>
    <mergeCell ref="A126:B126"/>
    <mergeCell ref="A127:B127"/>
    <mergeCell ref="A128:B128"/>
    <mergeCell ref="A129:B129"/>
    <mergeCell ref="A130:B130"/>
    <mergeCell ref="A131:B131"/>
    <mergeCell ref="A132:B132"/>
    <mergeCell ref="A133:B133"/>
    <mergeCell ref="A134:B134"/>
    <mergeCell ref="A135:B135"/>
    <mergeCell ref="A136:B136"/>
    <mergeCell ref="A137:B137"/>
    <mergeCell ref="A138:B138"/>
    <mergeCell ref="A139:B139"/>
    <mergeCell ref="A140:B140"/>
    <mergeCell ref="A141:B141"/>
    <mergeCell ref="A142:B142"/>
    <mergeCell ref="A143:B143"/>
    <mergeCell ref="A108:B108"/>
    <mergeCell ref="A109:B109"/>
    <mergeCell ref="A110:B110"/>
    <mergeCell ref="A111:B111"/>
    <mergeCell ref="A112:B112"/>
    <mergeCell ref="A113:B113"/>
    <mergeCell ref="A114:B114"/>
    <mergeCell ref="A115:B115"/>
    <mergeCell ref="A116:B116"/>
    <mergeCell ref="A117:B117"/>
    <mergeCell ref="A118:B118"/>
    <mergeCell ref="A119:B119"/>
    <mergeCell ref="A120:B120"/>
    <mergeCell ref="A121:B121"/>
    <mergeCell ref="A122:B122"/>
    <mergeCell ref="A123:B123"/>
    <mergeCell ref="A124:B124"/>
    <mergeCell ref="A125:B125"/>
    <mergeCell ref="A90:B90"/>
    <mergeCell ref="A91:B91"/>
    <mergeCell ref="A92:B92"/>
    <mergeCell ref="A93:B93"/>
    <mergeCell ref="A94:B94"/>
    <mergeCell ref="A95:B95"/>
    <mergeCell ref="A96:B96"/>
    <mergeCell ref="A97:B97"/>
    <mergeCell ref="A98:B98"/>
    <mergeCell ref="A99:B99"/>
    <mergeCell ref="A100:B100"/>
    <mergeCell ref="A101:B101"/>
    <mergeCell ref="A102:B102"/>
    <mergeCell ref="A103:B103"/>
    <mergeCell ref="A104:B104"/>
    <mergeCell ref="A105:B105"/>
    <mergeCell ref="A106:B106"/>
    <mergeCell ref="A107:B107"/>
    <mergeCell ref="A72:B72"/>
    <mergeCell ref="A73:B73"/>
    <mergeCell ref="A74:B74"/>
    <mergeCell ref="A75:B75"/>
    <mergeCell ref="A76:B76"/>
    <mergeCell ref="A77:B77"/>
    <mergeCell ref="A78:B78"/>
    <mergeCell ref="A79:B79"/>
    <mergeCell ref="A80:B80"/>
    <mergeCell ref="A81:B81"/>
    <mergeCell ref="A82:B82"/>
    <mergeCell ref="A83:B83"/>
    <mergeCell ref="A84:B84"/>
    <mergeCell ref="A85:B85"/>
    <mergeCell ref="A86:B86"/>
    <mergeCell ref="A87:B87"/>
    <mergeCell ref="A88:B88"/>
    <mergeCell ref="A89:B89"/>
    <mergeCell ref="A67:B67"/>
    <mergeCell ref="A68:B68"/>
    <mergeCell ref="A69:B69"/>
    <mergeCell ref="A70:B70"/>
    <mergeCell ref="A71:B71"/>
    <mergeCell ref="A54:B54"/>
    <mergeCell ref="A55:B55"/>
    <mergeCell ref="A56:B56"/>
    <mergeCell ref="A57:B57"/>
    <mergeCell ref="A58:B58"/>
    <mergeCell ref="A59:B59"/>
    <mergeCell ref="A60:B60"/>
    <mergeCell ref="A61:B61"/>
    <mergeCell ref="A62:B62"/>
    <mergeCell ref="A40:B40"/>
    <mergeCell ref="A41:B41"/>
    <mergeCell ref="A42:B42"/>
    <mergeCell ref="A43:B43"/>
    <mergeCell ref="A44:B44"/>
    <mergeCell ref="A63:B63"/>
    <mergeCell ref="A64:B64"/>
    <mergeCell ref="A65:B65"/>
    <mergeCell ref="A66:B66"/>
    <mergeCell ref="A18:B18"/>
    <mergeCell ref="A19:B19"/>
    <mergeCell ref="A20:B20"/>
    <mergeCell ref="A21:B21"/>
    <mergeCell ref="A22:B22"/>
    <mergeCell ref="A23:B23"/>
    <mergeCell ref="A24:B24"/>
    <mergeCell ref="A25:B25"/>
    <mergeCell ref="A26:B26"/>
    <mergeCell ref="C374:D374"/>
    <mergeCell ref="C375:D375"/>
    <mergeCell ref="A27:B27"/>
    <mergeCell ref="A28:B28"/>
    <mergeCell ref="A29:B29"/>
    <mergeCell ref="A30:B30"/>
    <mergeCell ref="A31:B31"/>
    <mergeCell ref="A32:B32"/>
    <mergeCell ref="A33:B33"/>
    <mergeCell ref="A34:B34"/>
    <mergeCell ref="A35:B35"/>
    <mergeCell ref="A45:B45"/>
    <mergeCell ref="A46:B46"/>
    <mergeCell ref="A47:B47"/>
    <mergeCell ref="A48:B48"/>
    <mergeCell ref="A49:B49"/>
    <mergeCell ref="A50:B50"/>
    <mergeCell ref="A51:B51"/>
    <mergeCell ref="A52:B52"/>
    <mergeCell ref="A53:B53"/>
    <mergeCell ref="A36:B36"/>
    <mergeCell ref="A37:B37"/>
    <mergeCell ref="A38:B38"/>
    <mergeCell ref="A39:B39"/>
    <mergeCell ref="A9:B9"/>
    <mergeCell ref="A10:B10"/>
    <mergeCell ref="A11:B11"/>
    <mergeCell ref="A12:B12"/>
    <mergeCell ref="A13:B13"/>
    <mergeCell ref="A14:B14"/>
    <mergeCell ref="A15:B15"/>
    <mergeCell ref="A16:B16"/>
    <mergeCell ref="A17:B17"/>
    <mergeCell ref="F417:H417"/>
    <mergeCell ref="A417:E417"/>
    <mergeCell ref="F416:H416"/>
    <mergeCell ref="A416:E416"/>
    <mergeCell ref="F435:H435"/>
    <mergeCell ref="F436:H436"/>
    <mergeCell ref="F437:H437"/>
    <mergeCell ref="F438:H438"/>
    <mergeCell ref="F439:H439"/>
    <mergeCell ref="F418:H418"/>
    <mergeCell ref="F419:H419"/>
    <mergeCell ref="F420:H420"/>
    <mergeCell ref="F421:H421"/>
    <mergeCell ref="F425:H425"/>
    <mergeCell ref="A423:E423"/>
    <mergeCell ref="C429:D429"/>
    <mergeCell ref="F429:H429"/>
    <mergeCell ref="F423:H423"/>
    <mergeCell ref="A424:E424"/>
    <mergeCell ref="F424:H424"/>
    <mergeCell ref="A425:E425"/>
    <mergeCell ref="C418:E418"/>
    <mergeCell ref="C419:E419"/>
    <mergeCell ref="C420:E420"/>
    <mergeCell ref="F430:H430"/>
    <mergeCell ref="F431:H431"/>
    <mergeCell ref="F443:H443"/>
    <mergeCell ref="F469:H469"/>
    <mergeCell ref="F462:H462"/>
    <mergeCell ref="F463:H463"/>
    <mergeCell ref="F464:H464"/>
    <mergeCell ref="C449:E449"/>
    <mergeCell ref="F449:H449"/>
    <mergeCell ref="C450:E450"/>
    <mergeCell ref="F450:H450"/>
    <mergeCell ref="F451:H451"/>
    <mergeCell ref="F452:H452"/>
    <mergeCell ref="F453:H453"/>
    <mergeCell ref="F454:H454"/>
    <mergeCell ref="F455:H455"/>
    <mergeCell ref="F465:H465"/>
    <mergeCell ref="F466:H466"/>
    <mergeCell ref="F468:H468"/>
    <mergeCell ref="F440:H440"/>
    <mergeCell ref="F441:H441"/>
    <mergeCell ref="F442:H442"/>
    <mergeCell ref="F446:H446"/>
    <mergeCell ref="C446:D447"/>
    <mergeCell ref="A470:E470"/>
    <mergeCell ref="F470:H470"/>
    <mergeCell ref="C430:D432"/>
    <mergeCell ref="C433:D437"/>
    <mergeCell ref="C438:D440"/>
    <mergeCell ref="C441:D445"/>
    <mergeCell ref="C451:D453"/>
    <mergeCell ref="C454:D458"/>
    <mergeCell ref="C459:D461"/>
    <mergeCell ref="C462:D466"/>
    <mergeCell ref="F456:H456"/>
    <mergeCell ref="F457:H457"/>
    <mergeCell ref="F458:H458"/>
    <mergeCell ref="F459:H459"/>
    <mergeCell ref="F460:H460"/>
    <mergeCell ref="F461:H461"/>
    <mergeCell ref="F445:H445"/>
    <mergeCell ref="F447:H447"/>
    <mergeCell ref="C448:E448"/>
    <mergeCell ref="F448:H448"/>
    <mergeCell ref="C469:E469"/>
    <mergeCell ref="F432:H432"/>
    <mergeCell ref="F433:H433"/>
    <mergeCell ref="F434:H434"/>
    <mergeCell ref="A415:E415"/>
    <mergeCell ref="F415:H415"/>
    <mergeCell ref="C405:D405"/>
    <mergeCell ref="A383:B383"/>
    <mergeCell ref="A384:B384"/>
    <mergeCell ref="A385:B385"/>
    <mergeCell ref="A404:B404"/>
    <mergeCell ref="C396:D396"/>
    <mergeCell ref="C397:D397"/>
    <mergeCell ref="C398:D398"/>
    <mergeCell ref="C399:D399"/>
    <mergeCell ref="C409:D409"/>
    <mergeCell ref="C400:D400"/>
    <mergeCell ref="C401:D401"/>
    <mergeCell ref="C402:D402"/>
    <mergeCell ref="C403:D403"/>
    <mergeCell ref="C404:D404"/>
    <mergeCell ref="C406:D406"/>
    <mergeCell ref="C407:D407"/>
    <mergeCell ref="C408:D408"/>
    <mergeCell ref="A405:B405"/>
    <mergeCell ref="A406:B406"/>
    <mergeCell ref="A410:B410"/>
    <mergeCell ref="A403:B403"/>
    <mergeCell ref="C373:D373"/>
    <mergeCell ref="C421:E421"/>
    <mergeCell ref="C422:E422"/>
    <mergeCell ref="A418:A422"/>
    <mergeCell ref="F422:H422"/>
    <mergeCell ref="C391:D391"/>
    <mergeCell ref="C392:D392"/>
    <mergeCell ref="C393:D393"/>
    <mergeCell ref="C394:D394"/>
    <mergeCell ref="C395:D395"/>
    <mergeCell ref="C386:D386"/>
    <mergeCell ref="C387:D387"/>
    <mergeCell ref="C388:D388"/>
    <mergeCell ref="C389:D389"/>
    <mergeCell ref="C390:D390"/>
    <mergeCell ref="C376:D376"/>
    <mergeCell ref="C380:D380"/>
    <mergeCell ref="C381:D381"/>
    <mergeCell ref="C382:D382"/>
    <mergeCell ref="C383:D383"/>
    <mergeCell ref="C384:D384"/>
    <mergeCell ref="C385:D385"/>
    <mergeCell ref="C410:D410"/>
    <mergeCell ref="F414:H414"/>
    <mergeCell ref="C3:C4"/>
    <mergeCell ref="E3:M3"/>
    <mergeCell ref="E4:M4"/>
    <mergeCell ref="C354:C355"/>
    <mergeCell ref="C362:D362"/>
    <mergeCell ref="C363:D363"/>
    <mergeCell ref="C364:D364"/>
    <mergeCell ref="C365:D365"/>
    <mergeCell ref="C366:D366"/>
    <mergeCell ref="A429:B429"/>
    <mergeCell ref="A430:B450"/>
    <mergeCell ref="A451:B469"/>
    <mergeCell ref="C6:D6"/>
    <mergeCell ref="F6:K6"/>
    <mergeCell ref="C7:D7"/>
    <mergeCell ref="F7:K7"/>
    <mergeCell ref="F357:K357"/>
    <mergeCell ref="F358:K358"/>
    <mergeCell ref="C360:D360"/>
    <mergeCell ref="C361:D361"/>
    <mergeCell ref="E354:M354"/>
    <mergeCell ref="E355:M355"/>
    <mergeCell ref="F444:H444"/>
    <mergeCell ref="M6:Q7"/>
    <mergeCell ref="C367:D367"/>
    <mergeCell ref="C368:D368"/>
    <mergeCell ref="C369:D369"/>
    <mergeCell ref="C370:D370"/>
    <mergeCell ref="C371:D371"/>
    <mergeCell ref="C372:D372"/>
    <mergeCell ref="C377:D377"/>
    <mergeCell ref="C378:D378"/>
    <mergeCell ref="C379:D379"/>
  </mergeCells>
  <phoneticPr fontId="9"/>
  <conditionalFormatting sqref="G10:G351">
    <cfRule type="expression" dxfId="184" priority="253">
      <formula>INDIRECT(ADDRESS(ROW(),COLUMN()))=TRUNC(INDIRECT(ADDRESS(ROW(),COLUMN())))</formula>
    </cfRule>
  </conditionalFormatting>
  <conditionalFormatting sqref="G361:G410">
    <cfRule type="expression" dxfId="183" priority="1">
      <formula>INDIRECT(ADDRESS(ROW(),COLUMN()))=TRUNC(INDIRECT(ADDRESS(ROW(),COLUMN())))</formula>
    </cfRule>
  </conditionalFormatting>
  <conditionalFormatting sqref="I10:I351">
    <cfRule type="expression" dxfId="182" priority="252">
      <formula>INDIRECT(ADDRESS(ROW(),COLUMN()))=TRUNC(INDIRECT(ADDRESS(ROW(),COLUMN())))</formula>
    </cfRule>
  </conditionalFormatting>
  <conditionalFormatting sqref="I361:I410">
    <cfRule type="expression" dxfId="181" priority="354">
      <formula>INDIRECT(ADDRESS(ROW(),COLUMN()))=TRUNC(INDIRECT(ADDRESS(ROW(),COLUMN())))</formula>
    </cfRule>
  </conditionalFormatting>
  <conditionalFormatting sqref="L10:L351">
    <cfRule type="expression" dxfId="180" priority="279">
      <formula>INDIRECT(ADDRESS(ROW(),COLUMN()))=TRUNC(INDIRECT(ADDRESS(ROW(),COLUMN())))</formula>
    </cfRule>
  </conditionalFormatting>
  <conditionalFormatting sqref="L361:L410">
    <cfRule type="expression" dxfId="179" priority="353">
      <formula>INDIRECT(ADDRESS(ROW(),COLUMN()))=TRUNC(INDIRECT(ADDRESS(ROW(),COLUMN())))</formula>
    </cfRule>
  </conditionalFormatting>
  <conditionalFormatting sqref="M6:Q7">
    <cfRule type="cellIs" dxfId="178" priority="3" operator="equal">
      <formula>"「費目：その他」で補助対象外に仕分けされていないものがある"</formula>
    </cfRule>
  </conditionalFormatting>
  <conditionalFormatting sqref="O10:O351">
    <cfRule type="expression" dxfId="177" priority="293">
      <formula>INDIRECT(ADDRESS(ROW(),COLUMN()))=TRUNC(INDIRECT(ADDRESS(ROW(),COLUMN())))</formula>
    </cfRule>
  </conditionalFormatting>
  <conditionalFormatting sqref="O361:O410">
    <cfRule type="expression" dxfId="176" priority="352">
      <formula>INDIRECT(ADDRESS(ROW(),COLUMN()))=TRUNC(INDIRECT(ADDRESS(ROW(),COLUMN())))</formula>
    </cfRule>
  </conditionalFormatting>
  <dataValidations count="7">
    <dataValidation imeMode="off" allowBlank="1" showInputMessage="1" showErrorMessage="1" sqref="F416:F427 I10:I351 L10:L351 O10:O351 Q10:Q351 G416:H421 I361:I410 L361:L410 O361:O410 Q361:Q410 G423:H427 F430:H470" xr:uid="{00000000-0002-0000-0300-000000000000}"/>
    <dataValidation type="list" imeMode="hiragana" allowBlank="1" showInputMessage="1" showErrorMessage="1" sqref="C10:C351" xr:uid="{00000000-0002-0000-0300-000001000000}">
      <formula1>区分</formula1>
    </dataValidation>
    <dataValidation type="list" imeMode="hiragana" allowBlank="1" showInputMessage="1" showErrorMessage="1" sqref="C361:D410" xr:uid="{00000000-0002-0000-0300-000002000000}">
      <formula1>収入</formula1>
    </dataValidation>
    <dataValidation type="list" allowBlank="1" showInputMessage="1" showErrorMessage="1" sqref="R10:R351" xr:uid="{00000000-0002-0000-0300-000003000000}">
      <formula1>"○"</formula1>
    </dataValidation>
    <dataValidation imeMode="disabled" allowBlank="1" showInputMessage="1" showErrorMessage="1" sqref="C7:K7 F358:K358 A10:A351 A361:A410 C3:C4" xr:uid="{00000000-0002-0000-0300-000004000000}"/>
    <dataValidation imeMode="hiragana" allowBlank="1" showInputMessage="1" showErrorMessage="1" sqref="E10:E351 J10:J351 M10:M351 M361:M410 J361:J410 E361:E410" xr:uid="{00000000-0002-0000-0300-000005000000}"/>
    <dataValidation type="list" imeMode="hiragana" allowBlank="1" showInputMessage="1" showErrorMessage="1" sqref="D10:D351" xr:uid="{00000000-0002-0000-03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351" max="17" man="1"/>
    <brk id="411" max="16383" man="1"/>
  </rowBreaks>
  <colBreaks count="1" manualBreakCount="1">
    <brk id="17" max="1048575"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70C0"/>
    <pageSetUpPr fitToPage="1"/>
  </sheetPr>
  <dimension ref="A1:Y471"/>
  <sheetViews>
    <sheetView view="pageBreakPreview" zoomScaleNormal="100" zoomScaleSheetLayoutView="100" workbookViewId="0">
      <pane ySplit="9" topLeftCell="A10" activePane="bottomLeft" state="frozen"/>
      <selection sqref="A1:C1"/>
      <selection pane="bottomLeft" activeCell="C10" sqref="C10"/>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2" t="str">
        <f>IF(収支予算書!$A$1=0,"〇〇",収支予算書!$A$1)</f>
        <v>〇〇</v>
      </c>
      <c r="B1" s="22"/>
    </row>
    <row r="2" spans="1:24" ht="25.5" customHeight="1" x14ac:dyDescent="0.15">
      <c r="A2" s="34"/>
      <c r="B2" s="34"/>
      <c r="C2" s="38"/>
    </row>
    <row r="3" spans="1:24" ht="32.1" customHeight="1" x14ac:dyDescent="0.15">
      <c r="C3" s="363" t="s">
        <v>180</v>
      </c>
      <c r="D3" s="54" t="s">
        <v>161</v>
      </c>
      <c r="E3" s="364"/>
      <c r="F3" s="365"/>
      <c r="G3" s="365"/>
      <c r="H3" s="365"/>
      <c r="I3" s="365"/>
      <c r="J3" s="365"/>
      <c r="K3" s="365"/>
      <c r="L3" s="365"/>
      <c r="M3" s="366"/>
      <c r="Q3" s="13"/>
      <c r="X3" s="3">
        <v>18</v>
      </c>
    </row>
    <row r="4" spans="1:24" ht="32.1" customHeight="1" x14ac:dyDescent="0.15">
      <c r="C4" s="363"/>
      <c r="D4" s="55" t="s">
        <v>231</v>
      </c>
      <c r="E4" s="367"/>
      <c r="F4" s="368"/>
      <c r="G4" s="368"/>
      <c r="H4" s="368"/>
      <c r="I4" s="368"/>
      <c r="J4" s="368"/>
      <c r="K4" s="368"/>
      <c r="L4" s="368"/>
      <c r="M4" s="369"/>
      <c r="Q4" s="13"/>
      <c r="X4" s="3">
        <v>224</v>
      </c>
    </row>
    <row r="5" spans="1:24" ht="22.5" customHeight="1" x14ac:dyDescent="0.15">
      <c r="A5" s="4"/>
      <c r="B5" s="4"/>
      <c r="C5" s="6"/>
      <c r="D5" s="10"/>
      <c r="E5" s="13"/>
      <c r="F5" s="13"/>
      <c r="G5" s="13"/>
      <c r="H5" s="13"/>
      <c r="I5" s="13"/>
      <c r="J5" s="13"/>
      <c r="K5" s="13"/>
      <c r="L5" s="13"/>
      <c r="M5" s="13"/>
      <c r="N5" s="13"/>
      <c r="O5" s="13"/>
      <c r="P5" s="13"/>
      <c r="Q5" s="13"/>
    </row>
    <row r="6" spans="1:24" ht="21.75" customHeight="1" x14ac:dyDescent="0.15">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15">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15">
      <c r="A8" s="5" t="s">
        <v>6</v>
      </c>
      <c r="B8" s="5"/>
      <c r="C8" s="1"/>
      <c r="D8" s="11"/>
      <c r="E8" s="7"/>
      <c r="F8" s="7"/>
      <c r="G8" s="7"/>
      <c r="H8" s="7"/>
      <c r="I8" s="7"/>
      <c r="J8" s="7"/>
      <c r="K8" s="7"/>
      <c r="L8" s="7"/>
      <c r="M8" s="7"/>
      <c r="N8" s="7"/>
      <c r="O8" s="7"/>
      <c r="P8" s="7"/>
      <c r="R8" s="16" t="s">
        <v>15</v>
      </c>
    </row>
    <row r="9" spans="1:24" ht="36" customHeight="1" x14ac:dyDescent="0.15">
      <c r="A9" s="411" t="s">
        <v>213</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15">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15">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15">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15">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15">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15">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15">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15">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15">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15">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15">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15">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15">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15">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15">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15">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15">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15">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15">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15">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15">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15">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15">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15">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15">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15">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15">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15">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15">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15">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15">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15">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15">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15">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15">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15">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15">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15">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15">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15">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15">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15">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15">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15">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15">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15">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15">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15">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15">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15">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15">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15">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15">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15">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15">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15">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15">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15">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15">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15">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15">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15">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15">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15">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15">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15">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15">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15">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15">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15">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15">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15">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15">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15">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15">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15">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15">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15">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15">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15">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15">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15">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15">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15">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15">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15">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15">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15">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15">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15">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15">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15">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15">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15">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15">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15">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15">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15">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15">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15">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15">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15">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15">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15">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15">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15">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15">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15">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15">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15">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15">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15">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15">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15">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15">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15">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15">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15">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15">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15">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15">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15">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15">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15">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15">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15">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15">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15">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15">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15">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15">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15">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15">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15">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15">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15">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15">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15">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15">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15">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15">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15">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15">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15">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15">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15">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15">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15">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15">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15">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15">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15">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15">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15">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15">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15">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15">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15">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15">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15">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15">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15">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15">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15">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15">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15">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15">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15">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15">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15">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15">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15">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15">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15">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15">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15">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15">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15">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15">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15">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15">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15">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15">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15">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15">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15">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15">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15">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15">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15">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15">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15">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15">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15">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15">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15">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15">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15">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15">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15">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15">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15">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15">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15">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15">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15">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15">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15">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15">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15">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15">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15">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15">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15">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15">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15">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15">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15">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15">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15">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15">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15">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15">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15">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15">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15">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15">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15">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15">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15">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15">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15">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15">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15">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15">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15">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15">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15">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15">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15">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15">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15">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15">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15">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15">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15">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15">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15">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15">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15">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15">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15">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15">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15">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15">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15">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15">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15">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15">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15">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15">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15">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15">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15">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15">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15">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15">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15">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15">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15">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15">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15">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15">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15">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15">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15">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15">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15">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15">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15">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15">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15">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15">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15">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15">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15">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15">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15">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15">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15">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15">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15">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15">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15">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15">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15">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15">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15">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15">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15">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15">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15">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15">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15">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15">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15">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15">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15">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15">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15">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15">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15">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15">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15">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15">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15">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15">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15">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15">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15">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15">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15">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15">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15">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15">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15">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15">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15">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15">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15">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15">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15">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15">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15">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15">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15">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15">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15">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15">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15">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15">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15">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15">
      <c r="A352" s="22" t="str">
        <f>IF(収支予算書!$A$1=0,"〇〇",収支予算書!$A$1)</f>
        <v>〇〇</v>
      </c>
      <c r="B352" s="22"/>
    </row>
    <row r="353" spans="1:25" ht="25.5" customHeight="1" x14ac:dyDescent="0.15">
      <c r="A353" s="117"/>
      <c r="B353" s="117"/>
      <c r="C353" s="62"/>
    </row>
    <row r="354" spans="1:25" ht="31.5" customHeight="1" x14ac:dyDescent="0.15">
      <c r="C354" s="370" t="str">
        <f>$C$3</f>
        <v>2-2</v>
      </c>
      <c r="D354" s="54" t="s">
        <v>161</v>
      </c>
      <c r="E354" s="352">
        <f>$E$3</f>
        <v>0</v>
      </c>
      <c r="F354" s="353"/>
      <c r="G354" s="353"/>
      <c r="H354" s="353"/>
      <c r="I354" s="353"/>
      <c r="J354" s="353"/>
      <c r="K354" s="353"/>
      <c r="L354" s="353"/>
      <c r="M354" s="354"/>
      <c r="X354"/>
      <c r="Y354" s="3"/>
    </row>
    <row r="355" spans="1:25" ht="31.5" customHeight="1" x14ac:dyDescent="0.15">
      <c r="C355" s="371"/>
      <c r="D355" s="55" t="s">
        <v>232</v>
      </c>
      <c r="E355" s="355">
        <f>$E$4</f>
        <v>0</v>
      </c>
      <c r="F355" s="356"/>
      <c r="G355" s="356"/>
      <c r="H355" s="356"/>
      <c r="I355" s="356"/>
      <c r="J355" s="356"/>
      <c r="K355" s="356"/>
      <c r="L355" s="356"/>
      <c r="M355" s="357"/>
      <c r="X355"/>
      <c r="Y355" s="3"/>
    </row>
    <row r="356" spans="1:25" ht="25.5" customHeight="1" x14ac:dyDescent="0.15">
      <c r="A356" s="63"/>
      <c r="B356" s="63"/>
      <c r="C356" s="62"/>
    </row>
    <row r="357" spans="1:25" ht="21.75" customHeight="1" x14ac:dyDescent="0.15">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15">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15">
      <c r="A359" s="67" t="s">
        <v>14</v>
      </c>
      <c r="B359" s="67"/>
      <c r="C359" s="7"/>
      <c r="D359" s="7"/>
      <c r="E359" s="7"/>
      <c r="F359" s="7"/>
      <c r="G359" s="7"/>
      <c r="H359" s="7"/>
      <c r="I359" s="7"/>
      <c r="J359" s="7"/>
      <c r="Q359" s="68" t="s">
        <v>15</v>
      </c>
    </row>
    <row r="360" spans="1:25" ht="36" customHeight="1" x14ac:dyDescent="0.15">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15">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15">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15">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15">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15">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15">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15">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15">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15">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15">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15">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15">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15">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15">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15">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15">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15">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15">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15">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15">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15">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15">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15">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15">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15">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15">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15">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15">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15">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15">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15">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15">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15">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15">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15">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15">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15">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15">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15">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15">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15">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15">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15">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15">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15">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15">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15">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15">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15">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15">
      <c r="A410" s="392">
        <v>50</v>
      </c>
      <c r="B410" s="393"/>
      <c r="C410" s="383"/>
      <c r="D410" s="384"/>
      <c r="E410" s="168"/>
      <c r="F410" s="152"/>
      <c r="G410" s="143"/>
      <c r="H410" s="154"/>
      <c r="I410" s="143"/>
      <c r="J410" s="37"/>
      <c r="K410" s="154"/>
      <c r="L410" s="143"/>
      <c r="M410" s="37"/>
      <c r="N410" s="154"/>
      <c r="O410" s="41"/>
      <c r="P410" s="156"/>
      <c r="Q410" s="57">
        <f t="shared" si="4"/>
        <v>0</v>
      </c>
    </row>
    <row r="413" spans="1:17" ht="20.100000000000001" customHeight="1" x14ac:dyDescent="0.15">
      <c r="A413" s="34" t="s">
        <v>145</v>
      </c>
      <c r="B413" s="34"/>
      <c r="C413" s="34"/>
      <c r="D413" s="34"/>
    </row>
    <row r="414" spans="1:17" ht="20.100000000000001" customHeight="1" x14ac:dyDescent="0.15">
      <c r="A414" s="1" t="s">
        <v>14</v>
      </c>
      <c r="B414" s="1"/>
      <c r="C414" s="1"/>
      <c r="D414" s="1"/>
      <c r="F414" s="385" t="s">
        <v>15</v>
      </c>
      <c r="G414" s="386"/>
      <c r="H414" s="386"/>
    </row>
    <row r="415" spans="1:17" ht="20.100000000000001" customHeight="1" x14ac:dyDescent="0.15">
      <c r="A415" s="387" t="s">
        <v>5</v>
      </c>
      <c r="B415" s="387"/>
      <c r="C415" s="387"/>
      <c r="D415" s="387"/>
      <c r="E415" s="388"/>
      <c r="F415" s="389" t="s">
        <v>147</v>
      </c>
      <c r="G415" s="388"/>
      <c r="H415" s="388"/>
    </row>
    <row r="416" spans="1:17" ht="20.100000000000001" customHeight="1" x14ac:dyDescent="0.15">
      <c r="A416" s="374" t="s">
        <v>82</v>
      </c>
      <c r="B416" s="375"/>
      <c r="C416" s="375"/>
      <c r="D416" s="375"/>
      <c r="E416" s="376"/>
      <c r="F416" s="380">
        <f>SUMIFS($Q$361:$Q$410,$C$361:$C$410,A416)</f>
        <v>0</v>
      </c>
      <c r="G416" s="408"/>
      <c r="H416" s="409"/>
    </row>
    <row r="417" spans="1:8" ht="20.100000000000001" customHeight="1" x14ac:dyDescent="0.15">
      <c r="A417" s="374" t="s">
        <v>83</v>
      </c>
      <c r="B417" s="375"/>
      <c r="C417" s="375"/>
      <c r="D417" s="375"/>
      <c r="E417" s="376"/>
      <c r="F417" s="380">
        <f>SUMIFS($Q$361:$Q$410,$C$361:$C$410,A417)</f>
        <v>0</v>
      </c>
      <c r="G417" s="408"/>
      <c r="H417" s="409"/>
    </row>
    <row r="418" spans="1:8" ht="20.100000000000001" customHeight="1" x14ac:dyDescent="0.15">
      <c r="A418" s="377" t="s">
        <v>157</v>
      </c>
      <c r="B418" s="161"/>
      <c r="C418" s="374" t="s">
        <v>84</v>
      </c>
      <c r="D418" s="375"/>
      <c r="E418" s="376"/>
      <c r="F418" s="380">
        <f>SUMIFS($Q$361:$Q$410,$C$361:$C$410,C418)</f>
        <v>0</v>
      </c>
      <c r="G418" s="408"/>
      <c r="H418" s="409"/>
    </row>
    <row r="419" spans="1:8" ht="20.100000000000001" customHeight="1" x14ac:dyDescent="0.15">
      <c r="A419" s="378"/>
      <c r="B419" s="162"/>
      <c r="C419" s="374" t="s">
        <v>85</v>
      </c>
      <c r="D419" s="375"/>
      <c r="E419" s="376"/>
      <c r="F419" s="380">
        <f>SUMIFS($Q$361:$Q$410,$C$361:$C$410,C419)</f>
        <v>0</v>
      </c>
      <c r="G419" s="408"/>
      <c r="H419" s="409"/>
    </row>
    <row r="420" spans="1:8" ht="20.100000000000001" customHeight="1" x14ac:dyDescent="0.15">
      <c r="A420" s="378"/>
      <c r="B420" s="162"/>
      <c r="C420" s="374" t="s">
        <v>86</v>
      </c>
      <c r="D420" s="375"/>
      <c r="E420" s="376"/>
      <c r="F420" s="380">
        <f>SUMIFS($Q$361:$Q$410,$C$361:$C$410,C420)</f>
        <v>0</v>
      </c>
      <c r="G420" s="408"/>
      <c r="H420" s="409"/>
    </row>
    <row r="421" spans="1:8" ht="20.100000000000001" customHeight="1" x14ac:dyDescent="0.15">
      <c r="A421" s="378"/>
      <c r="B421" s="162"/>
      <c r="C421" s="374" t="s">
        <v>87</v>
      </c>
      <c r="D421" s="375"/>
      <c r="E421" s="376"/>
      <c r="F421" s="380">
        <f>SUMIFS($Q$361:$Q$410,$C$361:$C$410,C421)</f>
        <v>0</v>
      </c>
      <c r="G421" s="408"/>
      <c r="H421" s="409"/>
    </row>
    <row r="422" spans="1:8" ht="20.100000000000001" customHeight="1" x14ac:dyDescent="0.15">
      <c r="A422" s="379"/>
      <c r="B422" s="163"/>
      <c r="C422" s="375" t="s">
        <v>156</v>
      </c>
      <c r="D422" s="375"/>
      <c r="E422" s="376"/>
      <c r="F422" s="380">
        <f>SUM($F$418:$H$421)</f>
        <v>0</v>
      </c>
      <c r="G422" s="381"/>
      <c r="H422" s="382"/>
    </row>
    <row r="423" spans="1:8" ht="19.5" customHeight="1" x14ac:dyDescent="0.15">
      <c r="A423" s="374" t="s">
        <v>88</v>
      </c>
      <c r="B423" s="375"/>
      <c r="C423" s="375"/>
      <c r="D423" s="375"/>
      <c r="E423" s="376"/>
      <c r="F423" s="380">
        <f>SUM($F$416:$H$417,$F$422)</f>
        <v>0</v>
      </c>
      <c r="G423" s="408"/>
      <c r="H423" s="409"/>
    </row>
    <row r="424" spans="1:8" ht="19.5" customHeight="1" x14ac:dyDescent="0.15">
      <c r="A424" s="374" t="s">
        <v>148</v>
      </c>
      <c r="B424" s="375"/>
      <c r="C424" s="375"/>
      <c r="D424" s="375"/>
      <c r="E424" s="376"/>
      <c r="F424" s="380">
        <f>SUMIFS($Q$361:$Q$410,$C$361:$C$410,A424)</f>
        <v>0</v>
      </c>
      <c r="G424" s="408"/>
      <c r="H424" s="409"/>
    </row>
    <row r="425" spans="1:8" ht="19.5" customHeight="1" x14ac:dyDescent="0.15">
      <c r="A425" s="374" t="s">
        <v>149</v>
      </c>
      <c r="B425" s="375"/>
      <c r="C425" s="375"/>
      <c r="D425" s="375"/>
      <c r="E425" s="376"/>
      <c r="F425" s="380">
        <f>SUM($F$423,$F$424)</f>
        <v>0</v>
      </c>
      <c r="G425" s="408"/>
      <c r="H425" s="409"/>
    </row>
    <row r="426" spans="1:8" ht="19.5" customHeight="1" x14ac:dyDescent="0.15">
      <c r="A426" s="72"/>
      <c r="B426" s="72"/>
      <c r="C426" s="72"/>
      <c r="D426" s="72"/>
      <c r="F426" s="73"/>
      <c r="G426" s="74"/>
      <c r="H426" s="74"/>
    </row>
    <row r="427" spans="1:8" ht="19.5" customHeight="1" x14ac:dyDescent="0.15">
      <c r="A427" s="72"/>
      <c r="B427" s="72"/>
      <c r="C427" s="72"/>
      <c r="D427" s="72"/>
      <c r="F427" s="73"/>
      <c r="G427" s="74"/>
      <c r="H427" s="74"/>
    </row>
    <row r="428" spans="1:8" ht="19.5" customHeight="1" x14ac:dyDescent="0.15">
      <c r="A428" s="64" t="s">
        <v>6</v>
      </c>
      <c r="B428" s="64"/>
      <c r="C428" s="64"/>
      <c r="D428" s="64"/>
      <c r="E428" s="75"/>
    </row>
    <row r="429" spans="1:8" ht="19.5" customHeight="1" x14ac:dyDescent="0.15">
      <c r="A429" s="324"/>
      <c r="B429" s="325"/>
      <c r="C429" s="387" t="s">
        <v>11</v>
      </c>
      <c r="D429" s="388"/>
      <c r="E429" s="76" t="s">
        <v>24</v>
      </c>
      <c r="F429" s="398" t="s">
        <v>147</v>
      </c>
      <c r="G429" s="410"/>
      <c r="H429" s="410"/>
    </row>
    <row r="430" spans="1:8" ht="20.100000000000001" customHeight="1" x14ac:dyDescent="0.15">
      <c r="A430" s="326" t="s">
        <v>25</v>
      </c>
      <c r="B430" s="327"/>
      <c r="C430" s="398" t="s">
        <v>53</v>
      </c>
      <c r="D430" s="388"/>
      <c r="E430" s="77" t="s">
        <v>27</v>
      </c>
      <c r="F430" s="358">
        <f t="shared" ref="F430:F447" si="5">SUMIFS($Q$10:$Q$351,$D$10:$D$351,$E430,$R$10:$R$351,"")</f>
        <v>0</v>
      </c>
      <c r="G430" s="359"/>
      <c r="H430" s="359"/>
    </row>
    <row r="431" spans="1:8" ht="20.100000000000001" customHeight="1" x14ac:dyDescent="0.15">
      <c r="A431" s="328"/>
      <c r="B431" s="329"/>
      <c r="C431" s="398"/>
      <c r="D431" s="388"/>
      <c r="E431" s="77" t="s">
        <v>28</v>
      </c>
      <c r="F431" s="358">
        <f t="shared" si="5"/>
        <v>0</v>
      </c>
      <c r="G431" s="359"/>
      <c r="H431" s="359"/>
    </row>
    <row r="432" spans="1:8" ht="20.100000000000001" customHeight="1" x14ac:dyDescent="0.15">
      <c r="A432" s="328"/>
      <c r="B432" s="329"/>
      <c r="C432" s="398"/>
      <c r="D432" s="388"/>
      <c r="E432" s="77" t="s">
        <v>4</v>
      </c>
      <c r="F432" s="358">
        <f t="shared" si="5"/>
        <v>0</v>
      </c>
      <c r="G432" s="359"/>
      <c r="H432" s="359"/>
    </row>
    <row r="433" spans="1:8" ht="20.100000000000001" customHeight="1" x14ac:dyDescent="0.15">
      <c r="A433" s="328"/>
      <c r="B433" s="329"/>
      <c r="C433" s="398" t="s">
        <v>54</v>
      </c>
      <c r="D433" s="388"/>
      <c r="E433" s="77" t="s">
        <v>2</v>
      </c>
      <c r="F433" s="358">
        <f t="shared" si="5"/>
        <v>0</v>
      </c>
      <c r="G433" s="359"/>
      <c r="H433" s="359"/>
    </row>
    <row r="434" spans="1:8" ht="20.100000000000001" customHeight="1" x14ac:dyDescent="0.15">
      <c r="A434" s="328"/>
      <c r="B434" s="329"/>
      <c r="C434" s="398"/>
      <c r="D434" s="388"/>
      <c r="E434" s="77" t="s">
        <v>29</v>
      </c>
      <c r="F434" s="358">
        <f t="shared" si="5"/>
        <v>0</v>
      </c>
      <c r="G434" s="359"/>
      <c r="H434" s="359"/>
    </row>
    <row r="435" spans="1:8" ht="20.100000000000001" customHeight="1" x14ac:dyDescent="0.15">
      <c r="A435" s="328"/>
      <c r="B435" s="329"/>
      <c r="C435" s="398"/>
      <c r="D435" s="388"/>
      <c r="E435" s="77" t="s">
        <v>3</v>
      </c>
      <c r="F435" s="358">
        <f t="shared" si="5"/>
        <v>0</v>
      </c>
      <c r="G435" s="359"/>
      <c r="H435" s="359"/>
    </row>
    <row r="436" spans="1:8" ht="20.100000000000001" customHeight="1" x14ac:dyDescent="0.15">
      <c r="A436" s="328"/>
      <c r="B436" s="329"/>
      <c r="C436" s="398"/>
      <c r="D436" s="388"/>
      <c r="E436" s="77" t="s">
        <v>31</v>
      </c>
      <c r="F436" s="358">
        <f t="shared" si="5"/>
        <v>0</v>
      </c>
      <c r="G436" s="359"/>
      <c r="H436" s="359"/>
    </row>
    <row r="437" spans="1:8" ht="20.100000000000001" customHeight="1" x14ac:dyDescent="0.15">
      <c r="A437" s="328"/>
      <c r="B437" s="329"/>
      <c r="C437" s="398"/>
      <c r="D437" s="388"/>
      <c r="E437" s="77" t="s">
        <v>26</v>
      </c>
      <c r="F437" s="358">
        <f t="shared" si="5"/>
        <v>0</v>
      </c>
      <c r="G437" s="359"/>
      <c r="H437" s="359"/>
    </row>
    <row r="438" spans="1:8" ht="20.100000000000001" customHeight="1" x14ac:dyDescent="0.15">
      <c r="A438" s="328"/>
      <c r="B438" s="329"/>
      <c r="C438" s="398" t="s">
        <v>219</v>
      </c>
      <c r="D438" s="388"/>
      <c r="E438" s="77" t="s">
        <v>220</v>
      </c>
      <c r="F438" s="358">
        <f t="shared" si="5"/>
        <v>0</v>
      </c>
      <c r="G438" s="359"/>
      <c r="H438" s="359"/>
    </row>
    <row r="439" spans="1:8" ht="20.100000000000001" customHeight="1" x14ac:dyDescent="0.15">
      <c r="A439" s="328"/>
      <c r="B439" s="329"/>
      <c r="C439" s="398"/>
      <c r="D439" s="388"/>
      <c r="E439" s="77" t="s">
        <v>33</v>
      </c>
      <c r="F439" s="358">
        <f t="shared" si="5"/>
        <v>0</v>
      </c>
      <c r="G439" s="359"/>
      <c r="H439" s="359"/>
    </row>
    <row r="440" spans="1:8" ht="20.100000000000001" customHeight="1" x14ac:dyDescent="0.15">
      <c r="A440" s="328"/>
      <c r="B440" s="329"/>
      <c r="C440" s="398"/>
      <c r="D440" s="388"/>
      <c r="E440" s="77" t="s">
        <v>10</v>
      </c>
      <c r="F440" s="358">
        <f t="shared" si="5"/>
        <v>0</v>
      </c>
      <c r="G440" s="359"/>
      <c r="H440" s="359"/>
    </row>
    <row r="441" spans="1:8" ht="20.100000000000001" customHeight="1" x14ac:dyDescent="0.15">
      <c r="A441" s="328"/>
      <c r="B441" s="329"/>
      <c r="C441" s="398" t="s">
        <v>55</v>
      </c>
      <c r="D441" s="388"/>
      <c r="E441" s="77" t="s">
        <v>32</v>
      </c>
      <c r="F441" s="358">
        <f t="shared" si="5"/>
        <v>0</v>
      </c>
      <c r="G441" s="359"/>
      <c r="H441" s="359"/>
    </row>
    <row r="442" spans="1:8" ht="20.100000000000001" customHeight="1" x14ac:dyDescent="0.15">
      <c r="A442" s="328"/>
      <c r="B442" s="329"/>
      <c r="C442" s="398"/>
      <c r="D442" s="388"/>
      <c r="E442" s="77" t="s">
        <v>1</v>
      </c>
      <c r="F442" s="358">
        <f t="shared" si="5"/>
        <v>0</v>
      </c>
      <c r="G442" s="359"/>
      <c r="H442" s="359"/>
    </row>
    <row r="443" spans="1:8" ht="20.100000000000001" customHeight="1" x14ac:dyDescent="0.15">
      <c r="A443" s="328"/>
      <c r="B443" s="329"/>
      <c r="C443" s="398"/>
      <c r="D443" s="388"/>
      <c r="E443" s="77" t="s">
        <v>30</v>
      </c>
      <c r="F443" s="358">
        <f t="shared" si="5"/>
        <v>0</v>
      </c>
      <c r="G443" s="359"/>
      <c r="H443" s="359"/>
    </row>
    <row r="444" spans="1:8" ht="20.100000000000001" customHeight="1" x14ac:dyDescent="0.15">
      <c r="A444" s="328"/>
      <c r="B444" s="329"/>
      <c r="C444" s="398"/>
      <c r="D444" s="388"/>
      <c r="E444" s="77" t="s">
        <v>34</v>
      </c>
      <c r="F444" s="358">
        <f t="shared" si="5"/>
        <v>0</v>
      </c>
      <c r="G444" s="359"/>
      <c r="H444" s="359"/>
    </row>
    <row r="445" spans="1:8" ht="20.100000000000001" customHeight="1" x14ac:dyDescent="0.15">
      <c r="A445" s="328"/>
      <c r="B445" s="329"/>
      <c r="C445" s="398"/>
      <c r="D445" s="388"/>
      <c r="E445" s="77" t="s">
        <v>21</v>
      </c>
      <c r="F445" s="358">
        <f t="shared" si="5"/>
        <v>0</v>
      </c>
      <c r="G445" s="359"/>
      <c r="H445" s="359"/>
    </row>
    <row r="446" spans="1:8" ht="20.100000000000001" customHeight="1" x14ac:dyDescent="0.15">
      <c r="A446" s="328"/>
      <c r="B446" s="329"/>
      <c r="C446" s="404" t="s">
        <v>155</v>
      </c>
      <c r="D446" s="405"/>
      <c r="E446" s="77" t="s">
        <v>9</v>
      </c>
      <c r="F446" s="358">
        <f t="shared" si="5"/>
        <v>0</v>
      </c>
      <c r="G446" s="359"/>
      <c r="H446" s="359"/>
    </row>
    <row r="447" spans="1:8" ht="20.100000000000001" customHeight="1" x14ac:dyDescent="0.15">
      <c r="A447" s="328"/>
      <c r="B447" s="329"/>
      <c r="C447" s="406"/>
      <c r="D447" s="407"/>
      <c r="E447" s="77" t="s">
        <v>35</v>
      </c>
      <c r="F447" s="358">
        <f t="shared" si="5"/>
        <v>0</v>
      </c>
      <c r="G447" s="359"/>
      <c r="H447" s="359"/>
    </row>
    <row r="448" spans="1:8" ht="20.100000000000001" customHeight="1" x14ac:dyDescent="0.15">
      <c r="A448" s="328"/>
      <c r="B448" s="329"/>
      <c r="C448" s="387" t="s">
        <v>19</v>
      </c>
      <c r="D448" s="387"/>
      <c r="E448" s="388"/>
      <c r="F448" s="358">
        <f>SUM($F$430:$H$447)</f>
        <v>0</v>
      </c>
      <c r="G448" s="359"/>
      <c r="H448" s="359"/>
    </row>
    <row r="449" spans="1:8" ht="20.100000000000001" customHeight="1" x14ac:dyDescent="0.15">
      <c r="A449" s="328"/>
      <c r="B449" s="329"/>
      <c r="C449" s="398" t="s">
        <v>16</v>
      </c>
      <c r="D449" s="398"/>
      <c r="E449" s="388"/>
      <c r="F449" s="402"/>
      <c r="G449" s="403"/>
      <c r="H449" s="403"/>
    </row>
    <row r="450" spans="1:8" ht="20.100000000000001" customHeight="1" x14ac:dyDescent="0.15">
      <c r="A450" s="330"/>
      <c r="B450" s="331"/>
      <c r="C450" s="387" t="s">
        <v>36</v>
      </c>
      <c r="D450" s="387"/>
      <c r="E450" s="388"/>
      <c r="F450" s="358">
        <f>$F$448-$F$449</f>
        <v>0</v>
      </c>
      <c r="G450" s="359"/>
      <c r="H450" s="359"/>
    </row>
    <row r="451" spans="1:8" ht="20.100000000000001" customHeight="1" x14ac:dyDescent="0.15">
      <c r="A451" s="332" t="s">
        <v>47</v>
      </c>
      <c r="B451" s="333"/>
      <c r="C451" s="398" t="s">
        <v>53</v>
      </c>
      <c r="D451" s="388"/>
      <c r="E451" s="77" t="s">
        <v>27</v>
      </c>
      <c r="F451" s="399">
        <f t="shared" ref="F451:F468" si="6">SUMIFS($Q$10:$Q$351,$D$10:$D$351,$E451,$R$10:$R$351,"○")</f>
        <v>0</v>
      </c>
      <c r="G451" s="359"/>
      <c r="H451" s="359"/>
    </row>
    <row r="452" spans="1:8" ht="20.100000000000001" customHeight="1" x14ac:dyDescent="0.15">
      <c r="A452" s="334"/>
      <c r="B452" s="335"/>
      <c r="C452" s="398"/>
      <c r="D452" s="388"/>
      <c r="E452" s="77" t="s">
        <v>28</v>
      </c>
      <c r="F452" s="399">
        <f t="shared" si="6"/>
        <v>0</v>
      </c>
      <c r="G452" s="359"/>
      <c r="H452" s="359"/>
    </row>
    <row r="453" spans="1:8" ht="20.100000000000001" customHeight="1" x14ac:dyDescent="0.15">
      <c r="A453" s="334"/>
      <c r="B453" s="335"/>
      <c r="C453" s="398"/>
      <c r="D453" s="388"/>
      <c r="E453" s="77" t="s">
        <v>4</v>
      </c>
      <c r="F453" s="399">
        <f t="shared" si="6"/>
        <v>0</v>
      </c>
      <c r="G453" s="359"/>
      <c r="H453" s="359"/>
    </row>
    <row r="454" spans="1:8" ht="20.100000000000001" customHeight="1" x14ac:dyDescent="0.15">
      <c r="A454" s="334"/>
      <c r="B454" s="335"/>
      <c r="C454" s="398" t="s">
        <v>54</v>
      </c>
      <c r="D454" s="388"/>
      <c r="E454" s="77" t="s">
        <v>2</v>
      </c>
      <c r="F454" s="399">
        <f t="shared" si="6"/>
        <v>0</v>
      </c>
      <c r="G454" s="359"/>
      <c r="H454" s="359"/>
    </row>
    <row r="455" spans="1:8" ht="20.100000000000001" customHeight="1" x14ac:dyDescent="0.15">
      <c r="A455" s="334"/>
      <c r="B455" s="335"/>
      <c r="C455" s="398"/>
      <c r="D455" s="388"/>
      <c r="E455" s="77" t="s">
        <v>29</v>
      </c>
      <c r="F455" s="399">
        <f t="shared" si="6"/>
        <v>0</v>
      </c>
      <c r="G455" s="359"/>
      <c r="H455" s="359"/>
    </row>
    <row r="456" spans="1:8" ht="20.100000000000001" customHeight="1" x14ac:dyDescent="0.15">
      <c r="A456" s="334"/>
      <c r="B456" s="335"/>
      <c r="C456" s="398"/>
      <c r="D456" s="388"/>
      <c r="E456" s="77" t="s">
        <v>3</v>
      </c>
      <c r="F456" s="399">
        <f t="shared" si="6"/>
        <v>0</v>
      </c>
      <c r="G456" s="359"/>
      <c r="H456" s="359"/>
    </row>
    <row r="457" spans="1:8" ht="20.100000000000001" customHeight="1" x14ac:dyDescent="0.15">
      <c r="A457" s="334"/>
      <c r="B457" s="335"/>
      <c r="C457" s="398"/>
      <c r="D457" s="388"/>
      <c r="E457" s="77" t="s">
        <v>31</v>
      </c>
      <c r="F457" s="399">
        <f t="shared" si="6"/>
        <v>0</v>
      </c>
      <c r="G457" s="359"/>
      <c r="H457" s="359"/>
    </row>
    <row r="458" spans="1:8" ht="20.100000000000001" customHeight="1" x14ac:dyDescent="0.15">
      <c r="A458" s="334"/>
      <c r="B458" s="335"/>
      <c r="C458" s="398"/>
      <c r="D458" s="388"/>
      <c r="E458" s="77" t="s">
        <v>26</v>
      </c>
      <c r="F458" s="399">
        <f t="shared" si="6"/>
        <v>0</v>
      </c>
      <c r="G458" s="359"/>
      <c r="H458" s="359"/>
    </row>
    <row r="459" spans="1:8" ht="20.100000000000001" customHeight="1" x14ac:dyDescent="0.15">
      <c r="A459" s="334"/>
      <c r="B459" s="335"/>
      <c r="C459" s="398" t="s">
        <v>219</v>
      </c>
      <c r="D459" s="388"/>
      <c r="E459" s="77" t="s">
        <v>220</v>
      </c>
      <c r="F459" s="399">
        <f t="shared" si="6"/>
        <v>0</v>
      </c>
      <c r="G459" s="359"/>
      <c r="H459" s="359"/>
    </row>
    <row r="460" spans="1:8" ht="20.100000000000001" customHeight="1" x14ac:dyDescent="0.15">
      <c r="A460" s="334"/>
      <c r="B460" s="335"/>
      <c r="C460" s="398"/>
      <c r="D460" s="388"/>
      <c r="E460" s="77" t="s">
        <v>33</v>
      </c>
      <c r="F460" s="399">
        <f t="shared" si="6"/>
        <v>0</v>
      </c>
      <c r="G460" s="359"/>
      <c r="H460" s="359"/>
    </row>
    <row r="461" spans="1:8" ht="20.100000000000001" customHeight="1" x14ac:dyDescent="0.15">
      <c r="A461" s="334"/>
      <c r="B461" s="335"/>
      <c r="C461" s="398"/>
      <c r="D461" s="388"/>
      <c r="E461" s="77" t="s">
        <v>10</v>
      </c>
      <c r="F461" s="399">
        <f t="shared" si="6"/>
        <v>0</v>
      </c>
      <c r="G461" s="359"/>
      <c r="H461" s="359"/>
    </row>
    <row r="462" spans="1:8" ht="20.100000000000001" customHeight="1" x14ac:dyDescent="0.15">
      <c r="A462" s="334"/>
      <c r="B462" s="335"/>
      <c r="C462" s="398" t="s">
        <v>55</v>
      </c>
      <c r="D462" s="388"/>
      <c r="E462" s="77" t="s">
        <v>32</v>
      </c>
      <c r="F462" s="399">
        <f t="shared" si="6"/>
        <v>0</v>
      </c>
      <c r="G462" s="359"/>
      <c r="H462" s="359"/>
    </row>
    <row r="463" spans="1:8" ht="20.100000000000001" customHeight="1" x14ac:dyDescent="0.15">
      <c r="A463" s="334"/>
      <c r="B463" s="335"/>
      <c r="C463" s="398"/>
      <c r="D463" s="388"/>
      <c r="E463" s="77" t="s">
        <v>1</v>
      </c>
      <c r="F463" s="399">
        <f t="shared" si="6"/>
        <v>0</v>
      </c>
      <c r="G463" s="359"/>
      <c r="H463" s="359"/>
    </row>
    <row r="464" spans="1:8" ht="20.100000000000001" customHeight="1" x14ac:dyDescent="0.15">
      <c r="A464" s="334"/>
      <c r="B464" s="335"/>
      <c r="C464" s="398"/>
      <c r="D464" s="388"/>
      <c r="E464" s="77" t="s">
        <v>30</v>
      </c>
      <c r="F464" s="399">
        <f t="shared" si="6"/>
        <v>0</v>
      </c>
      <c r="G464" s="359"/>
      <c r="H464" s="359"/>
    </row>
    <row r="465" spans="1:24" ht="20.100000000000001" customHeight="1" x14ac:dyDescent="0.15">
      <c r="A465" s="334"/>
      <c r="B465" s="335"/>
      <c r="C465" s="398"/>
      <c r="D465" s="388"/>
      <c r="E465" s="77" t="s">
        <v>34</v>
      </c>
      <c r="F465" s="399">
        <f t="shared" si="6"/>
        <v>0</v>
      </c>
      <c r="G465" s="359"/>
      <c r="H465" s="359"/>
    </row>
    <row r="466" spans="1:24" ht="20.100000000000001" customHeight="1" x14ac:dyDescent="0.15">
      <c r="A466" s="334"/>
      <c r="B466" s="335"/>
      <c r="C466" s="398"/>
      <c r="D466" s="388"/>
      <c r="E466" s="77" t="s">
        <v>21</v>
      </c>
      <c r="F466" s="399">
        <f t="shared" si="6"/>
        <v>0</v>
      </c>
      <c r="G466" s="359"/>
      <c r="H466" s="359"/>
    </row>
    <row r="467" spans="1:24" ht="20.100000000000001" customHeight="1" x14ac:dyDescent="0.15">
      <c r="A467" s="334"/>
      <c r="B467" s="335"/>
      <c r="C467" s="404" t="s">
        <v>155</v>
      </c>
      <c r="D467" s="405"/>
      <c r="E467" s="77" t="s">
        <v>9</v>
      </c>
      <c r="F467" s="399">
        <f t="shared" si="6"/>
        <v>0</v>
      </c>
      <c r="G467" s="359"/>
      <c r="H467" s="359"/>
    </row>
    <row r="468" spans="1:24" ht="20.100000000000001" customHeight="1" x14ac:dyDescent="0.15">
      <c r="A468" s="334"/>
      <c r="B468" s="335"/>
      <c r="C468" s="406"/>
      <c r="D468" s="407"/>
      <c r="E468" s="77" t="s">
        <v>35</v>
      </c>
      <c r="F468" s="399">
        <f t="shared" si="6"/>
        <v>0</v>
      </c>
      <c r="G468" s="359"/>
      <c r="H468" s="359"/>
    </row>
    <row r="469" spans="1:24" ht="20.100000000000001" customHeight="1" thickBot="1" x14ac:dyDescent="0.2">
      <c r="A469" s="336"/>
      <c r="B469" s="337"/>
      <c r="C469" s="387" t="s">
        <v>150</v>
      </c>
      <c r="D469" s="387"/>
      <c r="E469" s="388"/>
      <c r="F469" s="400">
        <f>SUM($F$451:$H$468)</f>
        <v>0</v>
      </c>
      <c r="G469" s="401"/>
      <c r="H469" s="401"/>
    </row>
    <row r="470" spans="1:24" ht="20.100000000000001" customHeight="1" thickTop="1" x14ac:dyDescent="0.15">
      <c r="A470" s="394" t="s">
        <v>151</v>
      </c>
      <c r="B470" s="394"/>
      <c r="C470" s="395"/>
      <c r="D470" s="395"/>
      <c r="E470" s="395"/>
      <c r="F470" s="396">
        <f>SUM($F$448,$F$469)</f>
        <v>0</v>
      </c>
      <c r="G470" s="397"/>
      <c r="H470" s="397"/>
    </row>
    <row r="471" spans="1:24" x14ac:dyDescent="0.15">
      <c r="W471" s="3"/>
      <c r="X471"/>
    </row>
  </sheetData>
  <sheetProtection algorithmName="SHA-512" hashValue="7z14LYglFA2Rq+rWFFSkZrfrps1Pn0BMywJ9eKnSFknC7w0rgOpxBu6yT67PL0a5t2wsd8dHfZO3PckzsgqfNA==" saltValue="aUH0u5Gt+iwtfmQr4hhuxA=="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G10:G351">
    <cfRule type="expression" dxfId="175" priority="5">
      <formula>INDIRECT(ADDRESS(ROW(),COLUMN()))=TRUNC(INDIRECT(ADDRESS(ROW(),COLUMN())))</formula>
    </cfRule>
  </conditionalFormatting>
  <conditionalFormatting sqref="G361:G410">
    <cfRule type="expression" dxfId="174" priority="1">
      <formula>INDIRECT(ADDRESS(ROW(),COLUMN()))=TRUNC(INDIRECT(ADDRESS(ROW(),COLUMN())))</formula>
    </cfRule>
  </conditionalFormatting>
  <conditionalFormatting sqref="I10:I351">
    <cfRule type="expression" dxfId="173" priority="4">
      <formula>INDIRECT(ADDRESS(ROW(),COLUMN()))=TRUNC(INDIRECT(ADDRESS(ROW(),COLUMN())))</formula>
    </cfRule>
  </conditionalFormatting>
  <conditionalFormatting sqref="I361:I410">
    <cfRule type="expression" dxfId="172" priority="106">
      <formula>INDIRECT(ADDRESS(ROW(),COLUMN()))=TRUNC(INDIRECT(ADDRESS(ROW(),COLUMN())))</formula>
    </cfRule>
  </conditionalFormatting>
  <conditionalFormatting sqref="L10:L351">
    <cfRule type="expression" dxfId="171" priority="31">
      <formula>INDIRECT(ADDRESS(ROW(),COLUMN()))=TRUNC(INDIRECT(ADDRESS(ROW(),COLUMN())))</formula>
    </cfRule>
  </conditionalFormatting>
  <conditionalFormatting sqref="L361:L410">
    <cfRule type="expression" dxfId="170" priority="105">
      <formula>INDIRECT(ADDRESS(ROW(),COLUMN()))=TRUNC(INDIRECT(ADDRESS(ROW(),COLUMN())))</formula>
    </cfRule>
  </conditionalFormatting>
  <conditionalFormatting sqref="M6:Q7">
    <cfRule type="cellIs" dxfId="169" priority="3" operator="equal">
      <formula>"「費目：その他」で補助対象外に仕分けされていないものがある"</formula>
    </cfRule>
  </conditionalFormatting>
  <conditionalFormatting sqref="O10:O351">
    <cfRule type="expression" dxfId="168" priority="45">
      <formula>INDIRECT(ADDRESS(ROW(),COLUMN()))=TRUNC(INDIRECT(ADDRESS(ROW(),COLUMN())))</formula>
    </cfRule>
  </conditionalFormatting>
  <conditionalFormatting sqref="O361:O410">
    <cfRule type="expression" dxfId="167" priority="104">
      <formula>INDIRECT(ADDRESS(ROW(),COLUMN()))=TRUNC(INDIRECT(ADDRESS(ROW(),COLUMN())))</formula>
    </cfRule>
  </conditionalFormatting>
  <dataValidations count="7">
    <dataValidation type="list" imeMode="hiragana" allowBlank="1" showInputMessage="1" showErrorMessage="1" sqref="D10:D351" xr:uid="{00000000-0002-0000-0400-000000000000}">
      <formula1>INDIRECT(C10)</formula1>
    </dataValidation>
    <dataValidation imeMode="hiragana" allowBlank="1" showInputMessage="1" showErrorMessage="1" sqref="E10:E351 J10:J351 M10:M351 M361:M410 J361:J410 E361:E410" xr:uid="{00000000-0002-0000-0400-000001000000}"/>
    <dataValidation imeMode="disabled" allowBlank="1" showInputMessage="1" showErrorMessage="1" sqref="C7:K7 F358:K358 A10:A351 A361:A410 C3:C4" xr:uid="{00000000-0002-0000-0400-000002000000}"/>
    <dataValidation type="list" allowBlank="1" showInputMessage="1" showErrorMessage="1" sqref="R10:R351" xr:uid="{00000000-0002-0000-0400-000003000000}">
      <formula1>"○"</formula1>
    </dataValidation>
    <dataValidation type="list" imeMode="hiragana" allowBlank="1" showInputMessage="1" showErrorMessage="1" sqref="C361:D410" xr:uid="{00000000-0002-0000-0400-000004000000}">
      <formula1>収入</formula1>
    </dataValidation>
    <dataValidation type="list" imeMode="hiragana" allowBlank="1" showInputMessage="1" showErrorMessage="1" sqref="C10:C351" xr:uid="{00000000-0002-0000-0400-000005000000}">
      <formula1>区分</formula1>
    </dataValidation>
    <dataValidation imeMode="off" allowBlank="1" showInputMessage="1" showErrorMessage="1" sqref="F416:F427 I10:I351 L10:L351 O10:O351 Q10:Q351 G416:H421 I361:I410 L361:L410 O361:O410 Q361:Q410 G423:H427 F430:H470" xr:uid="{00000000-0002-0000-0400-000006000000}"/>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351" max="17" man="1"/>
    <brk id="411" max="16383" man="1"/>
  </rowBreaks>
  <colBreaks count="1" manualBreakCount="1">
    <brk id="17"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70C0"/>
    <pageSetUpPr fitToPage="1"/>
  </sheetPr>
  <dimension ref="A1:Y471"/>
  <sheetViews>
    <sheetView view="pageBreakPreview" zoomScaleNormal="100" zoomScaleSheetLayoutView="100" workbookViewId="0">
      <pane ySplit="9" topLeftCell="A10" activePane="bottomLeft" state="frozen"/>
      <selection sqref="A1:C1"/>
      <selection pane="bottomLeft" activeCell="C10" sqref="C10"/>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2" t="str">
        <f>IF(収支予算書!$A$1=0,"〇〇",収支予算書!$A$1)</f>
        <v>〇〇</v>
      </c>
      <c r="B1" s="22"/>
    </row>
    <row r="2" spans="1:24" ht="25.5" customHeight="1" x14ac:dyDescent="0.15">
      <c r="A2" s="34"/>
      <c r="B2" s="34"/>
      <c r="C2" s="38"/>
    </row>
    <row r="3" spans="1:24" ht="32.1" customHeight="1" x14ac:dyDescent="0.15">
      <c r="C3" s="363" t="s">
        <v>181</v>
      </c>
      <c r="D3" s="54" t="s">
        <v>161</v>
      </c>
      <c r="E3" s="364"/>
      <c r="F3" s="365"/>
      <c r="G3" s="365"/>
      <c r="H3" s="365"/>
      <c r="I3" s="365"/>
      <c r="J3" s="365"/>
      <c r="K3" s="365"/>
      <c r="L3" s="365"/>
      <c r="M3" s="366"/>
      <c r="Q3" s="13"/>
      <c r="X3" s="3">
        <v>18</v>
      </c>
    </row>
    <row r="4" spans="1:24" ht="32.1" customHeight="1" x14ac:dyDescent="0.15">
      <c r="C4" s="363"/>
      <c r="D4" s="55" t="s">
        <v>231</v>
      </c>
      <c r="E4" s="367"/>
      <c r="F4" s="368"/>
      <c r="G4" s="368"/>
      <c r="H4" s="368"/>
      <c r="I4" s="368"/>
      <c r="J4" s="368"/>
      <c r="K4" s="368"/>
      <c r="L4" s="368"/>
      <c r="M4" s="369"/>
      <c r="Q4" s="13"/>
      <c r="X4" s="3">
        <v>224</v>
      </c>
    </row>
    <row r="5" spans="1:24" ht="22.5" customHeight="1" x14ac:dyDescent="0.15">
      <c r="A5" s="4"/>
      <c r="B5" s="4"/>
      <c r="C5" s="6"/>
      <c r="D5" s="10"/>
      <c r="E5" s="13"/>
      <c r="F5" s="13"/>
      <c r="G5" s="13"/>
      <c r="H5" s="13"/>
      <c r="I5" s="13"/>
      <c r="J5" s="13"/>
      <c r="K5" s="13"/>
      <c r="L5" s="13"/>
      <c r="M5" s="13"/>
      <c r="N5" s="13"/>
      <c r="O5" s="13"/>
      <c r="P5" s="13"/>
      <c r="Q5" s="13"/>
    </row>
    <row r="6" spans="1:24" ht="21.75" customHeight="1" x14ac:dyDescent="0.15">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15">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15">
      <c r="A8" s="5" t="s">
        <v>6</v>
      </c>
      <c r="B8" s="5"/>
      <c r="C8" s="1"/>
      <c r="D8" s="11"/>
      <c r="E8" s="7"/>
      <c r="F8" s="7"/>
      <c r="G8" s="7"/>
      <c r="H8" s="7"/>
      <c r="I8" s="7"/>
      <c r="J8" s="7"/>
      <c r="K8" s="7"/>
      <c r="L8" s="7"/>
      <c r="M8" s="7"/>
      <c r="N8" s="7"/>
      <c r="O8" s="7"/>
      <c r="P8" s="7"/>
      <c r="R8" s="16" t="s">
        <v>15</v>
      </c>
    </row>
    <row r="9" spans="1:24" ht="36" customHeight="1" x14ac:dyDescent="0.15">
      <c r="A9" s="411" t="s">
        <v>214</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15">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15">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15">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15">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15">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15">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15">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15">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15">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15">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15">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15">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15">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15">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15">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15">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15">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15">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15">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15">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15">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15">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15">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15">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15">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15">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15">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15">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15">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15">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15">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15">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15">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15">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15">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15">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15">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15">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15">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15">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15">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15">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15">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15">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15">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15">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15">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15">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15">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15">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15">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15">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15">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15">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15">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15">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15">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15">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15">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15">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15">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15">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15">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15">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15">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15">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15">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15">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15">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15">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15">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15">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15">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15">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15">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15">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15">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15">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15">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15">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15">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15">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15">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15">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15">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15">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15">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15">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15">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15">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15">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15">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15">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15">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15">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15">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15">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15">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15">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15">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15">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15">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15">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15">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15">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15">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15">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15">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15">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15">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15">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15">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15">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15">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15">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15">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15">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15">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15">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15">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15">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15">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15">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15">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15">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15">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15">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15">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15">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15">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15">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15">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15">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15">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15">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15">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15">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15">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15">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15">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15">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15">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15">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15">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15">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15">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15">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15">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15">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15">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15">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15">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15">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15">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15">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15">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15">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15">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15">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15">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15">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15">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15">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15">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15">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15">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15">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15">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15">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15">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15">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15">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15">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15">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15">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15">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15">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15">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15">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15">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15">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15">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15">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15">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15">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15">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15">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15">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15">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15">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15">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15">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15">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15">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15">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15">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15">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15">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15">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15">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15">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15">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15">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15">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15">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15">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15">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15">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15">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15">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15">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15">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15">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15">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15">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15">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15">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15">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15">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15">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15">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15">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15">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15">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15">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15">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15">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15">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15">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15">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15">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15">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15">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15">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15">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15">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15">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15">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15">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15">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15">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15">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15">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15">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15">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15">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15">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15">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15">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15">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15">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15">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15">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15">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15">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15">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15">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15">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15">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15">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15">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15">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15">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15">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15">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15">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15">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15">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15">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15">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15">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15">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15">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15">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15">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15">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15">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15">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15">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15">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15">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15">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15">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15">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15">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15">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15">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15">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15">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15">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15">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15">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15">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15">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15">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15">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15">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15">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15">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15">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15">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15">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15">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15">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15">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15">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15">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15">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15">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15">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15">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15">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15">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15">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15">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15">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15">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15">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15">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15">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15">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15">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15">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15">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15">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15">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15">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15">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15">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15">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15">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15">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15">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15">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15">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15">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15">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15">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15">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15">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15">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15">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15">
      <c r="A352" s="22" t="str">
        <f>IF(収支予算書!$A$1=0,"〇〇",収支予算書!$A$1)</f>
        <v>〇〇</v>
      </c>
      <c r="B352" s="22"/>
    </row>
    <row r="353" spans="1:25" ht="25.5" customHeight="1" x14ac:dyDescent="0.15">
      <c r="A353" s="117"/>
      <c r="B353" s="117"/>
      <c r="C353" s="62"/>
    </row>
    <row r="354" spans="1:25" ht="31.5" customHeight="1" x14ac:dyDescent="0.15">
      <c r="C354" s="370" t="str">
        <f>$C$3</f>
        <v>2-3</v>
      </c>
      <c r="D354" s="54" t="s">
        <v>161</v>
      </c>
      <c r="E354" s="352">
        <f>$E$3</f>
        <v>0</v>
      </c>
      <c r="F354" s="353"/>
      <c r="G354" s="353"/>
      <c r="H354" s="353"/>
      <c r="I354" s="353"/>
      <c r="J354" s="353"/>
      <c r="K354" s="353"/>
      <c r="L354" s="353"/>
      <c r="M354" s="354"/>
      <c r="X354"/>
      <c r="Y354" s="3"/>
    </row>
    <row r="355" spans="1:25" ht="31.5" customHeight="1" x14ac:dyDescent="0.15">
      <c r="C355" s="371"/>
      <c r="D355" s="55" t="s">
        <v>232</v>
      </c>
      <c r="E355" s="355">
        <f>$E$4</f>
        <v>0</v>
      </c>
      <c r="F355" s="356"/>
      <c r="G355" s="356"/>
      <c r="H355" s="356"/>
      <c r="I355" s="356"/>
      <c r="J355" s="356"/>
      <c r="K355" s="356"/>
      <c r="L355" s="356"/>
      <c r="M355" s="357"/>
      <c r="X355"/>
      <c r="Y355" s="3"/>
    </row>
    <row r="356" spans="1:25" ht="25.5" customHeight="1" x14ac:dyDescent="0.15">
      <c r="A356" s="63"/>
      <c r="B356" s="63"/>
      <c r="C356" s="62"/>
    </row>
    <row r="357" spans="1:25" ht="21.75" customHeight="1" x14ac:dyDescent="0.15">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15">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15">
      <c r="A359" s="67" t="s">
        <v>14</v>
      </c>
      <c r="B359" s="67"/>
      <c r="C359" s="7"/>
      <c r="D359" s="7"/>
      <c r="E359" s="7"/>
      <c r="F359" s="7"/>
      <c r="G359" s="7"/>
      <c r="H359" s="7"/>
      <c r="I359" s="7"/>
      <c r="J359" s="7"/>
      <c r="Q359" s="68" t="s">
        <v>15</v>
      </c>
    </row>
    <row r="360" spans="1:25" ht="36" customHeight="1" x14ac:dyDescent="0.15">
      <c r="A360" s="411" t="s">
        <v>214</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15">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15">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15">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15">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15">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15">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15">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15">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15">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15">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15">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15">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15">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15">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15">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15">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15">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15">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15">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15">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15">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15">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15">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15">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15">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15">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15">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15">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15">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15">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15">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15">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15">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15">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15">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15">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15">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15">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15">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15">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15">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15">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15">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15">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15">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15">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15">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15">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15">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15">
      <c r="A410" s="392">
        <v>50</v>
      </c>
      <c r="B410" s="393"/>
      <c r="C410" s="383"/>
      <c r="D410" s="384"/>
      <c r="E410" s="168"/>
      <c r="F410" s="152"/>
      <c r="G410" s="143"/>
      <c r="H410" s="154"/>
      <c r="I410" s="143"/>
      <c r="J410" s="37"/>
      <c r="K410" s="154"/>
      <c r="L410" s="143"/>
      <c r="M410" s="37"/>
      <c r="N410" s="154"/>
      <c r="O410" s="41"/>
      <c r="P410" s="156"/>
      <c r="Q410" s="57">
        <f t="shared" si="4"/>
        <v>0</v>
      </c>
    </row>
    <row r="413" spans="1:17" ht="20.100000000000001" customHeight="1" x14ac:dyDescent="0.15">
      <c r="A413" s="34" t="s">
        <v>145</v>
      </c>
      <c r="B413" s="34"/>
      <c r="C413" s="34"/>
      <c r="D413" s="34"/>
    </row>
    <row r="414" spans="1:17" ht="20.100000000000001" customHeight="1" x14ac:dyDescent="0.15">
      <c r="A414" s="1" t="s">
        <v>14</v>
      </c>
      <c r="B414" s="1"/>
      <c r="C414" s="1"/>
      <c r="D414" s="1"/>
      <c r="F414" s="385" t="s">
        <v>15</v>
      </c>
      <c r="G414" s="386"/>
      <c r="H414" s="386"/>
    </row>
    <row r="415" spans="1:17" ht="20.100000000000001" customHeight="1" x14ac:dyDescent="0.15">
      <c r="A415" s="387" t="s">
        <v>5</v>
      </c>
      <c r="B415" s="387"/>
      <c r="C415" s="387"/>
      <c r="D415" s="387"/>
      <c r="E415" s="388"/>
      <c r="F415" s="389" t="s">
        <v>147</v>
      </c>
      <c r="G415" s="388"/>
      <c r="H415" s="388"/>
    </row>
    <row r="416" spans="1:17" ht="20.100000000000001" customHeight="1" x14ac:dyDescent="0.15">
      <c r="A416" s="374" t="s">
        <v>82</v>
      </c>
      <c r="B416" s="375"/>
      <c r="C416" s="375"/>
      <c r="D416" s="375"/>
      <c r="E416" s="376"/>
      <c r="F416" s="380">
        <f>SUMIFS($Q$361:$Q$410,$C$361:$C$410,A416)</f>
        <v>0</v>
      </c>
      <c r="G416" s="408"/>
      <c r="H416" s="409"/>
    </row>
    <row r="417" spans="1:8" ht="20.100000000000001" customHeight="1" x14ac:dyDescent="0.15">
      <c r="A417" s="374" t="s">
        <v>83</v>
      </c>
      <c r="B417" s="375"/>
      <c r="C417" s="375"/>
      <c r="D417" s="375"/>
      <c r="E417" s="376"/>
      <c r="F417" s="380">
        <f>SUMIFS($Q$361:$Q$410,$C$361:$C$410,A417)</f>
        <v>0</v>
      </c>
      <c r="G417" s="408"/>
      <c r="H417" s="409"/>
    </row>
    <row r="418" spans="1:8" ht="20.100000000000001" customHeight="1" x14ac:dyDescent="0.15">
      <c r="A418" s="377" t="s">
        <v>157</v>
      </c>
      <c r="B418" s="161"/>
      <c r="C418" s="374" t="s">
        <v>84</v>
      </c>
      <c r="D418" s="375"/>
      <c r="E418" s="376"/>
      <c r="F418" s="380">
        <f>SUMIFS($Q$361:$Q$410,$C$361:$C$410,C418)</f>
        <v>0</v>
      </c>
      <c r="G418" s="408"/>
      <c r="H418" s="409"/>
    </row>
    <row r="419" spans="1:8" ht="20.100000000000001" customHeight="1" x14ac:dyDescent="0.15">
      <c r="A419" s="378"/>
      <c r="B419" s="162"/>
      <c r="C419" s="374" t="s">
        <v>85</v>
      </c>
      <c r="D419" s="375"/>
      <c r="E419" s="376"/>
      <c r="F419" s="380">
        <f>SUMIFS($Q$361:$Q$410,$C$361:$C$410,C419)</f>
        <v>0</v>
      </c>
      <c r="G419" s="408"/>
      <c r="H419" s="409"/>
    </row>
    <row r="420" spans="1:8" ht="20.100000000000001" customHeight="1" x14ac:dyDescent="0.15">
      <c r="A420" s="378"/>
      <c r="B420" s="162"/>
      <c r="C420" s="374" t="s">
        <v>86</v>
      </c>
      <c r="D420" s="375"/>
      <c r="E420" s="376"/>
      <c r="F420" s="380">
        <f>SUMIFS($Q$361:$Q$410,$C$361:$C$410,C420)</f>
        <v>0</v>
      </c>
      <c r="G420" s="408"/>
      <c r="H420" s="409"/>
    </row>
    <row r="421" spans="1:8" ht="20.100000000000001" customHeight="1" x14ac:dyDescent="0.15">
      <c r="A421" s="378"/>
      <c r="B421" s="162"/>
      <c r="C421" s="374" t="s">
        <v>87</v>
      </c>
      <c r="D421" s="375"/>
      <c r="E421" s="376"/>
      <c r="F421" s="380">
        <f>SUMIFS($Q$361:$Q$410,$C$361:$C$410,C421)</f>
        <v>0</v>
      </c>
      <c r="G421" s="408"/>
      <c r="H421" s="409"/>
    </row>
    <row r="422" spans="1:8" ht="20.100000000000001" customHeight="1" x14ac:dyDescent="0.15">
      <c r="A422" s="379"/>
      <c r="B422" s="163"/>
      <c r="C422" s="375" t="s">
        <v>156</v>
      </c>
      <c r="D422" s="375"/>
      <c r="E422" s="376"/>
      <c r="F422" s="380">
        <f>SUM($F$418:$H$421)</f>
        <v>0</v>
      </c>
      <c r="G422" s="381"/>
      <c r="H422" s="382"/>
    </row>
    <row r="423" spans="1:8" ht="19.5" customHeight="1" x14ac:dyDescent="0.15">
      <c r="A423" s="374" t="s">
        <v>88</v>
      </c>
      <c r="B423" s="375"/>
      <c r="C423" s="375"/>
      <c r="D423" s="375"/>
      <c r="E423" s="376"/>
      <c r="F423" s="380">
        <f>SUM($F$416:$H$417,$F$422)</f>
        <v>0</v>
      </c>
      <c r="G423" s="408"/>
      <c r="H423" s="409"/>
    </row>
    <row r="424" spans="1:8" ht="19.5" customHeight="1" x14ac:dyDescent="0.15">
      <c r="A424" s="374" t="s">
        <v>148</v>
      </c>
      <c r="B424" s="375"/>
      <c r="C424" s="375"/>
      <c r="D424" s="375"/>
      <c r="E424" s="376"/>
      <c r="F424" s="380">
        <f>SUMIFS($Q$361:$Q$410,$C$361:$C$410,A424)</f>
        <v>0</v>
      </c>
      <c r="G424" s="408"/>
      <c r="H424" s="409"/>
    </row>
    <row r="425" spans="1:8" ht="19.5" customHeight="1" x14ac:dyDescent="0.15">
      <c r="A425" s="374" t="s">
        <v>149</v>
      </c>
      <c r="B425" s="375"/>
      <c r="C425" s="375"/>
      <c r="D425" s="375"/>
      <c r="E425" s="376"/>
      <c r="F425" s="380">
        <f>SUM($F$423,$F$424)</f>
        <v>0</v>
      </c>
      <c r="G425" s="408"/>
      <c r="H425" s="409"/>
    </row>
    <row r="426" spans="1:8" ht="19.5" customHeight="1" x14ac:dyDescent="0.15">
      <c r="A426" s="72"/>
      <c r="B426" s="72"/>
      <c r="C426" s="72"/>
      <c r="D426" s="72"/>
      <c r="F426" s="73"/>
      <c r="G426" s="74"/>
      <c r="H426" s="74"/>
    </row>
    <row r="427" spans="1:8" ht="19.5" customHeight="1" x14ac:dyDescent="0.15">
      <c r="A427" s="72"/>
      <c r="B427" s="72"/>
      <c r="C427" s="72"/>
      <c r="D427" s="72"/>
      <c r="F427" s="73"/>
      <c r="G427" s="74"/>
      <c r="H427" s="74"/>
    </row>
    <row r="428" spans="1:8" ht="19.5" customHeight="1" x14ac:dyDescent="0.15">
      <c r="A428" s="64" t="s">
        <v>6</v>
      </c>
      <c r="B428" s="64"/>
      <c r="C428" s="64"/>
      <c r="D428" s="64"/>
      <c r="E428" s="75"/>
    </row>
    <row r="429" spans="1:8" ht="19.5" customHeight="1" x14ac:dyDescent="0.15">
      <c r="A429" s="324"/>
      <c r="B429" s="325"/>
      <c r="C429" s="387" t="s">
        <v>11</v>
      </c>
      <c r="D429" s="388"/>
      <c r="E429" s="76" t="s">
        <v>24</v>
      </c>
      <c r="F429" s="398" t="s">
        <v>147</v>
      </c>
      <c r="G429" s="410"/>
      <c r="H429" s="410"/>
    </row>
    <row r="430" spans="1:8" ht="20.100000000000001" customHeight="1" x14ac:dyDescent="0.15">
      <c r="A430" s="326" t="s">
        <v>25</v>
      </c>
      <c r="B430" s="327"/>
      <c r="C430" s="398" t="s">
        <v>53</v>
      </c>
      <c r="D430" s="388"/>
      <c r="E430" s="77" t="s">
        <v>27</v>
      </c>
      <c r="F430" s="358">
        <f t="shared" ref="F430:F447" si="5">SUMIFS($Q$10:$Q$351,$D$10:$D$351,$E430,$R$10:$R$351,"")</f>
        <v>0</v>
      </c>
      <c r="G430" s="359"/>
      <c r="H430" s="359"/>
    </row>
    <row r="431" spans="1:8" ht="20.100000000000001" customHeight="1" x14ac:dyDescent="0.15">
      <c r="A431" s="328"/>
      <c r="B431" s="329"/>
      <c r="C431" s="398"/>
      <c r="D431" s="388"/>
      <c r="E431" s="77" t="s">
        <v>28</v>
      </c>
      <c r="F431" s="358">
        <f t="shared" si="5"/>
        <v>0</v>
      </c>
      <c r="G431" s="359"/>
      <c r="H431" s="359"/>
    </row>
    <row r="432" spans="1:8" ht="20.100000000000001" customHeight="1" x14ac:dyDescent="0.15">
      <c r="A432" s="328"/>
      <c r="B432" s="329"/>
      <c r="C432" s="398"/>
      <c r="D432" s="388"/>
      <c r="E432" s="77" t="s">
        <v>4</v>
      </c>
      <c r="F432" s="358">
        <f t="shared" si="5"/>
        <v>0</v>
      </c>
      <c r="G432" s="359"/>
      <c r="H432" s="359"/>
    </row>
    <row r="433" spans="1:8" ht="20.100000000000001" customHeight="1" x14ac:dyDescent="0.15">
      <c r="A433" s="328"/>
      <c r="B433" s="329"/>
      <c r="C433" s="398" t="s">
        <v>54</v>
      </c>
      <c r="D433" s="388"/>
      <c r="E433" s="77" t="s">
        <v>2</v>
      </c>
      <c r="F433" s="358">
        <f t="shared" si="5"/>
        <v>0</v>
      </c>
      <c r="G433" s="359"/>
      <c r="H433" s="359"/>
    </row>
    <row r="434" spans="1:8" ht="20.100000000000001" customHeight="1" x14ac:dyDescent="0.15">
      <c r="A434" s="328"/>
      <c r="B434" s="329"/>
      <c r="C434" s="398"/>
      <c r="D434" s="388"/>
      <c r="E434" s="77" t="s">
        <v>29</v>
      </c>
      <c r="F434" s="358">
        <f t="shared" si="5"/>
        <v>0</v>
      </c>
      <c r="G434" s="359"/>
      <c r="H434" s="359"/>
    </row>
    <row r="435" spans="1:8" ht="20.100000000000001" customHeight="1" x14ac:dyDescent="0.15">
      <c r="A435" s="328"/>
      <c r="B435" s="329"/>
      <c r="C435" s="398"/>
      <c r="D435" s="388"/>
      <c r="E435" s="77" t="s">
        <v>3</v>
      </c>
      <c r="F435" s="358">
        <f t="shared" si="5"/>
        <v>0</v>
      </c>
      <c r="G435" s="359"/>
      <c r="H435" s="359"/>
    </row>
    <row r="436" spans="1:8" ht="20.100000000000001" customHeight="1" x14ac:dyDescent="0.15">
      <c r="A436" s="328"/>
      <c r="B436" s="329"/>
      <c r="C436" s="398"/>
      <c r="D436" s="388"/>
      <c r="E436" s="77" t="s">
        <v>31</v>
      </c>
      <c r="F436" s="358">
        <f t="shared" si="5"/>
        <v>0</v>
      </c>
      <c r="G436" s="359"/>
      <c r="H436" s="359"/>
    </row>
    <row r="437" spans="1:8" ht="20.100000000000001" customHeight="1" x14ac:dyDescent="0.15">
      <c r="A437" s="328"/>
      <c r="B437" s="329"/>
      <c r="C437" s="398"/>
      <c r="D437" s="388"/>
      <c r="E437" s="77" t="s">
        <v>26</v>
      </c>
      <c r="F437" s="358">
        <f t="shared" si="5"/>
        <v>0</v>
      </c>
      <c r="G437" s="359"/>
      <c r="H437" s="359"/>
    </row>
    <row r="438" spans="1:8" ht="20.100000000000001" customHeight="1" x14ac:dyDescent="0.15">
      <c r="A438" s="328"/>
      <c r="B438" s="329"/>
      <c r="C438" s="398" t="s">
        <v>219</v>
      </c>
      <c r="D438" s="388"/>
      <c r="E438" s="77" t="s">
        <v>221</v>
      </c>
      <c r="F438" s="358">
        <f t="shared" si="5"/>
        <v>0</v>
      </c>
      <c r="G438" s="359"/>
      <c r="H438" s="359"/>
    </row>
    <row r="439" spans="1:8" ht="20.100000000000001" customHeight="1" x14ac:dyDescent="0.15">
      <c r="A439" s="328"/>
      <c r="B439" s="329"/>
      <c r="C439" s="398"/>
      <c r="D439" s="388"/>
      <c r="E439" s="77" t="s">
        <v>33</v>
      </c>
      <c r="F439" s="358">
        <f t="shared" si="5"/>
        <v>0</v>
      </c>
      <c r="G439" s="359"/>
      <c r="H439" s="359"/>
    </row>
    <row r="440" spans="1:8" ht="20.100000000000001" customHeight="1" x14ac:dyDescent="0.15">
      <c r="A440" s="328"/>
      <c r="B440" s="329"/>
      <c r="C440" s="398"/>
      <c r="D440" s="388"/>
      <c r="E440" s="77" t="s">
        <v>10</v>
      </c>
      <c r="F440" s="358">
        <f t="shared" si="5"/>
        <v>0</v>
      </c>
      <c r="G440" s="359"/>
      <c r="H440" s="359"/>
    </row>
    <row r="441" spans="1:8" ht="20.100000000000001" customHeight="1" x14ac:dyDescent="0.15">
      <c r="A441" s="328"/>
      <c r="B441" s="329"/>
      <c r="C441" s="398" t="s">
        <v>55</v>
      </c>
      <c r="D441" s="388"/>
      <c r="E441" s="77" t="s">
        <v>32</v>
      </c>
      <c r="F441" s="358">
        <f t="shared" si="5"/>
        <v>0</v>
      </c>
      <c r="G441" s="359"/>
      <c r="H441" s="359"/>
    </row>
    <row r="442" spans="1:8" ht="20.100000000000001" customHeight="1" x14ac:dyDescent="0.15">
      <c r="A442" s="328"/>
      <c r="B442" s="329"/>
      <c r="C442" s="398"/>
      <c r="D442" s="388"/>
      <c r="E442" s="77" t="s">
        <v>1</v>
      </c>
      <c r="F442" s="358">
        <f t="shared" si="5"/>
        <v>0</v>
      </c>
      <c r="G442" s="359"/>
      <c r="H442" s="359"/>
    </row>
    <row r="443" spans="1:8" ht="20.100000000000001" customHeight="1" x14ac:dyDescent="0.15">
      <c r="A443" s="328"/>
      <c r="B443" s="329"/>
      <c r="C443" s="398"/>
      <c r="D443" s="388"/>
      <c r="E443" s="77" t="s">
        <v>30</v>
      </c>
      <c r="F443" s="358">
        <f t="shared" si="5"/>
        <v>0</v>
      </c>
      <c r="G443" s="359"/>
      <c r="H443" s="359"/>
    </row>
    <row r="444" spans="1:8" ht="20.100000000000001" customHeight="1" x14ac:dyDescent="0.15">
      <c r="A444" s="328"/>
      <c r="B444" s="329"/>
      <c r="C444" s="398"/>
      <c r="D444" s="388"/>
      <c r="E444" s="77" t="s">
        <v>34</v>
      </c>
      <c r="F444" s="358">
        <f t="shared" si="5"/>
        <v>0</v>
      </c>
      <c r="G444" s="359"/>
      <c r="H444" s="359"/>
    </row>
    <row r="445" spans="1:8" ht="20.100000000000001" customHeight="1" x14ac:dyDescent="0.15">
      <c r="A445" s="328"/>
      <c r="B445" s="329"/>
      <c r="C445" s="398"/>
      <c r="D445" s="388"/>
      <c r="E445" s="77" t="s">
        <v>21</v>
      </c>
      <c r="F445" s="358">
        <f t="shared" si="5"/>
        <v>0</v>
      </c>
      <c r="G445" s="359"/>
      <c r="H445" s="359"/>
    </row>
    <row r="446" spans="1:8" ht="20.100000000000001" customHeight="1" x14ac:dyDescent="0.15">
      <c r="A446" s="328"/>
      <c r="B446" s="329"/>
      <c r="C446" s="404" t="s">
        <v>155</v>
      </c>
      <c r="D446" s="405"/>
      <c r="E446" s="77" t="s">
        <v>9</v>
      </c>
      <c r="F446" s="358">
        <f t="shared" si="5"/>
        <v>0</v>
      </c>
      <c r="G446" s="359"/>
      <c r="H446" s="359"/>
    </row>
    <row r="447" spans="1:8" ht="20.100000000000001" customHeight="1" x14ac:dyDescent="0.15">
      <c r="A447" s="328"/>
      <c r="B447" s="329"/>
      <c r="C447" s="406"/>
      <c r="D447" s="407"/>
      <c r="E447" s="77" t="s">
        <v>35</v>
      </c>
      <c r="F447" s="358">
        <f t="shared" si="5"/>
        <v>0</v>
      </c>
      <c r="G447" s="359"/>
      <c r="H447" s="359"/>
    </row>
    <row r="448" spans="1:8" ht="20.100000000000001" customHeight="1" x14ac:dyDescent="0.15">
      <c r="A448" s="328"/>
      <c r="B448" s="329"/>
      <c r="C448" s="387" t="s">
        <v>19</v>
      </c>
      <c r="D448" s="387"/>
      <c r="E448" s="388"/>
      <c r="F448" s="358">
        <f>SUM($F$430:$H$447)</f>
        <v>0</v>
      </c>
      <c r="G448" s="359"/>
      <c r="H448" s="359"/>
    </row>
    <row r="449" spans="1:8" ht="20.100000000000001" customHeight="1" x14ac:dyDescent="0.15">
      <c r="A449" s="328"/>
      <c r="B449" s="329"/>
      <c r="C449" s="398" t="s">
        <v>16</v>
      </c>
      <c r="D449" s="398"/>
      <c r="E449" s="388"/>
      <c r="F449" s="402"/>
      <c r="G449" s="403"/>
      <c r="H449" s="403"/>
    </row>
    <row r="450" spans="1:8" ht="20.100000000000001" customHeight="1" x14ac:dyDescent="0.15">
      <c r="A450" s="330"/>
      <c r="B450" s="331"/>
      <c r="C450" s="387" t="s">
        <v>36</v>
      </c>
      <c r="D450" s="387"/>
      <c r="E450" s="388"/>
      <c r="F450" s="358">
        <f>$F$448-$F$449</f>
        <v>0</v>
      </c>
      <c r="G450" s="359"/>
      <c r="H450" s="359"/>
    </row>
    <row r="451" spans="1:8" ht="20.100000000000001" customHeight="1" x14ac:dyDescent="0.15">
      <c r="A451" s="332" t="s">
        <v>47</v>
      </c>
      <c r="B451" s="333"/>
      <c r="C451" s="398" t="s">
        <v>53</v>
      </c>
      <c r="D451" s="388"/>
      <c r="E451" s="77" t="s">
        <v>27</v>
      </c>
      <c r="F451" s="399">
        <f t="shared" ref="F451:F468" si="6">SUMIFS($Q$10:$Q$351,$D$10:$D$351,$E451,$R$10:$R$351,"○")</f>
        <v>0</v>
      </c>
      <c r="G451" s="359"/>
      <c r="H451" s="359"/>
    </row>
    <row r="452" spans="1:8" ht="20.100000000000001" customHeight="1" x14ac:dyDescent="0.15">
      <c r="A452" s="334"/>
      <c r="B452" s="335"/>
      <c r="C452" s="398"/>
      <c r="D452" s="388"/>
      <c r="E452" s="77" t="s">
        <v>28</v>
      </c>
      <c r="F452" s="399">
        <f t="shared" si="6"/>
        <v>0</v>
      </c>
      <c r="G452" s="359"/>
      <c r="H452" s="359"/>
    </row>
    <row r="453" spans="1:8" ht="20.100000000000001" customHeight="1" x14ac:dyDescent="0.15">
      <c r="A453" s="334"/>
      <c r="B453" s="335"/>
      <c r="C453" s="398"/>
      <c r="D453" s="388"/>
      <c r="E453" s="77" t="s">
        <v>4</v>
      </c>
      <c r="F453" s="399">
        <f t="shared" si="6"/>
        <v>0</v>
      </c>
      <c r="G453" s="359"/>
      <c r="H453" s="359"/>
    </row>
    <row r="454" spans="1:8" ht="20.100000000000001" customHeight="1" x14ac:dyDescent="0.15">
      <c r="A454" s="334"/>
      <c r="B454" s="335"/>
      <c r="C454" s="398" t="s">
        <v>54</v>
      </c>
      <c r="D454" s="388"/>
      <c r="E454" s="77" t="s">
        <v>2</v>
      </c>
      <c r="F454" s="399">
        <f t="shared" si="6"/>
        <v>0</v>
      </c>
      <c r="G454" s="359"/>
      <c r="H454" s="359"/>
    </row>
    <row r="455" spans="1:8" ht="20.100000000000001" customHeight="1" x14ac:dyDescent="0.15">
      <c r="A455" s="334"/>
      <c r="B455" s="335"/>
      <c r="C455" s="398"/>
      <c r="D455" s="388"/>
      <c r="E455" s="77" t="s">
        <v>29</v>
      </c>
      <c r="F455" s="399">
        <f t="shared" si="6"/>
        <v>0</v>
      </c>
      <c r="G455" s="359"/>
      <c r="H455" s="359"/>
    </row>
    <row r="456" spans="1:8" ht="20.100000000000001" customHeight="1" x14ac:dyDescent="0.15">
      <c r="A456" s="334"/>
      <c r="B456" s="335"/>
      <c r="C456" s="398"/>
      <c r="D456" s="388"/>
      <c r="E456" s="77" t="s">
        <v>3</v>
      </c>
      <c r="F456" s="399">
        <f t="shared" si="6"/>
        <v>0</v>
      </c>
      <c r="G456" s="359"/>
      <c r="H456" s="359"/>
    </row>
    <row r="457" spans="1:8" ht="20.100000000000001" customHeight="1" x14ac:dyDescent="0.15">
      <c r="A457" s="334"/>
      <c r="B457" s="335"/>
      <c r="C457" s="398"/>
      <c r="D457" s="388"/>
      <c r="E457" s="77" t="s">
        <v>31</v>
      </c>
      <c r="F457" s="399">
        <f t="shared" si="6"/>
        <v>0</v>
      </c>
      <c r="G457" s="359"/>
      <c r="H457" s="359"/>
    </row>
    <row r="458" spans="1:8" ht="20.100000000000001" customHeight="1" x14ac:dyDescent="0.15">
      <c r="A458" s="334"/>
      <c r="B458" s="335"/>
      <c r="C458" s="398"/>
      <c r="D458" s="388"/>
      <c r="E458" s="77" t="s">
        <v>26</v>
      </c>
      <c r="F458" s="399">
        <f t="shared" si="6"/>
        <v>0</v>
      </c>
      <c r="G458" s="359"/>
      <c r="H458" s="359"/>
    </row>
    <row r="459" spans="1:8" ht="20.100000000000001" customHeight="1" x14ac:dyDescent="0.15">
      <c r="A459" s="334"/>
      <c r="B459" s="335"/>
      <c r="C459" s="398" t="s">
        <v>218</v>
      </c>
      <c r="D459" s="388"/>
      <c r="E459" s="77" t="s">
        <v>220</v>
      </c>
      <c r="F459" s="399">
        <f t="shared" si="6"/>
        <v>0</v>
      </c>
      <c r="G459" s="359"/>
      <c r="H459" s="359"/>
    </row>
    <row r="460" spans="1:8" ht="20.100000000000001" customHeight="1" x14ac:dyDescent="0.15">
      <c r="A460" s="334"/>
      <c r="B460" s="335"/>
      <c r="C460" s="398"/>
      <c r="D460" s="388"/>
      <c r="E460" s="77" t="s">
        <v>33</v>
      </c>
      <c r="F460" s="399">
        <f t="shared" si="6"/>
        <v>0</v>
      </c>
      <c r="G460" s="359"/>
      <c r="H460" s="359"/>
    </row>
    <row r="461" spans="1:8" ht="20.100000000000001" customHeight="1" x14ac:dyDescent="0.15">
      <c r="A461" s="334"/>
      <c r="B461" s="335"/>
      <c r="C461" s="398"/>
      <c r="D461" s="388"/>
      <c r="E461" s="77" t="s">
        <v>10</v>
      </c>
      <c r="F461" s="399">
        <f t="shared" si="6"/>
        <v>0</v>
      </c>
      <c r="G461" s="359"/>
      <c r="H461" s="359"/>
    </row>
    <row r="462" spans="1:8" ht="20.100000000000001" customHeight="1" x14ac:dyDescent="0.15">
      <c r="A462" s="334"/>
      <c r="B462" s="335"/>
      <c r="C462" s="398" t="s">
        <v>55</v>
      </c>
      <c r="D462" s="388"/>
      <c r="E462" s="77" t="s">
        <v>32</v>
      </c>
      <c r="F462" s="399">
        <f t="shared" si="6"/>
        <v>0</v>
      </c>
      <c r="G462" s="359"/>
      <c r="H462" s="359"/>
    </row>
    <row r="463" spans="1:8" ht="20.100000000000001" customHeight="1" x14ac:dyDescent="0.15">
      <c r="A463" s="334"/>
      <c r="B463" s="335"/>
      <c r="C463" s="398"/>
      <c r="D463" s="388"/>
      <c r="E463" s="77" t="s">
        <v>1</v>
      </c>
      <c r="F463" s="399">
        <f t="shared" si="6"/>
        <v>0</v>
      </c>
      <c r="G463" s="359"/>
      <c r="H463" s="359"/>
    </row>
    <row r="464" spans="1:8" ht="20.100000000000001" customHeight="1" x14ac:dyDescent="0.15">
      <c r="A464" s="334"/>
      <c r="B464" s="335"/>
      <c r="C464" s="398"/>
      <c r="D464" s="388"/>
      <c r="E464" s="77" t="s">
        <v>30</v>
      </c>
      <c r="F464" s="399">
        <f t="shared" si="6"/>
        <v>0</v>
      </c>
      <c r="G464" s="359"/>
      <c r="H464" s="359"/>
    </row>
    <row r="465" spans="1:24" ht="20.100000000000001" customHeight="1" x14ac:dyDescent="0.15">
      <c r="A465" s="334"/>
      <c r="B465" s="335"/>
      <c r="C465" s="398"/>
      <c r="D465" s="388"/>
      <c r="E465" s="77" t="s">
        <v>34</v>
      </c>
      <c r="F465" s="399">
        <f t="shared" si="6"/>
        <v>0</v>
      </c>
      <c r="G465" s="359"/>
      <c r="H465" s="359"/>
    </row>
    <row r="466" spans="1:24" ht="20.100000000000001" customHeight="1" x14ac:dyDescent="0.15">
      <c r="A466" s="334"/>
      <c r="B466" s="335"/>
      <c r="C466" s="398"/>
      <c r="D466" s="388"/>
      <c r="E466" s="77" t="s">
        <v>21</v>
      </c>
      <c r="F466" s="399">
        <f t="shared" si="6"/>
        <v>0</v>
      </c>
      <c r="G466" s="359"/>
      <c r="H466" s="359"/>
    </row>
    <row r="467" spans="1:24" ht="20.100000000000001" customHeight="1" x14ac:dyDescent="0.15">
      <c r="A467" s="334"/>
      <c r="B467" s="335"/>
      <c r="C467" s="404" t="s">
        <v>155</v>
      </c>
      <c r="D467" s="405"/>
      <c r="E467" s="77" t="s">
        <v>9</v>
      </c>
      <c r="F467" s="399">
        <f t="shared" si="6"/>
        <v>0</v>
      </c>
      <c r="G467" s="359"/>
      <c r="H467" s="359"/>
    </row>
    <row r="468" spans="1:24" ht="20.100000000000001" customHeight="1" x14ac:dyDescent="0.15">
      <c r="A468" s="334"/>
      <c r="B468" s="335"/>
      <c r="C468" s="406"/>
      <c r="D468" s="407"/>
      <c r="E468" s="77" t="s">
        <v>35</v>
      </c>
      <c r="F468" s="399">
        <f t="shared" si="6"/>
        <v>0</v>
      </c>
      <c r="G468" s="359"/>
      <c r="H468" s="359"/>
    </row>
    <row r="469" spans="1:24" ht="20.100000000000001" customHeight="1" thickBot="1" x14ac:dyDescent="0.2">
      <c r="A469" s="336"/>
      <c r="B469" s="337"/>
      <c r="C469" s="387" t="s">
        <v>150</v>
      </c>
      <c r="D469" s="387"/>
      <c r="E469" s="388"/>
      <c r="F469" s="400">
        <f>SUM($F$451:$H$468)</f>
        <v>0</v>
      </c>
      <c r="G469" s="401"/>
      <c r="H469" s="401"/>
    </row>
    <row r="470" spans="1:24" ht="20.100000000000001" customHeight="1" thickTop="1" x14ac:dyDescent="0.15">
      <c r="A470" s="394" t="s">
        <v>151</v>
      </c>
      <c r="B470" s="394"/>
      <c r="C470" s="395"/>
      <c r="D470" s="395"/>
      <c r="E470" s="395"/>
      <c r="F470" s="396">
        <f>SUM($F$448,$F$469)</f>
        <v>0</v>
      </c>
      <c r="G470" s="397"/>
      <c r="H470" s="397"/>
    </row>
    <row r="471" spans="1:24" x14ac:dyDescent="0.15">
      <c r="W471" s="3"/>
      <c r="X471"/>
    </row>
  </sheetData>
  <sheetProtection algorithmName="SHA-512" hashValue="Cvk5sB2ZhsBFHOEbaWkPMY+PUzttVLIv0S4c1KvahO8tw9ShA+xnL92h30Sw8ZijCpgPdeiY0m1i3OElckRjoQ==" saltValue="XjolkIQo6X/Uxdw8Iym7YQ=="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G10:G351">
    <cfRule type="expression" dxfId="166" priority="5">
      <formula>INDIRECT(ADDRESS(ROW(),COLUMN()))=TRUNC(INDIRECT(ADDRESS(ROW(),COLUMN())))</formula>
    </cfRule>
  </conditionalFormatting>
  <conditionalFormatting sqref="G361:G410">
    <cfRule type="expression" dxfId="165" priority="1">
      <formula>INDIRECT(ADDRESS(ROW(),COLUMN()))=TRUNC(INDIRECT(ADDRESS(ROW(),COLUMN())))</formula>
    </cfRule>
  </conditionalFormatting>
  <conditionalFormatting sqref="I10:I351">
    <cfRule type="expression" dxfId="164" priority="4">
      <formula>INDIRECT(ADDRESS(ROW(),COLUMN()))=TRUNC(INDIRECT(ADDRESS(ROW(),COLUMN())))</formula>
    </cfRule>
  </conditionalFormatting>
  <conditionalFormatting sqref="I361:I410">
    <cfRule type="expression" dxfId="163" priority="106">
      <formula>INDIRECT(ADDRESS(ROW(),COLUMN()))=TRUNC(INDIRECT(ADDRESS(ROW(),COLUMN())))</formula>
    </cfRule>
  </conditionalFormatting>
  <conditionalFormatting sqref="L10:L351">
    <cfRule type="expression" dxfId="162" priority="31">
      <formula>INDIRECT(ADDRESS(ROW(),COLUMN()))=TRUNC(INDIRECT(ADDRESS(ROW(),COLUMN())))</formula>
    </cfRule>
  </conditionalFormatting>
  <conditionalFormatting sqref="L361:L410">
    <cfRule type="expression" dxfId="161" priority="105">
      <formula>INDIRECT(ADDRESS(ROW(),COLUMN()))=TRUNC(INDIRECT(ADDRESS(ROW(),COLUMN())))</formula>
    </cfRule>
  </conditionalFormatting>
  <conditionalFormatting sqref="M6:Q7">
    <cfRule type="cellIs" dxfId="160" priority="3" operator="equal">
      <formula>"「費目：その他」で補助対象外に仕分けされていないものがある"</formula>
    </cfRule>
  </conditionalFormatting>
  <conditionalFormatting sqref="O10:O351">
    <cfRule type="expression" dxfId="159" priority="45">
      <formula>INDIRECT(ADDRESS(ROW(),COLUMN()))=TRUNC(INDIRECT(ADDRESS(ROW(),COLUMN())))</formula>
    </cfRule>
  </conditionalFormatting>
  <conditionalFormatting sqref="O361:O410">
    <cfRule type="expression" dxfId="158" priority="104">
      <formula>INDIRECT(ADDRESS(ROW(),COLUMN()))=TRUNC(INDIRECT(ADDRESS(ROW(),COLUMN())))</formula>
    </cfRule>
  </conditionalFormatting>
  <dataValidations count="7">
    <dataValidation type="list" imeMode="hiragana" allowBlank="1" showInputMessage="1" showErrorMessage="1" sqref="D10:D351" xr:uid="{00000000-0002-0000-0500-000000000000}">
      <formula1>INDIRECT(C10)</formula1>
    </dataValidation>
    <dataValidation imeMode="hiragana" allowBlank="1" showInputMessage="1" showErrorMessage="1" sqref="E10:E351 J10:J351 M10:M351 M361:M410 J361:J410 E361:E410" xr:uid="{00000000-0002-0000-0500-000001000000}"/>
    <dataValidation imeMode="disabled" allowBlank="1" showInputMessage="1" showErrorMessage="1" sqref="C7:K7 F358:K358 A10:A351 A361:A410 C3:C4" xr:uid="{00000000-0002-0000-0500-000002000000}"/>
    <dataValidation type="list" allowBlank="1" showInputMessage="1" showErrorMessage="1" sqref="R10:R351" xr:uid="{00000000-0002-0000-0500-000003000000}">
      <formula1>"○"</formula1>
    </dataValidation>
    <dataValidation type="list" imeMode="hiragana" allowBlank="1" showInputMessage="1" showErrorMessage="1" sqref="C361:D410" xr:uid="{00000000-0002-0000-0500-000004000000}">
      <formula1>収入</formula1>
    </dataValidation>
    <dataValidation type="list" imeMode="hiragana" allowBlank="1" showInputMessage="1" showErrorMessage="1" sqref="C10:C351" xr:uid="{00000000-0002-0000-0500-000005000000}">
      <formula1>区分</formula1>
    </dataValidation>
    <dataValidation imeMode="off" allowBlank="1" showInputMessage="1" showErrorMessage="1" sqref="F416:F427 I10:I351 L10:L351 O10:O351 Q10:Q351 G416:H421 I361:I410 L361:L410 O361:O410 Q361:Q410 G423:H427 F430:H470" xr:uid="{00000000-0002-0000-05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2" t="str">
        <f>IF(収支予算書!$A$1=0,"〇〇",収支予算書!$A$1)</f>
        <v>〇〇</v>
      </c>
      <c r="B1" s="22"/>
    </row>
    <row r="2" spans="1:24" ht="25.5" customHeight="1" x14ac:dyDescent="0.15">
      <c r="A2" s="34"/>
      <c r="B2" s="34"/>
      <c r="C2" s="38"/>
    </row>
    <row r="3" spans="1:24" ht="32.1" customHeight="1" x14ac:dyDescent="0.15">
      <c r="C3" s="363" t="s">
        <v>182</v>
      </c>
      <c r="D3" s="54" t="s">
        <v>161</v>
      </c>
      <c r="E3" s="364"/>
      <c r="F3" s="365"/>
      <c r="G3" s="365"/>
      <c r="H3" s="365"/>
      <c r="I3" s="365"/>
      <c r="J3" s="365"/>
      <c r="K3" s="365"/>
      <c r="L3" s="365"/>
      <c r="M3" s="366"/>
      <c r="Q3" s="13"/>
      <c r="X3" s="3">
        <v>18</v>
      </c>
    </row>
    <row r="4" spans="1:24" ht="32.1" customHeight="1" x14ac:dyDescent="0.15">
      <c r="C4" s="363"/>
      <c r="D4" s="55" t="s">
        <v>231</v>
      </c>
      <c r="E4" s="367"/>
      <c r="F4" s="368"/>
      <c r="G4" s="368"/>
      <c r="H4" s="368"/>
      <c r="I4" s="368"/>
      <c r="J4" s="368"/>
      <c r="K4" s="368"/>
      <c r="L4" s="368"/>
      <c r="M4" s="369"/>
      <c r="Q4" s="13"/>
      <c r="X4" s="3">
        <v>224</v>
      </c>
    </row>
    <row r="5" spans="1:24" ht="22.5" customHeight="1" x14ac:dyDescent="0.15">
      <c r="A5" s="4"/>
      <c r="B5" s="4"/>
      <c r="C5" s="6"/>
      <c r="D5" s="10"/>
      <c r="E5" s="13"/>
      <c r="F5" s="13"/>
      <c r="G5" s="13"/>
      <c r="H5" s="13"/>
      <c r="I5" s="13"/>
      <c r="J5" s="13"/>
      <c r="K5" s="13"/>
      <c r="L5" s="13"/>
      <c r="M5" s="13"/>
      <c r="N5" s="13"/>
      <c r="O5" s="13"/>
      <c r="P5" s="13"/>
      <c r="Q5" s="13"/>
    </row>
    <row r="6" spans="1:24" ht="21.75" customHeight="1" x14ac:dyDescent="0.15">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15">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15">
      <c r="A8" s="5" t="s">
        <v>6</v>
      </c>
      <c r="B8" s="5"/>
      <c r="C8" s="1"/>
      <c r="D8" s="11"/>
      <c r="E8" s="7"/>
      <c r="F8" s="7"/>
      <c r="G8" s="7"/>
      <c r="H8" s="7"/>
      <c r="I8" s="7"/>
      <c r="J8" s="7"/>
      <c r="K8" s="7"/>
      <c r="L8" s="7"/>
      <c r="M8" s="7"/>
      <c r="N8" s="7"/>
      <c r="O8" s="7"/>
      <c r="P8" s="7"/>
      <c r="R8" s="16" t="s">
        <v>15</v>
      </c>
    </row>
    <row r="9" spans="1:24" ht="36" customHeight="1" x14ac:dyDescent="0.15">
      <c r="A9" s="411" t="s">
        <v>214</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15">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15">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15">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15">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15">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15">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15">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15">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15">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15">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15">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15">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15">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15">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15">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15">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15">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15">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15">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15">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15">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15">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15">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15">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15">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15">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15">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15">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15">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15">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15">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15">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15">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15">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15">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15">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15">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15">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15">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15">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15">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15">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15">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15">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15">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15">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15">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15">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15">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15">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15">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15">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15">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15">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15">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15">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15">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15">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15">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15">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15">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15">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15">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15">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15">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15">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15">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15">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15">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15">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15">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15">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15">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15">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15">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15">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15">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15">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15">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15">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15">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15">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15">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15">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15">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15">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15">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15">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15">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15">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15">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15">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15">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15">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15">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15">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15">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15">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15">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15">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15">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15">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15">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15">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15">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15">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15">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15">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15">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15">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15">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15">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15">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15">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15">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15">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15">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15">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15">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15">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15">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15">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15">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15">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15">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15">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15">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15">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15">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15">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15">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15">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15">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15">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15">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15">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15">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15">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15">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15">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15">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15">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15">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15">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15">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15">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15">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15">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15">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15">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15">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15">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15">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15">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15">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15">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15">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15">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15">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15">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15">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15">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15">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15">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15">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15">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15">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15">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15">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15">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15">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15">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15">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15">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15">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15">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15">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15">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15">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15">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15">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15">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15">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15">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15">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15">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15">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15">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15">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15">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15">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15">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15">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15">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15">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15">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15">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15">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15">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15">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15">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15">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15">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15">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15">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15">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15">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15">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15">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15">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15">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15">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15">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15">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15">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15">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15">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15">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15">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15">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15">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15">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15">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15">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15">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15">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15">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15">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15">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15">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15">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15">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15">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15">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15">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15">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15">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15">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15">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15">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15">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15">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15">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15">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15">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15">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15">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15">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15">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15">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15">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15">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15">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15">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15">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15">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15">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15">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15">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15">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15">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15">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15">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15">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15">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15">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15">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15">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15">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15">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15">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15">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15">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15">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15">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15">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15">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15">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15">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15">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15">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15">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15">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15">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15">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15">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15">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15">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15">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15">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15">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15">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15">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15">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15">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15">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15">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15">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15">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15">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15">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15">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15">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15">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15">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15">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15">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15">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15">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15">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15">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15">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15">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15">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15">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15">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15">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15">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15">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15">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15">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15">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15">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15">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15">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15">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15">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15">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15">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15">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15">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15">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15">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15">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15">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15">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15">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15">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15">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15">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15">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15">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15">
      <c r="A352" s="22" t="str">
        <f>IF(収支予算書!$A$1=0,"〇〇",収支予算書!$A$1)</f>
        <v>〇〇</v>
      </c>
      <c r="B352" s="22"/>
    </row>
    <row r="353" spans="1:25" ht="25.5" customHeight="1" x14ac:dyDescent="0.15">
      <c r="A353" s="117"/>
      <c r="B353" s="117"/>
      <c r="C353" s="62"/>
    </row>
    <row r="354" spans="1:25" ht="31.5" customHeight="1" x14ac:dyDescent="0.15">
      <c r="C354" s="370" t="str">
        <f>$C$3</f>
        <v>2-4</v>
      </c>
      <c r="D354" s="54" t="s">
        <v>161</v>
      </c>
      <c r="E354" s="352">
        <f>$E$3</f>
        <v>0</v>
      </c>
      <c r="F354" s="353"/>
      <c r="G354" s="353"/>
      <c r="H354" s="353"/>
      <c r="I354" s="353"/>
      <c r="J354" s="353"/>
      <c r="K354" s="353"/>
      <c r="L354" s="353"/>
      <c r="M354" s="354"/>
      <c r="X354"/>
      <c r="Y354" s="3"/>
    </row>
    <row r="355" spans="1:25" ht="31.5" customHeight="1" x14ac:dyDescent="0.15">
      <c r="C355" s="371"/>
      <c r="D355" s="55" t="s">
        <v>232</v>
      </c>
      <c r="E355" s="355">
        <f>$E$4</f>
        <v>0</v>
      </c>
      <c r="F355" s="356"/>
      <c r="G355" s="356"/>
      <c r="H355" s="356"/>
      <c r="I355" s="356"/>
      <c r="J355" s="356"/>
      <c r="K355" s="356"/>
      <c r="L355" s="356"/>
      <c r="M355" s="357"/>
      <c r="X355"/>
      <c r="Y355" s="3"/>
    </row>
    <row r="356" spans="1:25" ht="25.5" customHeight="1" x14ac:dyDescent="0.15">
      <c r="A356" s="63"/>
      <c r="B356" s="63"/>
      <c r="C356" s="62"/>
    </row>
    <row r="357" spans="1:25" ht="21.75" customHeight="1" x14ac:dyDescent="0.15">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15">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15">
      <c r="A359" s="67" t="s">
        <v>14</v>
      </c>
      <c r="B359" s="67"/>
      <c r="C359" s="7"/>
      <c r="D359" s="7"/>
      <c r="E359" s="7"/>
      <c r="F359" s="7"/>
      <c r="G359" s="7"/>
      <c r="H359" s="7"/>
      <c r="I359" s="7"/>
      <c r="J359" s="7"/>
      <c r="Q359" s="68" t="s">
        <v>15</v>
      </c>
    </row>
    <row r="360" spans="1:25" ht="36" customHeight="1" x14ac:dyDescent="0.15">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15">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15">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15">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15">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15">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15">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15">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15">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15">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15">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15">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15">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15">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15">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15">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15">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15">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15">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15">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15">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15">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15">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15">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15">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15">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15">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15">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15">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15">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15">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15">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15">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15">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15">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15">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15">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15">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15">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15">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15">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15">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15">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15">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15">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15">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15">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15">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15">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15">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15">
      <c r="A410" s="392">
        <v>50</v>
      </c>
      <c r="B410" s="393"/>
      <c r="C410" s="383"/>
      <c r="D410" s="384"/>
      <c r="E410" s="168"/>
      <c r="F410" s="152"/>
      <c r="G410" s="143"/>
      <c r="H410" s="154"/>
      <c r="I410" s="143"/>
      <c r="J410" s="37"/>
      <c r="K410" s="154"/>
      <c r="L410" s="143"/>
      <c r="M410" s="37"/>
      <c r="N410" s="154"/>
      <c r="O410" s="41"/>
      <c r="P410" s="156"/>
      <c r="Q410" s="57">
        <f t="shared" si="4"/>
        <v>0</v>
      </c>
    </row>
    <row r="413" spans="1:17" ht="20.100000000000001" customHeight="1" x14ac:dyDescent="0.15">
      <c r="A413" s="34" t="s">
        <v>145</v>
      </c>
      <c r="B413" s="34"/>
      <c r="C413" s="34"/>
      <c r="D413" s="34"/>
    </row>
    <row r="414" spans="1:17" ht="20.100000000000001" customHeight="1" x14ac:dyDescent="0.15">
      <c r="A414" s="1" t="s">
        <v>14</v>
      </c>
      <c r="B414" s="1"/>
      <c r="C414" s="1"/>
      <c r="D414" s="1"/>
      <c r="F414" s="385" t="s">
        <v>15</v>
      </c>
      <c r="G414" s="386"/>
      <c r="H414" s="386"/>
    </row>
    <row r="415" spans="1:17" ht="20.100000000000001" customHeight="1" x14ac:dyDescent="0.15">
      <c r="A415" s="387" t="s">
        <v>5</v>
      </c>
      <c r="B415" s="387"/>
      <c r="C415" s="387"/>
      <c r="D415" s="387"/>
      <c r="E415" s="388"/>
      <c r="F415" s="389" t="s">
        <v>147</v>
      </c>
      <c r="G415" s="388"/>
      <c r="H415" s="388"/>
    </row>
    <row r="416" spans="1:17" ht="20.100000000000001" customHeight="1" x14ac:dyDescent="0.15">
      <c r="A416" s="374" t="s">
        <v>82</v>
      </c>
      <c r="B416" s="375"/>
      <c r="C416" s="375"/>
      <c r="D416" s="375"/>
      <c r="E416" s="376"/>
      <c r="F416" s="380">
        <f>SUMIFS($Q$361:$Q$410,$C$361:$C$410,A416)</f>
        <v>0</v>
      </c>
      <c r="G416" s="408"/>
      <c r="H416" s="409"/>
    </row>
    <row r="417" spans="1:8" ht="20.100000000000001" customHeight="1" x14ac:dyDescent="0.15">
      <c r="A417" s="374" t="s">
        <v>83</v>
      </c>
      <c r="B417" s="375"/>
      <c r="C417" s="375"/>
      <c r="D417" s="375"/>
      <c r="E417" s="376"/>
      <c r="F417" s="380">
        <f>SUMIFS($Q$361:$Q$410,$C$361:$C$410,A417)</f>
        <v>0</v>
      </c>
      <c r="G417" s="408"/>
      <c r="H417" s="409"/>
    </row>
    <row r="418" spans="1:8" ht="20.100000000000001" customHeight="1" x14ac:dyDescent="0.15">
      <c r="A418" s="377" t="s">
        <v>157</v>
      </c>
      <c r="B418" s="161"/>
      <c r="C418" s="374" t="s">
        <v>84</v>
      </c>
      <c r="D418" s="375"/>
      <c r="E418" s="376"/>
      <c r="F418" s="380">
        <f>SUMIFS($Q$361:$Q$410,$C$361:$C$410,C418)</f>
        <v>0</v>
      </c>
      <c r="G418" s="408"/>
      <c r="H418" s="409"/>
    </row>
    <row r="419" spans="1:8" ht="20.100000000000001" customHeight="1" x14ac:dyDescent="0.15">
      <c r="A419" s="378"/>
      <c r="B419" s="162"/>
      <c r="C419" s="374" t="s">
        <v>85</v>
      </c>
      <c r="D419" s="375"/>
      <c r="E419" s="376"/>
      <c r="F419" s="380">
        <f>SUMIFS($Q$361:$Q$410,$C$361:$C$410,C419)</f>
        <v>0</v>
      </c>
      <c r="G419" s="408"/>
      <c r="H419" s="409"/>
    </row>
    <row r="420" spans="1:8" ht="20.100000000000001" customHeight="1" x14ac:dyDescent="0.15">
      <c r="A420" s="378"/>
      <c r="B420" s="162"/>
      <c r="C420" s="374" t="s">
        <v>86</v>
      </c>
      <c r="D420" s="375"/>
      <c r="E420" s="376"/>
      <c r="F420" s="380">
        <f>SUMIFS($Q$361:$Q$410,$C$361:$C$410,C420)</f>
        <v>0</v>
      </c>
      <c r="G420" s="408"/>
      <c r="H420" s="409"/>
    </row>
    <row r="421" spans="1:8" ht="20.100000000000001" customHeight="1" x14ac:dyDescent="0.15">
      <c r="A421" s="378"/>
      <c r="B421" s="162"/>
      <c r="C421" s="374" t="s">
        <v>87</v>
      </c>
      <c r="D421" s="375"/>
      <c r="E421" s="376"/>
      <c r="F421" s="380">
        <f>SUMIFS($Q$361:$Q$410,$C$361:$C$410,C421)</f>
        <v>0</v>
      </c>
      <c r="G421" s="408"/>
      <c r="H421" s="409"/>
    </row>
    <row r="422" spans="1:8" ht="20.100000000000001" customHeight="1" x14ac:dyDescent="0.15">
      <c r="A422" s="379"/>
      <c r="B422" s="163"/>
      <c r="C422" s="375" t="s">
        <v>156</v>
      </c>
      <c r="D422" s="375"/>
      <c r="E422" s="376"/>
      <c r="F422" s="380">
        <f>SUM($F$418:$H$421)</f>
        <v>0</v>
      </c>
      <c r="G422" s="381"/>
      <c r="H422" s="382"/>
    </row>
    <row r="423" spans="1:8" ht="19.5" customHeight="1" x14ac:dyDescent="0.15">
      <c r="A423" s="374" t="s">
        <v>88</v>
      </c>
      <c r="B423" s="375"/>
      <c r="C423" s="375"/>
      <c r="D423" s="375"/>
      <c r="E423" s="376"/>
      <c r="F423" s="380">
        <f>SUM($F$416:$H$417,$F$422)</f>
        <v>0</v>
      </c>
      <c r="G423" s="408"/>
      <c r="H423" s="409"/>
    </row>
    <row r="424" spans="1:8" ht="19.5" customHeight="1" x14ac:dyDescent="0.15">
      <c r="A424" s="374" t="s">
        <v>148</v>
      </c>
      <c r="B424" s="375"/>
      <c r="C424" s="375"/>
      <c r="D424" s="375"/>
      <c r="E424" s="376"/>
      <c r="F424" s="380">
        <f>SUMIFS($Q$361:$Q$410,$C$361:$C$410,A424)</f>
        <v>0</v>
      </c>
      <c r="G424" s="408"/>
      <c r="H424" s="409"/>
    </row>
    <row r="425" spans="1:8" ht="19.5" customHeight="1" x14ac:dyDescent="0.15">
      <c r="A425" s="374" t="s">
        <v>149</v>
      </c>
      <c r="B425" s="375"/>
      <c r="C425" s="375"/>
      <c r="D425" s="375"/>
      <c r="E425" s="376"/>
      <c r="F425" s="380">
        <f>SUM($F$423,$F$424)</f>
        <v>0</v>
      </c>
      <c r="G425" s="408"/>
      <c r="H425" s="409"/>
    </row>
    <row r="426" spans="1:8" ht="19.5" customHeight="1" x14ac:dyDescent="0.15">
      <c r="A426" s="72"/>
      <c r="B426" s="72"/>
      <c r="C426" s="72"/>
      <c r="D426" s="72"/>
      <c r="F426" s="73"/>
      <c r="G426" s="74"/>
      <c r="H426" s="74"/>
    </row>
    <row r="427" spans="1:8" ht="19.5" customHeight="1" x14ac:dyDescent="0.15">
      <c r="A427" s="72"/>
      <c r="B427" s="72"/>
      <c r="C427" s="72"/>
      <c r="D427" s="72"/>
      <c r="F427" s="73"/>
      <c r="G427" s="74"/>
      <c r="H427" s="74"/>
    </row>
    <row r="428" spans="1:8" ht="19.5" customHeight="1" x14ac:dyDescent="0.15">
      <c r="A428" s="64" t="s">
        <v>6</v>
      </c>
      <c r="B428" s="64"/>
      <c r="C428" s="64"/>
      <c r="D428" s="64"/>
      <c r="E428" s="75"/>
    </row>
    <row r="429" spans="1:8" ht="19.5" customHeight="1" x14ac:dyDescent="0.15">
      <c r="A429" s="324"/>
      <c r="B429" s="325"/>
      <c r="C429" s="387" t="s">
        <v>11</v>
      </c>
      <c r="D429" s="388"/>
      <c r="E429" s="76" t="s">
        <v>24</v>
      </c>
      <c r="F429" s="398" t="s">
        <v>147</v>
      </c>
      <c r="G429" s="410"/>
      <c r="H429" s="410"/>
    </row>
    <row r="430" spans="1:8" ht="20.100000000000001" customHeight="1" x14ac:dyDescent="0.15">
      <c r="A430" s="326" t="s">
        <v>25</v>
      </c>
      <c r="B430" s="327"/>
      <c r="C430" s="398" t="s">
        <v>53</v>
      </c>
      <c r="D430" s="388"/>
      <c r="E430" s="77" t="s">
        <v>27</v>
      </c>
      <c r="F430" s="358">
        <f t="shared" ref="F430:F447" si="5">SUMIFS($Q$10:$Q$351,$D$10:$D$351,$E430,$R$10:$R$351,"")</f>
        <v>0</v>
      </c>
      <c r="G430" s="359"/>
      <c r="H430" s="359"/>
    </row>
    <row r="431" spans="1:8" ht="20.100000000000001" customHeight="1" x14ac:dyDescent="0.15">
      <c r="A431" s="328"/>
      <c r="B431" s="329"/>
      <c r="C431" s="398"/>
      <c r="D431" s="388"/>
      <c r="E431" s="77" t="s">
        <v>28</v>
      </c>
      <c r="F431" s="358">
        <f t="shared" si="5"/>
        <v>0</v>
      </c>
      <c r="G431" s="359"/>
      <c r="H431" s="359"/>
    </row>
    <row r="432" spans="1:8" ht="20.100000000000001" customHeight="1" x14ac:dyDescent="0.15">
      <c r="A432" s="328"/>
      <c r="B432" s="329"/>
      <c r="C432" s="398"/>
      <c r="D432" s="388"/>
      <c r="E432" s="77" t="s">
        <v>4</v>
      </c>
      <c r="F432" s="358">
        <f t="shared" si="5"/>
        <v>0</v>
      </c>
      <c r="G432" s="359"/>
      <c r="H432" s="359"/>
    </row>
    <row r="433" spans="1:8" ht="20.100000000000001" customHeight="1" x14ac:dyDescent="0.15">
      <c r="A433" s="328"/>
      <c r="B433" s="329"/>
      <c r="C433" s="398" t="s">
        <v>54</v>
      </c>
      <c r="D433" s="388"/>
      <c r="E433" s="77" t="s">
        <v>2</v>
      </c>
      <c r="F433" s="358">
        <f t="shared" si="5"/>
        <v>0</v>
      </c>
      <c r="G433" s="359"/>
      <c r="H433" s="359"/>
    </row>
    <row r="434" spans="1:8" ht="20.100000000000001" customHeight="1" x14ac:dyDescent="0.15">
      <c r="A434" s="328"/>
      <c r="B434" s="329"/>
      <c r="C434" s="398"/>
      <c r="D434" s="388"/>
      <c r="E434" s="77" t="s">
        <v>29</v>
      </c>
      <c r="F434" s="358">
        <f t="shared" si="5"/>
        <v>0</v>
      </c>
      <c r="G434" s="359"/>
      <c r="H434" s="359"/>
    </row>
    <row r="435" spans="1:8" ht="20.100000000000001" customHeight="1" x14ac:dyDescent="0.15">
      <c r="A435" s="328"/>
      <c r="B435" s="329"/>
      <c r="C435" s="398"/>
      <c r="D435" s="388"/>
      <c r="E435" s="77" t="s">
        <v>3</v>
      </c>
      <c r="F435" s="358">
        <f t="shared" si="5"/>
        <v>0</v>
      </c>
      <c r="G435" s="359"/>
      <c r="H435" s="359"/>
    </row>
    <row r="436" spans="1:8" ht="20.100000000000001" customHeight="1" x14ac:dyDescent="0.15">
      <c r="A436" s="328"/>
      <c r="B436" s="329"/>
      <c r="C436" s="398"/>
      <c r="D436" s="388"/>
      <c r="E436" s="77" t="s">
        <v>31</v>
      </c>
      <c r="F436" s="358">
        <f t="shared" si="5"/>
        <v>0</v>
      </c>
      <c r="G436" s="359"/>
      <c r="H436" s="359"/>
    </row>
    <row r="437" spans="1:8" ht="20.100000000000001" customHeight="1" x14ac:dyDescent="0.15">
      <c r="A437" s="328"/>
      <c r="B437" s="329"/>
      <c r="C437" s="398"/>
      <c r="D437" s="388"/>
      <c r="E437" s="77" t="s">
        <v>26</v>
      </c>
      <c r="F437" s="358">
        <f t="shared" si="5"/>
        <v>0</v>
      </c>
      <c r="G437" s="359"/>
      <c r="H437" s="359"/>
    </row>
    <row r="438" spans="1:8" ht="20.100000000000001" customHeight="1" x14ac:dyDescent="0.15">
      <c r="A438" s="328"/>
      <c r="B438" s="329"/>
      <c r="C438" s="398" t="s">
        <v>218</v>
      </c>
      <c r="D438" s="388"/>
      <c r="E438" s="77" t="s">
        <v>221</v>
      </c>
      <c r="F438" s="358">
        <f t="shared" si="5"/>
        <v>0</v>
      </c>
      <c r="G438" s="359"/>
      <c r="H438" s="359"/>
    </row>
    <row r="439" spans="1:8" ht="20.100000000000001" customHeight="1" x14ac:dyDescent="0.15">
      <c r="A439" s="328"/>
      <c r="B439" s="329"/>
      <c r="C439" s="398"/>
      <c r="D439" s="388"/>
      <c r="E439" s="77" t="s">
        <v>33</v>
      </c>
      <c r="F439" s="358">
        <f t="shared" si="5"/>
        <v>0</v>
      </c>
      <c r="G439" s="359"/>
      <c r="H439" s="359"/>
    </row>
    <row r="440" spans="1:8" ht="20.100000000000001" customHeight="1" x14ac:dyDescent="0.15">
      <c r="A440" s="328"/>
      <c r="B440" s="329"/>
      <c r="C440" s="398"/>
      <c r="D440" s="388"/>
      <c r="E440" s="77" t="s">
        <v>10</v>
      </c>
      <c r="F440" s="358">
        <f t="shared" si="5"/>
        <v>0</v>
      </c>
      <c r="G440" s="359"/>
      <c r="H440" s="359"/>
    </row>
    <row r="441" spans="1:8" ht="20.100000000000001" customHeight="1" x14ac:dyDescent="0.15">
      <c r="A441" s="328"/>
      <c r="B441" s="329"/>
      <c r="C441" s="398" t="s">
        <v>55</v>
      </c>
      <c r="D441" s="388"/>
      <c r="E441" s="77" t="s">
        <v>32</v>
      </c>
      <c r="F441" s="358">
        <f t="shared" si="5"/>
        <v>0</v>
      </c>
      <c r="G441" s="359"/>
      <c r="H441" s="359"/>
    </row>
    <row r="442" spans="1:8" ht="20.100000000000001" customHeight="1" x14ac:dyDescent="0.15">
      <c r="A442" s="328"/>
      <c r="B442" s="329"/>
      <c r="C442" s="398"/>
      <c r="D442" s="388"/>
      <c r="E442" s="77" t="s">
        <v>1</v>
      </c>
      <c r="F442" s="358">
        <f t="shared" si="5"/>
        <v>0</v>
      </c>
      <c r="G442" s="359"/>
      <c r="H442" s="359"/>
    </row>
    <row r="443" spans="1:8" ht="20.100000000000001" customHeight="1" x14ac:dyDescent="0.15">
      <c r="A443" s="328"/>
      <c r="B443" s="329"/>
      <c r="C443" s="398"/>
      <c r="D443" s="388"/>
      <c r="E443" s="77" t="s">
        <v>30</v>
      </c>
      <c r="F443" s="358">
        <f t="shared" si="5"/>
        <v>0</v>
      </c>
      <c r="G443" s="359"/>
      <c r="H443" s="359"/>
    </row>
    <row r="444" spans="1:8" ht="20.100000000000001" customHeight="1" x14ac:dyDescent="0.15">
      <c r="A444" s="328"/>
      <c r="B444" s="329"/>
      <c r="C444" s="398"/>
      <c r="D444" s="388"/>
      <c r="E444" s="77" t="s">
        <v>34</v>
      </c>
      <c r="F444" s="358">
        <f t="shared" si="5"/>
        <v>0</v>
      </c>
      <c r="G444" s="359"/>
      <c r="H444" s="359"/>
    </row>
    <row r="445" spans="1:8" ht="20.100000000000001" customHeight="1" x14ac:dyDescent="0.15">
      <c r="A445" s="328"/>
      <c r="B445" s="329"/>
      <c r="C445" s="398"/>
      <c r="D445" s="388"/>
      <c r="E445" s="77" t="s">
        <v>21</v>
      </c>
      <c r="F445" s="358">
        <f t="shared" si="5"/>
        <v>0</v>
      </c>
      <c r="G445" s="359"/>
      <c r="H445" s="359"/>
    </row>
    <row r="446" spans="1:8" ht="20.100000000000001" customHeight="1" x14ac:dyDescent="0.15">
      <c r="A446" s="328"/>
      <c r="B446" s="329"/>
      <c r="C446" s="404" t="s">
        <v>155</v>
      </c>
      <c r="D446" s="405"/>
      <c r="E446" s="77" t="s">
        <v>9</v>
      </c>
      <c r="F446" s="358">
        <f t="shared" si="5"/>
        <v>0</v>
      </c>
      <c r="G446" s="359"/>
      <c r="H446" s="359"/>
    </row>
    <row r="447" spans="1:8" ht="20.100000000000001" customHeight="1" x14ac:dyDescent="0.15">
      <c r="A447" s="328"/>
      <c r="B447" s="329"/>
      <c r="C447" s="406"/>
      <c r="D447" s="407"/>
      <c r="E447" s="77" t="s">
        <v>35</v>
      </c>
      <c r="F447" s="358">
        <f t="shared" si="5"/>
        <v>0</v>
      </c>
      <c r="G447" s="359"/>
      <c r="H447" s="359"/>
    </row>
    <row r="448" spans="1:8" ht="20.100000000000001" customHeight="1" x14ac:dyDescent="0.15">
      <c r="A448" s="328"/>
      <c r="B448" s="329"/>
      <c r="C448" s="387" t="s">
        <v>19</v>
      </c>
      <c r="D448" s="387"/>
      <c r="E448" s="388"/>
      <c r="F448" s="358">
        <f>SUM($F$430:$H$447)</f>
        <v>0</v>
      </c>
      <c r="G448" s="359"/>
      <c r="H448" s="359"/>
    </row>
    <row r="449" spans="1:8" ht="20.100000000000001" customHeight="1" x14ac:dyDescent="0.15">
      <c r="A449" s="328"/>
      <c r="B449" s="329"/>
      <c r="C449" s="398" t="s">
        <v>16</v>
      </c>
      <c r="D449" s="398"/>
      <c r="E449" s="388"/>
      <c r="F449" s="402"/>
      <c r="G449" s="403"/>
      <c r="H449" s="403"/>
    </row>
    <row r="450" spans="1:8" ht="20.100000000000001" customHeight="1" x14ac:dyDescent="0.15">
      <c r="A450" s="330"/>
      <c r="B450" s="331"/>
      <c r="C450" s="387" t="s">
        <v>36</v>
      </c>
      <c r="D450" s="387"/>
      <c r="E450" s="388"/>
      <c r="F450" s="358">
        <f>$F$448-$F$449</f>
        <v>0</v>
      </c>
      <c r="G450" s="359"/>
      <c r="H450" s="359"/>
    </row>
    <row r="451" spans="1:8" ht="20.100000000000001" customHeight="1" x14ac:dyDescent="0.15">
      <c r="A451" s="332" t="s">
        <v>47</v>
      </c>
      <c r="B451" s="333"/>
      <c r="C451" s="398" t="s">
        <v>53</v>
      </c>
      <c r="D451" s="388"/>
      <c r="E451" s="77" t="s">
        <v>27</v>
      </c>
      <c r="F451" s="399">
        <f t="shared" ref="F451:F468" si="6">SUMIFS($Q$10:$Q$351,$D$10:$D$351,$E451,$R$10:$R$351,"○")</f>
        <v>0</v>
      </c>
      <c r="G451" s="359"/>
      <c r="H451" s="359"/>
    </row>
    <row r="452" spans="1:8" ht="20.100000000000001" customHeight="1" x14ac:dyDescent="0.15">
      <c r="A452" s="334"/>
      <c r="B452" s="335"/>
      <c r="C452" s="398"/>
      <c r="D452" s="388"/>
      <c r="E452" s="77" t="s">
        <v>28</v>
      </c>
      <c r="F452" s="399">
        <f t="shared" si="6"/>
        <v>0</v>
      </c>
      <c r="G452" s="359"/>
      <c r="H452" s="359"/>
    </row>
    <row r="453" spans="1:8" ht="20.100000000000001" customHeight="1" x14ac:dyDescent="0.15">
      <c r="A453" s="334"/>
      <c r="B453" s="335"/>
      <c r="C453" s="398"/>
      <c r="D453" s="388"/>
      <c r="E453" s="77" t="s">
        <v>4</v>
      </c>
      <c r="F453" s="399">
        <f t="shared" si="6"/>
        <v>0</v>
      </c>
      <c r="G453" s="359"/>
      <c r="H453" s="359"/>
    </row>
    <row r="454" spans="1:8" ht="20.100000000000001" customHeight="1" x14ac:dyDescent="0.15">
      <c r="A454" s="334"/>
      <c r="B454" s="335"/>
      <c r="C454" s="398" t="s">
        <v>54</v>
      </c>
      <c r="D454" s="388"/>
      <c r="E454" s="77" t="s">
        <v>2</v>
      </c>
      <c r="F454" s="399">
        <f t="shared" si="6"/>
        <v>0</v>
      </c>
      <c r="G454" s="359"/>
      <c r="H454" s="359"/>
    </row>
    <row r="455" spans="1:8" ht="20.100000000000001" customHeight="1" x14ac:dyDescent="0.15">
      <c r="A455" s="334"/>
      <c r="B455" s="335"/>
      <c r="C455" s="398"/>
      <c r="D455" s="388"/>
      <c r="E455" s="77" t="s">
        <v>29</v>
      </c>
      <c r="F455" s="399">
        <f t="shared" si="6"/>
        <v>0</v>
      </c>
      <c r="G455" s="359"/>
      <c r="H455" s="359"/>
    </row>
    <row r="456" spans="1:8" ht="20.100000000000001" customHeight="1" x14ac:dyDescent="0.15">
      <c r="A456" s="334"/>
      <c r="B456" s="335"/>
      <c r="C456" s="398"/>
      <c r="D456" s="388"/>
      <c r="E456" s="77" t="s">
        <v>3</v>
      </c>
      <c r="F456" s="399">
        <f t="shared" si="6"/>
        <v>0</v>
      </c>
      <c r="G456" s="359"/>
      <c r="H456" s="359"/>
    </row>
    <row r="457" spans="1:8" ht="20.100000000000001" customHeight="1" x14ac:dyDescent="0.15">
      <c r="A457" s="334"/>
      <c r="B457" s="335"/>
      <c r="C457" s="398"/>
      <c r="D457" s="388"/>
      <c r="E457" s="77" t="s">
        <v>31</v>
      </c>
      <c r="F457" s="399">
        <f t="shared" si="6"/>
        <v>0</v>
      </c>
      <c r="G457" s="359"/>
      <c r="H457" s="359"/>
    </row>
    <row r="458" spans="1:8" ht="20.100000000000001" customHeight="1" x14ac:dyDescent="0.15">
      <c r="A458" s="334"/>
      <c r="B458" s="335"/>
      <c r="C458" s="398"/>
      <c r="D458" s="388"/>
      <c r="E458" s="77" t="s">
        <v>26</v>
      </c>
      <c r="F458" s="399">
        <f t="shared" si="6"/>
        <v>0</v>
      </c>
      <c r="G458" s="359"/>
      <c r="H458" s="359"/>
    </row>
    <row r="459" spans="1:8" ht="20.100000000000001" customHeight="1" x14ac:dyDescent="0.15">
      <c r="A459" s="334"/>
      <c r="B459" s="335"/>
      <c r="C459" s="398" t="s">
        <v>218</v>
      </c>
      <c r="D459" s="388"/>
      <c r="E459" s="77" t="s">
        <v>221</v>
      </c>
      <c r="F459" s="399">
        <f t="shared" si="6"/>
        <v>0</v>
      </c>
      <c r="G459" s="359"/>
      <c r="H459" s="359"/>
    </row>
    <row r="460" spans="1:8" ht="20.100000000000001" customHeight="1" x14ac:dyDescent="0.15">
      <c r="A460" s="334"/>
      <c r="B460" s="335"/>
      <c r="C460" s="398"/>
      <c r="D460" s="388"/>
      <c r="E460" s="77" t="s">
        <v>33</v>
      </c>
      <c r="F460" s="399">
        <f t="shared" si="6"/>
        <v>0</v>
      </c>
      <c r="G460" s="359"/>
      <c r="H460" s="359"/>
    </row>
    <row r="461" spans="1:8" ht="20.100000000000001" customHeight="1" x14ac:dyDescent="0.15">
      <c r="A461" s="334"/>
      <c r="B461" s="335"/>
      <c r="C461" s="398"/>
      <c r="D461" s="388"/>
      <c r="E461" s="77" t="s">
        <v>10</v>
      </c>
      <c r="F461" s="399">
        <f t="shared" si="6"/>
        <v>0</v>
      </c>
      <c r="G461" s="359"/>
      <c r="H461" s="359"/>
    </row>
    <row r="462" spans="1:8" ht="20.100000000000001" customHeight="1" x14ac:dyDescent="0.15">
      <c r="A462" s="334"/>
      <c r="B462" s="335"/>
      <c r="C462" s="398" t="s">
        <v>55</v>
      </c>
      <c r="D462" s="388"/>
      <c r="E462" s="77" t="s">
        <v>32</v>
      </c>
      <c r="F462" s="399">
        <f t="shared" si="6"/>
        <v>0</v>
      </c>
      <c r="G462" s="359"/>
      <c r="H462" s="359"/>
    </row>
    <row r="463" spans="1:8" ht="20.100000000000001" customHeight="1" x14ac:dyDescent="0.15">
      <c r="A463" s="334"/>
      <c r="B463" s="335"/>
      <c r="C463" s="398"/>
      <c r="D463" s="388"/>
      <c r="E463" s="77" t="s">
        <v>1</v>
      </c>
      <c r="F463" s="399">
        <f t="shared" si="6"/>
        <v>0</v>
      </c>
      <c r="G463" s="359"/>
      <c r="H463" s="359"/>
    </row>
    <row r="464" spans="1:8" ht="20.100000000000001" customHeight="1" x14ac:dyDescent="0.15">
      <c r="A464" s="334"/>
      <c r="B464" s="335"/>
      <c r="C464" s="398"/>
      <c r="D464" s="388"/>
      <c r="E464" s="77" t="s">
        <v>30</v>
      </c>
      <c r="F464" s="399">
        <f t="shared" si="6"/>
        <v>0</v>
      </c>
      <c r="G464" s="359"/>
      <c r="H464" s="359"/>
    </row>
    <row r="465" spans="1:24" ht="20.100000000000001" customHeight="1" x14ac:dyDescent="0.15">
      <c r="A465" s="334"/>
      <c r="B465" s="335"/>
      <c r="C465" s="398"/>
      <c r="D465" s="388"/>
      <c r="E465" s="77" t="s">
        <v>34</v>
      </c>
      <c r="F465" s="399">
        <f t="shared" si="6"/>
        <v>0</v>
      </c>
      <c r="G465" s="359"/>
      <c r="H465" s="359"/>
    </row>
    <row r="466" spans="1:24" ht="20.100000000000001" customHeight="1" x14ac:dyDescent="0.15">
      <c r="A466" s="334"/>
      <c r="B466" s="335"/>
      <c r="C466" s="398"/>
      <c r="D466" s="388"/>
      <c r="E466" s="77" t="s">
        <v>21</v>
      </c>
      <c r="F466" s="399">
        <f t="shared" si="6"/>
        <v>0</v>
      </c>
      <c r="G466" s="359"/>
      <c r="H466" s="359"/>
    </row>
    <row r="467" spans="1:24" ht="20.100000000000001" customHeight="1" x14ac:dyDescent="0.15">
      <c r="A467" s="334"/>
      <c r="B467" s="335"/>
      <c r="C467" s="404" t="s">
        <v>155</v>
      </c>
      <c r="D467" s="405"/>
      <c r="E467" s="77" t="s">
        <v>9</v>
      </c>
      <c r="F467" s="399">
        <f t="shared" si="6"/>
        <v>0</v>
      </c>
      <c r="G467" s="359"/>
      <c r="H467" s="359"/>
    </row>
    <row r="468" spans="1:24" ht="20.100000000000001" customHeight="1" x14ac:dyDescent="0.15">
      <c r="A468" s="334"/>
      <c r="B468" s="335"/>
      <c r="C468" s="406"/>
      <c r="D468" s="407"/>
      <c r="E468" s="77" t="s">
        <v>35</v>
      </c>
      <c r="F468" s="399">
        <f t="shared" si="6"/>
        <v>0</v>
      </c>
      <c r="G468" s="359"/>
      <c r="H468" s="359"/>
    </row>
    <row r="469" spans="1:24" ht="20.100000000000001" customHeight="1" thickBot="1" x14ac:dyDescent="0.2">
      <c r="A469" s="336"/>
      <c r="B469" s="337"/>
      <c r="C469" s="387" t="s">
        <v>150</v>
      </c>
      <c r="D469" s="387"/>
      <c r="E469" s="388"/>
      <c r="F469" s="400">
        <f>SUM($F$451:$H$468)</f>
        <v>0</v>
      </c>
      <c r="G469" s="401"/>
      <c r="H469" s="401"/>
    </row>
    <row r="470" spans="1:24" ht="20.100000000000001" customHeight="1" thickTop="1" x14ac:dyDescent="0.15">
      <c r="A470" s="394" t="s">
        <v>151</v>
      </c>
      <c r="B470" s="394"/>
      <c r="C470" s="395"/>
      <c r="D470" s="395"/>
      <c r="E470" s="395"/>
      <c r="F470" s="396">
        <f>SUM($F$448,$F$469)</f>
        <v>0</v>
      </c>
      <c r="G470" s="397"/>
      <c r="H470" s="397"/>
    </row>
    <row r="471" spans="1:24" x14ac:dyDescent="0.15">
      <c r="W471" s="3"/>
      <c r="X471"/>
    </row>
  </sheetData>
  <sheetProtection algorithmName="SHA-512" hashValue="KRsxkvstPXt5Olp5wwq4VLGqibjUivLVVzV1FGGrwffS5FEEU5UmuT0XkIgxmoW9fQBnf1bGwYYuTmD8GK5y2w==" saltValue="I5E36ltiNnx/YcgG43VTag=="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G10:G351">
    <cfRule type="expression" dxfId="157" priority="5">
      <formula>INDIRECT(ADDRESS(ROW(),COLUMN()))=TRUNC(INDIRECT(ADDRESS(ROW(),COLUMN())))</formula>
    </cfRule>
  </conditionalFormatting>
  <conditionalFormatting sqref="G361:G410">
    <cfRule type="expression" dxfId="156" priority="1">
      <formula>INDIRECT(ADDRESS(ROW(),COLUMN()))=TRUNC(INDIRECT(ADDRESS(ROW(),COLUMN())))</formula>
    </cfRule>
  </conditionalFormatting>
  <conditionalFormatting sqref="I10:I351">
    <cfRule type="expression" dxfId="155" priority="4">
      <formula>INDIRECT(ADDRESS(ROW(),COLUMN()))=TRUNC(INDIRECT(ADDRESS(ROW(),COLUMN())))</formula>
    </cfRule>
  </conditionalFormatting>
  <conditionalFormatting sqref="I361:I410">
    <cfRule type="expression" dxfId="154" priority="106">
      <formula>INDIRECT(ADDRESS(ROW(),COLUMN()))=TRUNC(INDIRECT(ADDRESS(ROW(),COLUMN())))</formula>
    </cfRule>
  </conditionalFormatting>
  <conditionalFormatting sqref="L10:L351">
    <cfRule type="expression" dxfId="153" priority="31">
      <formula>INDIRECT(ADDRESS(ROW(),COLUMN()))=TRUNC(INDIRECT(ADDRESS(ROW(),COLUMN())))</formula>
    </cfRule>
  </conditionalFormatting>
  <conditionalFormatting sqref="L361:L410">
    <cfRule type="expression" dxfId="152" priority="105">
      <formula>INDIRECT(ADDRESS(ROW(),COLUMN()))=TRUNC(INDIRECT(ADDRESS(ROW(),COLUMN())))</formula>
    </cfRule>
  </conditionalFormatting>
  <conditionalFormatting sqref="M6:Q7">
    <cfRule type="cellIs" dxfId="151" priority="3" operator="equal">
      <formula>"「費目：その他」で補助対象外に仕分けされていないものがある"</formula>
    </cfRule>
  </conditionalFormatting>
  <conditionalFormatting sqref="O10:O351">
    <cfRule type="expression" dxfId="150" priority="45">
      <formula>INDIRECT(ADDRESS(ROW(),COLUMN()))=TRUNC(INDIRECT(ADDRESS(ROW(),COLUMN())))</formula>
    </cfRule>
  </conditionalFormatting>
  <conditionalFormatting sqref="O361:O410">
    <cfRule type="expression" dxfId="149" priority="104">
      <formula>INDIRECT(ADDRESS(ROW(),COLUMN()))=TRUNC(INDIRECT(ADDRESS(ROW(),COLUMN())))</formula>
    </cfRule>
  </conditionalFormatting>
  <dataValidations count="7">
    <dataValidation type="list" imeMode="hiragana" allowBlank="1" showInputMessage="1" showErrorMessage="1" sqref="D10:D351" xr:uid="{00000000-0002-0000-0600-000000000000}">
      <formula1>INDIRECT(C10)</formula1>
    </dataValidation>
    <dataValidation imeMode="hiragana" allowBlank="1" showInputMessage="1" showErrorMessage="1" sqref="E10:E351 J10:J351 M10:M351 M361:M410 J361:J410 E361:E410" xr:uid="{00000000-0002-0000-0600-000001000000}"/>
    <dataValidation imeMode="disabled" allowBlank="1" showInputMessage="1" showErrorMessage="1" sqref="C7:K7 F358:K358 A10:A351 A361:A410 C3:C4" xr:uid="{00000000-0002-0000-0600-000002000000}"/>
    <dataValidation type="list" allowBlank="1" showInputMessage="1" showErrorMessage="1" sqref="R10:R351" xr:uid="{00000000-0002-0000-0600-000003000000}">
      <formula1>"○"</formula1>
    </dataValidation>
    <dataValidation type="list" imeMode="hiragana" allowBlank="1" showInputMessage="1" showErrorMessage="1" sqref="C361:D410" xr:uid="{00000000-0002-0000-0600-000004000000}">
      <formula1>収入</formula1>
    </dataValidation>
    <dataValidation type="list" imeMode="hiragana" allowBlank="1" showInputMessage="1" showErrorMessage="1" sqref="C10:C351" xr:uid="{00000000-0002-0000-0600-000005000000}">
      <formula1>区分</formula1>
    </dataValidation>
    <dataValidation imeMode="off" allowBlank="1" showInputMessage="1" showErrorMessage="1" sqref="F416:F427 I10:I351 L10:L351 O10:O351 Q10:Q351 G416:H421 I361:I410 L361:L410 O361:O410 Q361:Q410 G423:H427 F430:H470" xr:uid="{00000000-0002-0000-06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2" t="str">
        <f>IF(収支予算書!$A$1=0,"〇〇",収支予算書!$A$1)</f>
        <v>〇〇</v>
      </c>
      <c r="B1" s="22"/>
    </row>
    <row r="2" spans="1:24" ht="25.5" customHeight="1" x14ac:dyDescent="0.15">
      <c r="A2" s="34"/>
      <c r="B2" s="34"/>
      <c r="C2" s="38"/>
    </row>
    <row r="3" spans="1:24" ht="32.1" customHeight="1" x14ac:dyDescent="0.15">
      <c r="C3" s="363" t="s">
        <v>196</v>
      </c>
      <c r="D3" s="54" t="s">
        <v>161</v>
      </c>
      <c r="E3" s="364"/>
      <c r="F3" s="365"/>
      <c r="G3" s="365"/>
      <c r="H3" s="365"/>
      <c r="I3" s="365"/>
      <c r="J3" s="365"/>
      <c r="K3" s="365"/>
      <c r="L3" s="365"/>
      <c r="M3" s="366"/>
      <c r="Q3" s="13"/>
      <c r="X3" s="3">
        <v>18</v>
      </c>
    </row>
    <row r="4" spans="1:24" ht="32.1" customHeight="1" x14ac:dyDescent="0.15">
      <c r="C4" s="363"/>
      <c r="D4" s="55" t="s">
        <v>232</v>
      </c>
      <c r="E4" s="367"/>
      <c r="F4" s="368"/>
      <c r="G4" s="368"/>
      <c r="H4" s="368"/>
      <c r="I4" s="368"/>
      <c r="J4" s="368"/>
      <c r="K4" s="368"/>
      <c r="L4" s="368"/>
      <c r="M4" s="369"/>
      <c r="Q4" s="13"/>
      <c r="X4" s="3">
        <v>224</v>
      </c>
    </row>
    <row r="5" spans="1:24" ht="22.5" customHeight="1" x14ac:dyDescent="0.15">
      <c r="A5" s="4"/>
      <c r="B5" s="4"/>
      <c r="C5" s="6"/>
      <c r="D5" s="10"/>
      <c r="E5" s="13"/>
      <c r="F5" s="13"/>
      <c r="G5" s="13"/>
      <c r="H5" s="13"/>
      <c r="I5" s="13"/>
      <c r="J5" s="13"/>
      <c r="K5" s="13"/>
      <c r="L5" s="13"/>
      <c r="M5" s="13"/>
      <c r="N5" s="13"/>
      <c r="O5" s="13"/>
      <c r="P5" s="13"/>
      <c r="Q5" s="13"/>
    </row>
    <row r="6" spans="1:24" ht="21.75" customHeight="1" x14ac:dyDescent="0.15">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15">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15">
      <c r="A8" s="5" t="s">
        <v>6</v>
      </c>
      <c r="B8" s="5"/>
      <c r="C8" s="1"/>
      <c r="D8" s="11"/>
      <c r="E8" s="7"/>
      <c r="F8" s="7"/>
      <c r="G8" s="7"/>
      <c r="H8" s="7"/>
      <c r="I8" s="7"/>
      <c r="J8" s="7"/>
      <c r="K8" s="7"/>
      <c r="L8" s="7"/>
      <c r="M8" s="7"/>
      <c r="N8" s="7"/>
      <c r="O8" s="7"/>
      <c r="P8" s="7"/>
      <c r="R8" s="16" t="s">
        <v>15</v>
      </c>
    </row>
    <row r="9" spans="1:24" ht="36" customHeight="1" x14ac:dyDescent="0.15">
      <c r="A9" s="411" t="s">
        <v>214</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15">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15">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15">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15">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15">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15">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15">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15">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15">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15">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15">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15">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15">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15">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15">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15">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15">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15">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15">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15">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15">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15">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15">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15">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15">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15">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15">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15">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15">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15">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15">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15">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15">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15">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15">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15">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15">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15">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15">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15">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15">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15">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15">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15">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15">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15">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15">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15">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15">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15">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15">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15">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15">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15">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15">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15">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15">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15">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15">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15">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15">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15">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15">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15">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15">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15">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15">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15">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15">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15">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15">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15">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15">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15">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15">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15">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15">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15">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15">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15">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15">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15">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15">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15">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15">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15">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15">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15">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15">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15">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15">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15">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15">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15">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15">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15">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15">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15">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15">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15">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15">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15">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15">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15">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15">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15">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15">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15">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15">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15">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15">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15">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15">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15">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15">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15">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15">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15">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15">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15">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15">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15">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15">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15">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15">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15">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15">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15">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15">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15">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15">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15">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15">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15">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15">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15">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15">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15">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15">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15">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15">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15">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15">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15">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15">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15">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15">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15">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15">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15">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15">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15">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15">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15">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15">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15">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15">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15">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15">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15">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15">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15">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15">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15">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15">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15">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15">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15">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15">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15">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15">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15">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15">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15">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15">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15">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15">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15">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15">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15">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15">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15">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15">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15">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15">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15">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15">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15">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15">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15">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15">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15">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15">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15">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15">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15">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15">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15">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15">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15">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15">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15">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15">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15">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15">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15">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15">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15">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15">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15">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15">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15">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15">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15">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15">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15">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15">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15">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15">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15">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15">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15">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15">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15">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15">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15">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15">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15">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15">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15">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15">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15">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15">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15">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15">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15">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15">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15">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15">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15">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15">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15">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15">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15">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15">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15">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15">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15">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15">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15">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15">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15">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15">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15">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15">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15">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15">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15">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15">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15">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15">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15">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15">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15">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15">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15">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15">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15">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15">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15">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15">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15">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15">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15">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15">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15">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15">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15">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15">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15">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15">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15">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15">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15">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15">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15">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15">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15">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15">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15">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15">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15">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15">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15">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15">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15">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15">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15">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15">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15">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15">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15">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15">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15">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15">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15">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15">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15">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15">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15">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15">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15">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15">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15">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15">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15">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15">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15">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15">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15">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15">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15">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15">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15">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15">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15">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15">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15">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15">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15">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15">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15">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15">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15">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15">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15">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15">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15">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15">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15">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15">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15">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15">
      <c r="A352" s="22" t="str">
        <f>IF(収支予算書!$A$1=0,"〇〇",収支予算書!$A$1)</f>
        <v>〇〇</v>
      </c>
      <c r="B352" s="22"/>
    </row>
    <row r="353" spans="1:25" ht="25.5" customHeight="1" x14ac:dyDescent="0.15">
      <c r="A353" s="117"/>
      <c r="B353" s="117"/>
      <c r="C353" s="62"/>
    </row>
    <row r="354" spans="1:25" ht="31.5" customHeight="1" x14ac:dyDescent="0.15">
      <c r="C354" s="370" t="str">
        <f>$C$3</f>
        <v>2-5</v>
      </c>
      <c r="D354" s="54" t="s">
        <v>161</v>
      </c>
      <c r="E354" s="352">
        <f>$E$3</f>
        <v>0</v>
      </c>
      <c r="F354" s="353"/>
      <c r="G354" s="353"/>
      <c r="H354" s="353"/>
      <c r="I354" s="353"/>
      <c r="J354" s="353"/>
      <c r="K354" s="353"/>
      <c r="L354" s="353"/>
      <c r="M354" s="354"/>
      <c r="X354"/>
      <c r="Y354" s="3"/>
    </row>
    <row r="355" spans="1:25" ht="31.5" customHeight="1" x14ac:dyDescent="0.15">
      <c r="C355" s="371"/>
      <c r="D355" s="55" t="s">
        <v>232</v>
      </c>
      <c r="E355" s="355">
        <f>$E$4</f>
        <v>0</v>
      </c>
      <c r="F355" s="356"/>
      <c r="G355" s="356"/>
      <c r="H355" s="356"/>
      <c r="I355" s="356"/>
      <c r="J355" s="356"/>
      <c r="K355" s="356"/>
      <c r="L355" s="356"/>
      <c r="M355" s="357"/>
      <c r="X355"/>
      <c r="Y355" s="3"/>
    </row>
    <row r="356" spans="1:25" ht="25.5" customHeight="1" x14ac:dyDescent="0.15">
      <c r="A356" s="63"/>
      <c r="B356" s="63"/>
      <c r="C356" s="62"/>
    </row>
    <row r="357" spans="1:25" ht="21.75" customHeight="1" x14ac:dyDescent="0.15">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15">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15">
      <c r="A359" s="67" t="s">
        <v>14</v>
      </c>
      <c r="B359" s="67"/>
      <c r="C359" s="7"/>
      <c r="D359" s="7"/>
      <c r="E359" s="7"/>
      <c r="F359" s="7"/>
      <c r="G359" s="7"/>
      <c r="H359" s="7"/>
      <c r="I359" s="7"/>
      <c r="J359" s="7"/>
      <c r="Q359" s="68" t="s">
        <v>15</v>
      </c>
    </row>
    <row r="360" spans="1:25" ht="36" customHeight="1" x14ac:dyDescent="0.15">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15">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15">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15">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15">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15">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15">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15">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15">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15">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15">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15">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15">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15">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15">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15">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15">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15">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15">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15">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15">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15">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15">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15">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15">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15">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15">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15">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15">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15">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15">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15">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15">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15">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15">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15">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15">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15">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15">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15">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15">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15">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15">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15">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15">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15">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15">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15">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15">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15">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15">
      <c r="A410" s="392">
        <v>50</v>
      </c>
      <c r="B410" s="393"/>
      <c r="C410" s="383"/>
      <c r="D410" s="384"/>
      <c r="E410" s="168"/>
      <c r="F410" s="152"/>
      <c r="G410" s="143"/>
      <c r="H410" s="154"/>
      <c r="I410" s="143"/>
      <c r="J410" s="37"/>
      <c r="K410" s="154"/>
      <c r="L410" s="143"/>
      <c r="M410" s="37"/>
      <c r="N410" s="154"/>
      <c r="O410" s="41"/>
      <c r="P410" s="156"/>
      <c r="Q410" s="57">
        <f t="shared" si="4"/>
        <v>0</v>
      </c>
    </row>
    <row r="413" spans="1:17" ht="20.100000000000001" customHeight="1" x14ac:dyDescent="0.15">
      <c r="A413" s="34" t="s">
        <v>145</v>
      </c>
      <c r="B413" s="34"/>
      <c r="C413" s="34"/>
      <c r="D413" s="34"/>
    </row>
    <row r="414" spans="1:17" ht="20.100000000000001" customHeight="1" x14ac:dyDescent="0.15">
      <c r="A414" s="1" t="s">
        <v>14</v>
      </c>
      <c r="B414" s="1"/>
      <c r="C414" s="1"/>
      <c r="D414" s="1"/>
      <c r="F414" s="385" t="s">
        <v>15</v>
      </c>
      <c r="G414" s="386"/>
      <c r="H414" s="386"/>
    </row>
    <row r="415" spans="1:17" ht="20.100000000000001" customHeight="1" x14ac:dyDescent="0.15">
      <c r="A415" s="387" t="s">
        <v>5</v>
      </c>
      <c r="B415" s="387"/>
      <c r="C415" s="387"/>
      <c r="D415" s="387"/>
      <c r="E415" s="388"/>
      <c r="F415" s="389" t="s">
        <v>147</v>
      </c>
      <c r="G415" s="388"/>
      <c r="H415" s="388"/>
    </row>
    <row r="416" spans="1:17" ht="20.100000000000001" customHeight="1" x14ac:dyDescent="0.15">
      <c r="A416" s="374" t="s">
        <v>82</v>
      </c>
      <c r="B416" s="375"/>
      <c r="C416" s="375"/>
      <c r="D416" s="375"/>
      <c r="E416" s="376"/>
      <c r="F416" s="380">
        <f>SUMIFS($Q$361:$Q$410,$C$361:$C$410,A416)</f>
        <v>0</v>
      </c>
      <c r="G416" s="408"/>
      <c r="H416" s="409"/>
    </row>
    <row r="417" spans="1:8" ht="20.100000000000001" customHeight="1" x14ac:dyDescent="0.15">
      <c r="A417" s="374" t="s">
        <v>83</v>
      </c>
      <c r="B417" s="375"/>
      <c r="C417" s="375"/>
      <c r="D417" s="375"/>
      <c r="E417" s="376"/>
      <c r="F417" s="380">
        <f>SUMIFS($Q$361:$Q$410,$C$361:$C$410,A417)</f>
        <v>0</v>
      </c>
      <c r="G417" s="408"/>
      <c r="H417" s="409"/>
    </row>
    <row r="418" spans="1:8" ht="20.100000000000001" customHeight="1" x14ac:dyDescent="0.15">
      <c r="A418" s="377" t="s">
        <v>157</v>
      </c>
      <c r="B418" s="161"/>
      <c r="C418" s="374" t="s">
        <v>84</v>
      </c>
      <c r="D418" s="375"/>
      <c r="E418" s="376"/>
      <c r="F418" s="380">
        <f>SUMIFS($Q$361:$Q$410,$C$361:$C$410,C418)</f>
        <v>0</v>
      </c>
      <c r="G418" s="408"/>
      <c r="H418" s="409"/>
    </row>
    <row r="419" spans="1:8" ht="20.100000000000001" customHeight="1" x14ac:dyDescent="0.15">
      <c r="A419" s="378"/>
      <c r="B419" s="162"/>
      <c r="C419" s="374" t="s">
        <v>85</v>
      </c>
      <c r="D419" s="375"/>
      <c r="E419" s="376"/>
      <c r="F419" s="380">
        <f>SUMIFS($Q$361:$Q$410,$C$361:$C$410,C419)</f>
        <v>0</v>
      </c>
      <c r="G419" s="408"/>
      <c r="H419" s="409"/>
    </row>
    <row r="420" spans="1:8" ht="20.100000000000001" customHeight="1" x14ac:dyDescent="0.15">
      <c r="A420" s="378"/>
      <c r="B420" s="162"/>
      <c r="C420" s="374" t="s">
        <v>86</v>
      </c>
      <c r="D420" s="375"/>
      <c r="E420" s="376"/>
      <c r="F420" s="380">
        <f>SUMIFS($Q$361:$Q$410,$C$361:$C$410,C420)</f>
        <v>0</v>
      </c>
      <c r="G420" s="408"/>
      <c r="H420" s="409"/>
    </row>
    <row r="421" spans="1:8" ht="20.100000000000001" customHeight="1" x14ac:dyDescent="0.15">
      <c r="A421" s="378"/>
      <c r="B421" s="162"/>
      <c r="C421" s="374" t="s">
        <v>87</v>
      </c>
      <c r="D421" s="375"/>
      <c r="E421" s="376"/>
      <c r="F421" s="380">
        <f>SUMIFS($Q$361:$Q$410,$C$361:$C$410,C421)</f>
        <v>0</v>
      </c>
      <c r="G421" s="408"/>
      <c r="H421" s="409"/>
    </row>
    <row r="422" spans="1:8" ht="20.100000000000001" customHeight="1" x14ac:dyDescent="0.15">
      <c r="A422" s="379"/>
      <c r="B422" s="163"/>
      <c r="C422" s="375" t="s">
        <v>156</v>
      </c>
      <c r="D422" s="375"/>
      <c r="E422" s="376"/>
      <c r="F422" s="380">
        <f>SUM($F$418:$H$421)</f>
        <v>0</v>
      </c>
      <c r="G422" s="381"/>
      <c r="H422" s="382"/>
    </row>
    <row r="423" spans="1:8" ht="19.5" customHeight="1" x14ac:dyDescent="0.15">
      <c r="A423" s="374" t="s">
        <v>88</v>
      </c>
      <c r="B423" s="375"/>
      <c r="C423" s="375"/>
      <c r="D423" s="375"/>
      <c r="E423" s="376"/>
      <c r="F423" s="380">
        <f>SUM($F$416:$H$417,$F$422)</f>
        <v>0</v>
      </c>
      <c r="G423" s="408"/>
      <c r="H423" s="409"/>
    </row>
    <row r="424" spans="1:8" ht="19.5" customHeight="1" x14ac:dyDescent="0.15">
      <c r="A424" s="374" t="s">
        <v>148</v>
      </c>
      <c r="B424" s="375"/>
      <c r="C424" s="375"/>
      <c r="D424" s="375"/>
      <c r="E424" s="376"/>
      <c r="F424" s="380">
        <f>SUMIFS($Q$361:$Q$410,$C$361:$C$410,A424)</f>
        <v>0</v>
      </c>
      <c r="G424" s="408"/>
      <c r="H424" s="409"/>
    </row>
    <row r="425" spans="1:8" ht="19.5" customHeight="1" x14ac:dyDescent="0.15">
      <c r="A425" s="374" t="s">
        <v>149</v>
      </c>
      <c r="B425" s="375"/>
      <c r="C425" s="375"/>
      <c r="D425" s="375"/>
      <c r="E425" s="376"/>
      <c r="F425" s="380">
        <f>SUM($F$423,$F$424)</f>
        <v>0</v>
      </c>
      <c r="G425" s="408"/>
      <c r="H425" s="409"/>
    </row>
    <row r="426" spans="1:8" ht="19.5" customHeight="1" x14ac:dyDescent="0.15">
      <c r="A426" s="72"/>
      <c r="B426" s="72"/>
      <c r="C426" s="72"/>
      <c r="D426" s="72"/>
      <c r="F426" s="73"/>
      <c r="G426" s="74"/>
      <c r="H426" s="74"/>
    </row>
    <row r="427" spans="1:8" ht="19.5" customHeight="1" x14ac:dyDescent="0.15">
      <c r="A427" s="72"/>
      <c r="B427" s="72"/>
      <c r="C427" s="72"/>
      <c r="D427" s="72"/>
      <c r="F427" s="73"/>
      <c r="G427" s="74"/>
      <c r="H427" s="74"/>
    </row>
    <row r="428" spans="1:8" ht="19.5" customHeight="1" x14ac:dyDescent="0.15">
      <c r="A428" s="64" t="s">
        <v>6</v>
      </c>
      <c r="B428" s="64"/>
      <c r="C428" s="64"/>
      <c r="D428" s="64"/>
      <c r="E428" s="75"/>
    </row>
    <row r="429" spans="1:8" ht="19.5" customHeight="1" x14ac:dyDescent="0.15">
      <c r="A429" s="324"/>
      <c r="B429" s="325"/>
      <c r="C429" s="387" t="s">
        <v>11</v>
      </c>
      <c r="D429" s="388"/>
      <c r="E429" s="76" t="s">
        <v>24</v>
      </c>
      <c r="F429" s="398" t="s">
        <v>147</v>
      </c>
      <c r="G429" s="410"/>
      <c r="H429" s="410"/>
    </row>
    <row r="430" spans="1:8" ht="20.100000000000001" customHeight="1" x14ac:dyDescent="0.15">
      <c r="A430" s="326" t="s">
        <v>25</v>
      </c>
      <c r="B430" s="327"/>
      <c r="C430" s="398" t="s">
        <v>53</v>
      </c>
      <c r="D430" s="388"/>
      <c r="E430" s="77" t="s">
        <v>27</v>
      </c>
      <c r="F430" s="358">
        <f t="shared" ref="F430:F447" si="5">SUMIFS($Q$10:$Q$351,$D$10:$D$351,$E430,$R$10:$R$351,"")</f>
        <v>0</v>
      </c>
      <c r="G430" s="359"/>
      <c r="H430" s="359"/>
    </row>
    <row r="431" spans="1:8" ht="20.100000000000001" customHeight="1" x14ac:dyDescent="0.15">
      <c r="A431" s="328"/>
      <c r="B431" s="329"/>
      <c r="C431" s="398"/>
      <c r="D431" s="388"/>
      <c r="E431" s="77" t="s">
        <v>28</v>
      </c>
      <c r="F431" s="358">
        <f t="shared" si="5"/>
        <v>0</v>
      </c>
      <c r="G431" s="359"/>
      <c r="H431" s="359"/>
    </row>
    <row r="432" spans="1:8" ht="20.100000000000001" customHeight="1" x14ac:dyDescent="0.15">
      <c r="A432" s="328"/>
      <c r="B432" s="329"/>
      <c r="C432" s="398"/>
      <c r="D432" s="388"/>
      <c r="E432" s="77" t="s">
        <v>4</v>
      </c>
      <c r="F432" s="358">
        <f t="shared" si="5"/>
        <v>0</v>
      </c>
      <c r="G432" s="359"/>
      <c r="H432" s="359"/>
    </row>
    <row r="433" spans="1:8" ht="20.100000000000001" customHeight="1" x14ac:dyDescent="0.15">
      <c r="A433" s="328"/>
      <c r="B433" s="329"/>
      <c r="C433" s="398" t="s">
        <v>54</v>
      </c>
      <c r="D433" s="388"/>
      <c r="E433" s="77" t="s">
        <v>2</v>
      </c>
      <c r="F433" s="358">
        <f t="shared" si="5"/>
        <v>0</v>
      </c>
      <c r="G433" s="359"/>
      <c r="H433" s="359"/>
    </row>
    <row r="434" spans="1:8" ht="20.100000000000001" customHeight="1" x14ac:dyDescent="0.15">
      <c r="A434" s="328"/>
      <c r="B434" s="329"/>
      <c r="C434" s="398"/>
      <c r="D434" s="388"/>
      <c r="E434" s="77" t="s">
        <v>29</v>
      </c>
      <c r="F434" s="358">
        <f t="shared" si="5"/>
        <v>0</v>
      </c>
      <c r="G434" s="359"/>
      <c r="H434" s="359"/>
    </row>
    <row r="435" spans="1:8" ht="20.100000000000001" customHeight="1" x14ac:dyDescent="0.15">
      <c r="A435" s="328"/>
      <c r="B435" s="329"/>
      <c r="C435" s="398"/>
      <c r="D435" s="388"/>
      <c r="E435" s="77" t="s">
        <v>3</v>
      </c>
      <c r="F435" s="358">
        <f t="shared" si="5"/>
        <v>0</v>
      </c>
      <c r="G435" s="359"/>
      <c r="H435" s="359"/>
    </row>
    <row r="436" spans="1:8" ht="20.100000000000001" customHeight="1" x14ac:dyDescent="0.15">
      <c r="A436" s="328"/>
      <c r="B436" s="329"/>
      <c r="C436" s="398"/>
      <c r="D436" s="388"/>
      <c r="E436" s="77" t="s">
        <v>31</v>
      </c>
      <c r="F436" s="358">
        <f t="shared" si="5"/>
        <v>0</v>
      </c>
      <c r="G436" s="359"/>
      <c r="H436" s="359"/>
    </row>
    <row r="437" spans="1:8" ht="20.100000000000001" customHeight="1" x14ac:dyDescent="0.15">
      <c r="A437" s="328"/>
      <c r="B437" s="329"/>
      <c r="C437" s="398"/>
      <c r="D437" s="388"/>
      <c r="E437" s="77" t="s">
        <v>26</v>
      </c>
      <c r="F437" s="358">
        <f t="shared" si="5"/>
        <v>0</v>
      </c>
      <c r="G437" s="359"/>
      <c r="H437" s="359"/>
    </row>
    <row r="438" spans="1:8" ht="20.100000000000001" customHeight="1" x14ac:dyDescent="0.15">
      <c r="A438" s="328"/>
      <c r="B438" s="329"/>
      <c r="C438" s="398" t="s">
        <v>218</v>
      </c>
      <c r="D438" s="388"/>
      <c r="E438" s="77" t="s">
        <v>221</v>
      </c>
      <c r="F438" s="358">
        <f t="shared" si="5"/>
        <v>0</v>
      </c>
      <c r="G438" s="359"/>
      <c r="H438" s="359"/>
    </row>
    <row r="439" spans="1:8" ht="20.100000000000001" customHeight="1" x14ac:dyDescent="0.15">
      <c r="A439" s="328"/>
      <c r="B439" s="329"/>
      <c r="C439" s="398"/>
      <c r="D439" s="388"/>
      <c r="E439" s="77" t="s">
        <v>33</v>
      </c>
      <c r="F439" s="358">
        <f t="shared" si="5"/>
        <v>0</v>
      </c>
      <c r="G439" s="359"/>
      <c r="H439" s="359"/>
    </row>
    <row r="440" spans="1:8" ht="20.100000000000001" customHeight="1" x14ac:dyDescent="0.15">
      <c r="A440" s="328"/>
      <c r="B440" s="329"/>
      <c r="C440" s="398"/>
      <c r="D440" s="388"/>
      <c r="E440" s="77" t="s">
        <v>10</v>
      </c>
      <c r="F440" s="358">
        <f t="shared" si="5"/>
        <v>0</v>
      </c>
      <c r="G440" s="359"/>
      <c r="H440" s="359"/>
    </row>
    <row r="441" spans="1:8" ht="20.100000000000001" customHeight="1" x14ac:dyDescent="0.15">
      <c r="A441" s="328"/>
      <c r="B441" s="329"/>
      <c r="C441" s="398" t="s">
        <v>55</v>
      </c>
      <c r="D441" s="388"/>
      <c r="E441" s="77" t="s">
        <v>32</v>
      </c>
      <c r="F441" s="358">
        <f t="shared" si="5"/>
        <v>0</v>
      </c>
      <c r="G441" s="359"/>
      <c r="H441" s="359"/>
    </row>
    <row r="442" spans="1:8" ht="20.100000000000001" customHeight="1" x14ac:dyDescent="0.15">
      <c r="A442" s="328"/>
      <c r="B442" s="329"/>
      <c r="C442" s="398"/>
      <c r="D442" s="388"/>
      <c r="E442" s="77" t="s">
        <v>1</v>
      </c>
      <c r="F442" s="358">
        <f t="shared" si="5"/>
        <v>0</v>
      </c>
      <c r="G442" s="359"/>
      <c r="H442" s="359"/>
    </row>
    <row r="443" spans="1:8" ht="20.100000000000001" customHeight="1" x14ac:dyDescent="0.15">
      <c r="A443" s="328"/>
      <c r="B443" s="329"/>
      <c r="C443" s="398"/>
      <c r="D443" s="388"/>
      <c r="E443" s="77" t="s">
        <v>30</v>
      </c>
      <c r="F443" s="358">
        <f t="shared" si="5"/>
        <v>0</v>
      </c>
      <c r="G443" s="359"/>
      <c r="H443" s="359"/>
    </row>
    <row r="444" spans="1:8" ht="20.100000000000001" customHeight="1" x14ac:dyDescent="0.15">
      <c r="A444" s="328"/>
      <c r="B444" s="329"/>
      <c r="C444" s="398"/>
      <c r="D444" s="388"/>
      <c r="E444" s="77" t="s">
        <v>34</v>
      </c>
      <c r="F444" s="358">
        <f t="shared" si="5"/>
        <v>0</v>
      </c>
      <c r="G444" s="359"/>
      <c r="H444" s="359"/>
    </row>
    <row r="445" spans="1:8" ht="20.100000000000001" customHeight="1" x14ac:dyDescent="0.15">
      <c r="A445" s="328"/>
      <c r="B445" s="329"/>
      <c r="C445" s="398"/>
      <c r="D445" s="388"/>
      <c r="E445" s="77" t="s">
        <v>21</v>
      </c>
      <c r="F445" s="358">
        <f t="shared" si="5"/>
        <v>0</v>
      </c>
      <c r="G445" s="359"/>
      <c r="H445" s="359"/>
    </row>
    <row r="446" spans="1:8" ht="20.100000000000001" customHeight="1" x14ac:dyDescent="0.15">
      <c r="A446" s="328"/>
      <c r="B446" s="329"/>
      <c r="C446" s="404" t="s">
        <v>155</v>
      </c>
      <c r="D446" s="405"/>
      <c r="E446" s="77" t="s">
        <v>9</v>
      </c>
      <c r="F446" s="358">
        <f t="shared" si="5"/>
        <v>0</v>
      </c>
      <c r="G446" s="359"/>
      <c r="H446" s="359"/>
    </row>
    <row r="447" spans="1:8" ht="20.100000000000001" customHeight="1" x14ac:dyDescent="0.15">
      <c r="A447" s="328"/>
      <c r="B447" s="329"/>
      <c r="C447" s="406"/>
      <c r="D447" s="407"/>
      <c r="E447" s="77" t="s">
        <v>35</v>
      </c>
      <c r="F447" s="358">
        <f t="shared" si="5"/>
        <v>0</v>
      </c>
      <c r="G447" s="359"/>
      <c r="H447" s="359"/>
    </row>
    <row r="448" spans="1:8" ht="20.100000000000001" customHeight="1" x14ac:dyDescent="0.15">
      <c r="A448" s="328"/>
      <c r="B448" s="329"/>
      <c r="C448" s="387" t="s">
        <v>19</v>
      </c>
      <c r="D448" s="387"/>
      <c r="E448" s="388"/>
      <c r="F448" s="358">
        <f>SUM($F$430:$H$447)</f>
        <v>0</v>
      </c>
      <c r="G448" s="359"/>
      <c r="H448" s="359"/>
    </row>
    <row r="449" spans="1:8" ht="20.100000000000001" customHeight="1" x14ac:dyDescent="0.15">
      <c r="A449" s="328"/>
      <c r="B449" s="329"/>
      <c r="C449" s="398" t="s">
        <v>16</v>
      </c>
      <c r="D449" s="398"/>
      <c r="E449" s="388"/>
      <c r="F449" s="402"/>
      <c r="G449" s="403"/>
      <c r="H449" s="403"/>
    </row>
    <row r="450" spans="1:8" ht="20.100000000000001" customHeight="1" x14ac:dyDescent="0.15">
      <c r="A450" s="330"/>
      <c r="B450" s="331"/>
      <c r="C450" s="387" t="s">
        <v>36</v>
      </c>
      <c r="D450" s="387"/>
      <c r="E450" s="388"/>
      <c r="F450" s="358">
        <f>$F$448-$F$449</f>
        <v>0</v>
      </c>
      <c r="G450" s="359"/>
      <c r="H450" s="359"/>
    </row>
    <row r="451" spans="1:8" ht="20.100000000000001" customHeight="1" x14ac:dyDescent="0.15">
      <c r="A451" s="332" t="s">
        <v>47</v>
      </c>
      <c r="B451" s="333"/>
      <c r="C451" s="398" t="s">
        <v>53</v>
      </c>
      <c r="D451" s="388"/>
      <c r="E451" s="77" t="s">
        <v>27</v>
      </c>
      <c r="F451" s="399">
        <f t="shared" ref="F451:F468" si="6">SUMIFS($Q$10:$Q$351,$D$10:$D$351,$E451,$R$10:$R$351,"○")</f>
        <v>0</v>
      </c>
      <c r="G451" s="359"/>
      <c r="H451" s="359"/>
    </row>
    <row r="452" spans="1:8" ht="20.100000000000001" customHeight="1" x14ac:dyDescent="0.15">
      <c r="A452" s="334"/>
      <c r="B452" s="335"/>
      <c r="C452" s="398"/>
      <c r="D452" s="388"/>
      <c r="E452" s="77" t="s">
        <v>28</v>
      </c>
      <c r="F452" s="399">
        <f t="shared" si="6"/>
        <v>0</v>
      </c>
      <c r="G452" s="359"/>
      <c r="H452" s="359"/>
    </row>
    <row r="453" spans="1:8" ht="20.100000000000001" customHeight="1" x14ac:dyDescent="0.15">
      <c r="A453" s="334"/>
      <c r="B453" s="335"/>
      <c r="C453" s="398"/>
      <c r="D453" s="388"/>
      <c r="E453" s="77" t="s">
        <v>4</v>
      </c>
      <c r="F453" s="399">
        <f t="shared" si="6"/>
        <v>0</v>
      </c>
      <c r="G453" s="359"/>
      <c r="H453" s="359"/>
    </row>
    <row r="454" spans="1:8" ht="20.100000000000001" customHeight="1" x14ac:dyDescent="0.15">
      <c r="A454" s="334"/>
      <c r="B454" s="335"/>
      <c r="C454" s="398" t="s">
        <v>54</v>
      </c>
      <c r="D454" s="388"/>
      <c r="E454" s="77" t="s">
        <v>2</v>
      </c>
      <c r="F454" s="399">
        <f t="shared" si="6"/>
        <v>0</v>
      </c>
      <c r="G454" s="359"/>
      <c r="H454" s="359"/>
    </row>
    <row r="455" spans="1:8" ht="20.100000000000001" customHeight="1" x14ac:dyDescent="0.15">
      <c r="A455" s="334"/>
      <c r="B455" s="335"/>
      <c r="C455" s="398"/>
      <c r="D455" s="388"/>
      <c r="E455" s="77" t="s">
        <v>29</v>
      </c>
      <c r="F455" s="399">
        <f t="shared" si="6"/>
        <v>0</v>
      </c>
      <c r="G455" s="359"/>
      <c r="H455" s="359"/>
    </row>
    <row r="456" spans="1:8" ht="20.100000000000001" customHeight="1" x14ac:dyDescent="0.15">
      <c r="A456" s="334"/>
      <c r="B456" s="335"/>
      <c r="C456" s="398"/>
      <c r="D456" s="388"/>
      <c r="E456" s="77" t="s">
        <v>3</v>
      </c>
      <c r="F456" s="399">
        <f t="shared" si="6"/>
        <v>0</v>
      </c>
      <c r="G456" s="359"/>
      <c r="H456" s="359"/>
    </row>
    <row r="457" spans="1:8" ht="20.100000000000001" customHeight="1" x14ac:dyDescent="0.15">
      <c r="A457" s="334"/>
      <c r="B457" s="335"/>
      <c r="C457" s="398"/>
      <c r="D457" s="388"/>
      <c r="E457" s="77" t="s">
        <v>31</v>
      </c>
      <c r="F457" s="399">
        <f t="shared" si="6"/>
        <v>0</v>
      </c>
      <c r="G457" s="359"/>
      <c r="H457" s="359"/>
    </row>
    <row r="458" spans="1:8" ht="20.100000000000001" customHeight="1" x14ac:dyDescent="0.15">
      <c r="A458" s="334"/>
      <c r="B458" s="335"/>
      <c r="C458" s="398"/>
      <c r="D458" s="388"/>
      <c r="E458" s="77" t="s">
        <v>26</v>
      </c>
      <c r="F458" s="399">
        <f t="shared" si="6"/>
        <v>0</v>
      </c>
      <c r="G458" s="359"/>
      <c r="H458" s="359"/>
    </row>
    <row r="459" spans="1:8" ht="20.100000000000001" customHeight="1" x14ac:dyDescent="0.15">
      <c r="A459" s="334"/>
      <c r="B459" s="335"/>
      <c r="C459" s="398" t="s">
        <v>219</v>
      </c>
      <c r="D459" s="388"/>
      <c r="E459" s="77" t="s">
        <v>221</v>
      </c>
      <c r="F459" s="399">
        <f t="shared" si="6"/>
        <v>0</v>
      </c>
      <c r="G459" s="359"/>
      <c r="H459" s="359"/>
    </row>
    <row r="460" spans="1:8" ht="20.100000000000001" customHeight="1" x14ac:dyDescent="0.15">
      <c r="A460" s="334"/>
      <c r="B460" s="335"/>
      <c r="C460" s="398"/>
      <c r="D460" s="388"/>
      <c r="E460" s="77" t="s">
        <v>33</v>
      </c>
      <c r="F460" s="399">
        <f t="shared" si="6"/>
        <v>0</v>
      </c>
      <c r="G460" s="359"/>
      <c r="H460" s="359"/>
    </row>
    <row r="461" spans="1:8" ht="20.100000000000001" customHeight="1" x14ac:dyDescent="0.15">
      <c r="A461" s="334"/>
      <c r="B461" s="335"/>
      <c r="C461" s="398"/>
      <c r="D461" s="388"/>
      <c r="E461" s="77" t="s">
        <v>10</v>
      </c>
      <c r="F461" s="399">
        <f t="shared" si="6"/>
        <v>0</v>
      </c>
      <c r="G461" s="359"/>
      <c r="H461" s="359"/>
    </row>
    <row r="462" spans="1:8" ht="20.100000000000001" customHeight="1" x14ac:dyDescent="0.15">
      <c r="A462" s="334"/>
      <c r="B462" s="335"/>
      <c r="C462" s="398" t="s">
        <v>55</v>
      </c>
      <c r="D462" s="388"/>
      <c r="E462" s="77" t="s">
        <v>32</v>
      </c>
      <c r="F462" s="399">
        <f t="shared" si="6"/>
        <v>0</v>
      </c>
      <c r="G462" s="359"/>
      <c r="H462" s="359"/>
    </row>
    <row r="463" spans="1:8" ht="20.100000000000001" customHeight="1" x14ac:dyDescent="0.15">
      <c r="A463" s="334"/>
      <c r="B463" s="335"/>
      <c r="C463" s="398"/>
      <c r="D463" s="388"/>
      <c r="E463" s="77" t="s">
        <v>1</v>
      </c>
      <c r="F463" s="399">
        <f t="shared" si="6"/>
        <v>0</v>
      </c>
      <c r="G463" s="359"/>
      <c r="H463" s="359"/>
    </row>
    <row r="464" spans="1:8" ht="20.100000000000001" customHeight="1" x14ac:dyDescent="0.15">
      <c r="A464" s="334"/>
      <c r="B464" s="335"/>
      <c r="C464" s="398"/>
      <c r="D464" s="388"/>
      <c r="E464" s="77" t="s">
        <v>30</v>
      </c>
      <c r="F464" s="399">
        <f t="shared" si="6"/>
        <v>0</v>
      </c>
      <c r="G464" s="359"/>
      <c r="H464" s="359"/>
    </row>
    <row r="465" spans="1:24" ht="20.100000000000001" customHeight="1" x14ac:dyDescent="0.15">
      <c r="A465" s="334"/>
      <c r="B465" s="335"/>
      <c r="C465" s="398"/>
      <c r="D465" s="388"/>
      <c r="E465" s="77" t="s">
        <v>34</v>
      </c>
      <c r="F465" s="399">
        <f t="shared" si="6"/>
        <v>0</v>
      </c>
      <c r="G465" s="359"/>
      <c r="H465" s="359"/>
    </row>
    <row r="466" spans="1:24" ht="20.100000000000001" customHeight="1" x14ac:dyDescent="0.15">
      <c r="A466" s="334"/>
      <c r="B466" s="335"/>
      <c r="C466" s="398"/>
      <c r="D466" s="388"/>
      <c r="E466" s="77" t="s">
        <v>21</v>
      </c>
      <c r="F466" s="399">
        <f t="shared" si="6"/>
        <v>0</v>
      </c>
      <c r="G466" s="359"/>
      <c r="H466" s="359"/>
    </row>
    <row r="467" spans="1:24" ht="20.100000000000001" customHeight="1" x14ac:dyDescent="0.15">
      <c r="A467" s="334"/>
      <c r="B467" s="335"/>
      <c r="C467" s="404" t="s">
        <v>155</v>
      </c>
      <c r="D467" s="405"/>
      <c r="E467" s="77" t="s">
        <v>9</v>
      </c>
      <c r="F467" s="399">
        <f t="shared" si="6"/>
        <v>0</v>
      </c>
      <c r="G467" s="359"/>
      <c r="H467" s="359"/>
    </row>
    <row r="468" spans="1:24" ht="20.100000000000001" customHeight="1" x14ac:dyDescent="0.15">
      <c r="A468" s="334"/>
      <c r="B468" s="335"/>
      <c r="C468" s="406"/>
      <c r="D468" s="407"/>
      <c r="E468" s="77" t="s">
        <v>35</v>
      </c>
      <c r="F468" s="399">
        <f t="shared" si="6"/>
        <v>0</v>
      </c>
      <c r="G468" s="359"/>
      <c r="H468" s="359"/>
    </row>
    <row r="469" spans="1:24" ht="20.100000000000001" customHeight="1" thickBot="1" x14ac:dyDescent="0.2">
      <c r="A469" s="336"/>
      <c r="B469" s="337"/>
      <c r="C469" s="387" t="s">
        <v>150</v>
      </c>
      <c r="D469" s="387"/>
      <c r="E469" s="388"/>
      <c r="F469" s="400">
        <f>SUM($F$451:$H$468)</f>
        <v>0</v>
      </c>
      <c r="G469" s="401"/>
      <c r="H469" s="401"/>
    </row>
    <row r="470" spans="1:24" ht="20.100000000000001" customHeight="1" thickTop="1" x14ac:dyDescent="0.15">
      <c r="A470" s="394" t="s">
        <v>151</v>
      </c>
      <c r="B470" s="394"/>
      <c r="C470" s="395"/>
      <c r="D470" s="395"/>
      <c r="E470" s="395"/>
      <c r="F470" s="396">
        <f>SUM($F$448,$F$469)</f>
        <v>0</v>
      </c>
      <c r="G470" s="397"/>
      <c r="H470" s="397"/>
    </row>
    <row r="471" spans="1:24" x14ac:dyDescent="0.15">
      <c r="W471" s="3"/>
      <c r="X471"/>
    </row>
  </sheetData>
  <sheetProtection algorithmName="SHA-512" hashValue="1ASybYRYDWx4SsQcvwUNnQ0ON5oMCiokDUkDF1yddmaVOQkqMMIZBvJdDQNEko8iza/FXFpTXkCupoxyKETeqA==" saltValue="fsY8KMCsIVtVxZrk53Jxqw=="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G10:G351">
    <cfRule type="expression" dxfId="148" priority="5">
      <formula>INDIRECT(ADDRESS(ROW(),COLUMN()))=TRUNC(INDIRECT(ADDRESS(ROW(),COLUMN())))</formula>
    </cfRule>
  </conditionalFormatting>
  <conditionalFormatting sqref="G361:G410">
    <cfRule type="expression" dxfId="147" priority="1">
      <formula>INDIRECT(ADDRESS(ROW(),COLUMN()))=TRUNC(INDIRECT(ADDRESS(ROW(),COLUMN())))</formula>
    </cfRule>
  </conditionalFormatting>
  <conditionalFormatting sqref="I10:I351">
    <cfRule type="expression" dxfId="146" priority="4">
      <formula>INDIRECT(ADDRESS(ROW(),COLUMN()))=TRUNC(INDIRECT(ADDRESS(ROW(),COLUMN())))</formula>
    </cfRule>
  </conditionalFormatting>
  <conditionalFormatting sqref="I361:I410">
    <cfRule type="expression" dxfId="145" priority="106">
      <formula>INDIRECT(ADDRESS(ROW(),COLUMN()))=TRUNC(INDIRECT(ADDRESS(ROW(),COLUMN())))</formula>
    </cfRule>
  </conditionalFormatting>
  <conditionalFormatting sqref="L10:L351">
    <cfRule type="expression" dxfId="144" priority="31">
      <formula>INDIRECT(ADDRESS(ROW(),COLUMN()))=TRUNC(INDIRECT(ADDRESS(ROW(),COLUMN())))</formula>
    </cfRule>
  </conditionalFormatting>
  <conditionalFormatting sqref="L361:L410">
    <cfRule type="expression" dxfId="143" priority="105">
      <formula>INDIRECT(ADDRESS(ROW(),COLUMN()))=TRUNC(INDIRECT(ADDRESS(ROW(),COLUMN())))</formula>
    </cfRule>
  </conditionalFormatting>
  <conditionalFormatting sqref="M6:Q7">
    <cfRule type="cellIs" dxfId="142" priority="3" operator="equal">
      <formula>"「費目：その他」で補助対象外に仕分けされていないものがある"</formula>
    </cfRule>
  </conditionalFormatting>
  <conditionalFormatting sqref="O10:O351">
    <cfRule type="expression" dxfId="141" priority="45">
      <formula>INDIRECT(ADDRESS(ROW(),COLUMN()))=TRUNC(INDIRECT(ADDRESS(ROW(),COLUMN())))</formula>
    </cfRule>
  </conditionalFormatting>
  <conditionalFormatting sqref="O361:O410">
    <cfRule type="expression" dxfId="140" priority="104">
      <formula>INDIRECT(ADDRESS(ROW(),COLUMN()))=TRUNC(INDIRECT(ADDRESS(ROW(),COLUMN())))</formula>
    </cfRule>
  </conditionalFormatting>
  <dataValidations count="7">
    <dataValidation type="list" imeMode="hiragana" allowBlank="1" showInputMessage="1" showErrorMessage="1" sqref="D10:D351" xr:uid="{00000000-0002-0000-0700-000000000000}">
      <formula1>INDIRECT(C10)</formula1>
    </dataValidation>
    <dataValidation imeMode="hiragana" allowBlank="1" showInputMessage="1" showErrorMessage="1" sqref="E10:E351 J10:J351 M10:M351 M361:M410 J361:J410 E361:E410" xr:uid="{00000000-0002-0000-0700-000001000000}"/>
    <dataValidation imeMode="disabled" allowBlank="1" showInputMessage="1" showErrorMessage="1" sqref="C7:K7 F358:K358 A10:A351 A361:A410 C3:C4" xr:uid="{00000000-0002-0000-0700-000002000000}"/>
    <dataValidation type="list" allowBlank="1" showInputMessage="1" showErrorMessage="1" sqref="R10:R351" xr:uid="{00000000-0002-0000-0700-000003000000}">
      <formula1>"○"</formula1>
    </dataValidation>
    <dataValidation type="list" imeMode="hiragana" allowBlank="1" showInputMessage="1" showErrorMessage="1" sqref="C361:D410" xr:uid="{00000000-0002-0000-0700-000004000000}">
      <formula1>収入</formula1>
    </dataValidation>
    <dataValidation type="list" imeMode="hiragana" allowBlank="1" showInputMessage="1" showErrorMessage="1" sqref="C10:C351" xr:uid="{00000000-0002-0000-0700-000005000000}">
      <formula1>区分</formula1>
    </dataValidation>
    <dataValidation imeMode="off" allowBlank="1" showInputMessage="1" showErrorMessage="1" sqref="F416:F427 I10:I351 L10:L351 O10:O351 Q10:Q351 G416:H421 I361:I410 L361:L410 O361:O410 Q361:Q410 G423:H427 F430:H470" xr:uid="{00000000-0002-0000-07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5" x14ac:dyDescent="0.15"/>
  <cols>
    <col min="1" max="2" width="3.875" customWidth="1"/>
    <col min="3" max="3" width="17.75" customWidth="1"/>
    <col min="4" max="4" width="11.75"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6.875" customWidth="1"/>
    <col min="19" max="19" width="7" customWidth="1"/>
    <col min="20" max="20" width="20.625" customWidth="1"/>
    <col min="21" max="21" width="18.375" customWidth="1"/>
    <col min="22" max="22" width="25.375" customWidth="1"/>
    <col min="23" max="23" width="9" customWidth="1"/>
    <col min="24" max="24" width="9" style="3" hidden="1" customWidth="1"/>
    <col min="25" max="25" width="9" customWidth="1"/>
  </cols>
  <sheetData>
    <row r="1" spans="1:24" ht="25.15" customHeight="1" x14ac:dyDescent="0.15">
      <c r="A1" s="22" t="str">
        <f>IF(収支予算書!$A$1=0,"〇〇",収支予算書!$A$1)</f>
        <v>〇〇</v>
      </c>
      <c r="B1" s="22"/>
    </row>
    <row r="2" spans="1:24" ht="25.5" customHeight="1" x14ac:dyDescent="0.15">
      <c r="A2" s="34"/>
      <c r="B2" s="34"/>
      <c r="C2" s="38"/>
    </row>
    <row r="3" spans="1:24" ht="32.1" customHeight="1" x14ac:dyDescent="0.15">
      <c r="C3" s="363" t="s">
        <v>153</v>
      </c>
      <c r="D3" s="54" t="s">
        <v>161</v>
      </c>
      <c r="E3" s="364"/>
      <c r="F3" s="365"/>
      <c r="G3" s="365"/>
      <c r="H3" s="365"/>
      <c r="I3" s="365"/>
      <c r="J3" s="365"/>
      <c r="K3" s="365"/>
      <c r="L3" s="365"/>
      <c r="M3" s="366"/>
      <c r="Q3" s="13"/>
      <c r="X3" s="3">
        <v>18</v>
      </c>
    </row>
    <row r="4" spans="1:24" ht="32.1" customHeight="1" x14ac:dyDescent="0.15">
      <c r="C4" s="363"/>
      <c r="D4" s="55" t="s">
        <v>232</v>
      </c>
      <c r="E4" s="367"/>
      <c r="F4" s="368"/>
      <c r="G4" s="368"/>
      <c r="H4" s="368"/>
      <c r="I4" s="368"/>
      <c r="J4" s="368"/>
      <c r="K4" s="368"/>
      <c r="L4" s="368"/>
      <c r="M4" s="369"/>
      <c r="Q4" s="13"/>
      <c r="X4" s="3">
        <v>224</v>
      </c>
    </row>
    <row r="5" spans="1:24" ht="22.5" customHeight="1" x14ac:dyDescent="0.15">
      <c r="A5" s="4"/>
      <c r="B5" s="4"/>
      <c r="C5" s="6"/>
      <c r="D5" s="10"/>
      <c r="E5" s="13"/>
      <c r="F5" s="13"/>
      <c r="G5" s="13"/>
      <c r="H5" s="13"/>
      <c r="I5" s="13"/>
      <c r="J5" s="13"/>
      <c r="K5" s="13"/>
      <c r="L5" s="13"/>
      <c r="M5" s="13"/>
      <c r="N5" s="13"/>
      <c r="O5" s="13"/>
      <c r="P5" s="13"/>
      <c r="Q5" s="13"/>
    </row>
    <row r="6" spans="1:24" ht="21.75" customHeight="1" x14ac:dyDescent="0.15">
      <c r="A6" s="4"/>
      <c r="B6" s="4"/>
      <c r="C6" s="338" t="s">
        <v>42</v>
      </c>
      <c r="D6" s="339"/>
      <c r="E6" s="59" t="s">
        <v>44</v>
      </c>
      <c r="F6" s="340" t="s">
        <v>52</v>
      </c>
      <c r="G6" s="341"/>
      <c r="H6" s="341"/>
      <c r="I6" s="341"/>
      <c r="J6" s="341"/>
      <c r="K6" s="342"/>
      <c r="L6" s="1"/>
      <c r="M6" s="360" t="str">
        <f>IF($F$445&lt;&gt;0,"「費目：その他」で補助対象外に仕分けされていないものがある","")</f>
        <v/>
      </c>
      <c r="N6" s="360"/>
      <c r="O6" s="360"/>
      <c r="P6" s="360"/>
      <c r="Q6" s="360"/>
    </row>
    <row r="7" spans="1:24" ht="21.75" customHeight="1" x14ac:dyDescent="0.15">
      <c r="A7" s="4"/>
      <c r="B7" s="4"/>
      <c r="C7" s="343">
        <f>SUMIFS($Q$10:$Q$351,$R$10:$R$351,"")</f>
        <v>0</v>
      </c>
      <c r="D7" s="344"/>
      <c r="E7" s="60">
        <f>SUMIFS($Q$10:$Q$351,$R$10:$R$351,"○")</f>
        <v>0</v>
      </c>
      <c r="F7" s="345">
        <f>SUM(C7,E7)</f>
        <v>0</v>
      </c>
      <c r="G7" s="346"/>
      <c r="H7" s="346"/>
      <c r="I7" s="346"/>
      <c r="J7" s="346"/>
      <c r="K7" s="347"/>
      <c r="L7" s="1"/>
      <c r="M7" s="360"/>
      <c r="N7" s="360"/>
      <c r="O7" s="360"/>
      <c r="P7" s="360"/>
      <c r="Q7" s="360"/>
    </row>
    <row r="8" spans="1:24" ht="20.25" customHeight="1" x14ac:dyDescent="0.15">
      <c r="A8" s="5" t="s">
        <v>6</v>
      </c>
      <c r="B8" s="5"/>
      <c r="C8" s="1"/>
      <c r="D8" s="11"/>
      <c r="E8" s="7"/>
      <c r="F8" s="7"/>
      <c r="G8" s="7"/>
      <c r="H8" s="7"/>
      <c r="I8" s="7"/>
      <c r="J8" s="7"/>
      <c r="K8" s="7"/>
      <c r="L8" s="7"/>
      <c r="M8" s="7"/>
      <c r="N8" s="7"/>
      <c r="O8" s="7"/>
      <c r="P8" s="7"/>
      <c r="R8" s="16" t="s">
        <v>15</v>
      </c>
    </row>
    <row r="9" spans="1:24" ht="36" customHeight="1" x14ac:dyDescent="0.15">
      <c r="A9" s="411" t="s">
        <v>213</v>
      </c>
      <c r="B9" s="412"/>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15">
      <c r="A10" s="413">
        <v>1</v>
      </c>
      <c r="B10" s="414"/>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15">
      <c r="A11" s="415">
        <v>2</v>
      </c>
      <c r="B11" s="416"/>
      <c r="C11" s="8"/>
      <c r="D11" s="12"/>
      <c r="E11" s="166"/>
      <c r="F11" s="145"/>
      <c r="G11" s="140"/>
      <c r="H11" s="145"/>
      <c r="I11" s="140"/>
      <c r="J11" s="19"/>
      <c r="K11" s="146"/>
      <c r="L11" s="141"/>
      <c r="M11" s="19"/>
      <c r="N11" s="146"/>
      <c r="O11" s="40"/>
      <c r="P11" s="149"/>
      <c r="Q11" s="120">
        <f t="shared" si="0"/>
        <v>0</v>
      </c>
      <c r="R11" s="122"/>
    </row>
    <row r="12" spans="1:24" ht="18" customHeight="1" x14ac:dyDescent="0.15">
      <c r="A12" s="415">
        <v>3</v>
      </c>
      <c r="B12" s="416"/>
      <c r="C12" s="8"/>
      <c r="D12" s="12"/>
      <c r="E12" s="166"/>
      <c r="F12" s="145"/>
      <c r="G12" s="140"/>
      <c r="H12" s="145"/>
      <c r="I12" s="140"/>
      <c r="J12" s="19"/>
      <c r="K12" s="146"/>
      <c r="L12" s="141"/>
      <c r="M12" s="19"/>
      <c r="N12" s="146"/>
      <c r="O12" s="40"/>
      <c r="P12" s="149"/>
      <c r="Q12" s="120">
        <f t="shared" si="0"/>
        <v>0</v>
      </c>
      <c r="R12" s="122"/>
    </row>
    <row r="13" spans="1:24" ht="18" customHeight="1" x14ac:dyDescent="0.15">
      <c r="A13" s="415">
        <v>4</v>
      </c>
      <c r="B13" s="416"/>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15">
      <c r="A14" s="415">
        <v>5</v>
      </c>
      <c r="B14" s="416"/>
      <c r="C14" s="8"/>
      <c r="D14" s="12"/>
      <c r="E14" s="166"/>
      <c r="F14" s="145"/>
      <c r="G14" s="140"/>
      <c r="H14" s="145"/>
      <c r="I14" s="140"/>
      <c r="J14" s="19"/>
      <c r="K14" s="146"/>
      <c r="L14" s="141"/>
      <c r="M14" s="19"/>
      <c r="N14" s="146"/>
      <c r="O14" s="40"/>
      <c r="P14" s="149"/>
      <c r="Q14" s="120">
        <f t="shared" si="0"/>
        <v>0</v>
      </c>
      <c r="R14" s="122"/>
    </row>
    <row r="15" spans="1:24" ht="18" customHeight="1" x14ac:dyDescent="0.15">
      <c r="A15" s="415">
        <v>6</v>
      </c>
      <c r="B15" s="416"/>
      <c r="C15" s="8"/>
      <c r="D15" s="12"/>
      <c r="E15" s="166"/>
      <c r="F15" s="145"/>
      <c r="G15" s="140"/>
      <c r="H15" s="145"/>
      <c r="I15" s="140"/>
      <c r="J15" s="19"/>
      <c r="K15" s="146"/>
      <c r="L15" s="141"/>
      <c r="M15" s="19"/>
      <c r="N15" s="146"/>
      <c r="O15" s="40"/>
      <c r="P15" s="149"/>
      <c r="Q15" s="120">
        <f t="shared" si="0"/>
        <v>0</v>
      </c>
      <c r="R15" s="122"/>
    </row>
    <row r="16" spans="1:24" ht="18" customHeight="1" x14ac:dyDescent="0.15">
      <c r="A16" s="415">
        <v>7</v>
      </c>
      <c r="B16" s="416"/>
      <c r="C16" s="8"/>
      <c r="D16" s="12"/>
      <c r="E16" s="166"/>
      <c r="F16" s="145"/>
      <c r="G16" s="140"/>
      <c r="H16" s="145"/>
      <c r="I16" s="140"/>
      <c r="J16" s="19"/>
      <c r="K16" s="146"/>
      <c r="L16" s="141"/>
      <c r="M16" s="19"/>
      <c r="N16" s="146"/>
      <c r="O16" s="40"/>
      <c r="P16" s="149"/>
      <c r="Q16" s="120">
        <f t="shared" si="0"/>
        <v>0</v>
      </c>
      <c r="R16" s="122"/>
    </row>
    <row r="17" spans="1:18" ht="18" customHeight="1" x14ac:dyDescent="0.15">
      <c r="A17" s="415">
        <v>8</v>
      </c>
      <c r="B17" s="416"/>
      <c r="C17" s="8"/>
      <c r="D17" s="12"/>
      <c r="E17" s="166"/>
      <c r="F17" s="145"/>
      <c r="G17" s="140"/>
      <c r="H17" s="145"/>
      <c r="I17" s="140"/>
      <c r="J17" s="19"/>
      <c r="K17" s="146"/>
      <c r="L17" s="141"/>
      <c r="M17" s="19"/>
      <c r="N17" s="146"/>
      <c r="O17" s="40"/>
      <c r="P17" s="149"/>
      <c r="Q17" s="120">
        <f t="shared" si="0"/>
        <v>0</v>
      </c>
      <c r="R17" s="122"/>
    </row>
    <row r="18" spans="1:18" ht="18" customHeight="1" x14ac:dyDescent="0.15">
      <c r="A18" s="415">
        <v>9</v>
      </c>
      <c r="B18" s="416"/>
      <c r="C18" s="8"/>
      <c r="D18" s="12"/>
      <c r="E18" s="166"/>
      <c r="F18" s="145"/>
      <c r="G18" s="140"/>
      <c r="H18" s="145"/>
      <c r="I18" s="140"/>
      <c r="J18" s="19"/>
      <c r="K18" s="146"/>
      <c r="L18" s="141"/>
      <c r="M18" s="19"/>
      <c r="N18" s="146"/>
      <c r="O18" s="40"/>
      <c r="P18" s="149"/>
      <c r="Q18" s="120">
        <f t="shared" si="0"/>
        <v>0</v>
      </c>
      <c r="R18" s="122"/>
    </row>
    <row r="19" spans="1:18" ht="18" customHeight="1" x14ac:dyDescent="0.15">
      <c r="A19" s="415">
        <v>10</v>
      </c>
      <c r="B19" s="416"/>
      <c r="C19" s="8"/>
      <c r="D19" s="12"/>
      <c r="E19" s="166"/>
      <c r="F19" s="145"/>
      <c r="G19" s="140"/>
      <c r="H19" s="145"/>
      <c r="I19" s="140"/>
      <c r="J19" s="19"/>
      <c r="K19" s="146"/>
      <c r="L19" s="141"/>
      <c r="M19" s="19"/>
      <c r="N19" s="146"/>
      <c r="O19" s="40"/>
      <c r="P19" s="149"/>
      <c r="Q19" s="120">
        <f t="shared" si="0"/>
        <v>0</v>
      </c>
      <c r="R19" s="122"/>
    </row>
    <row r="20" spans="1:18" ht="18" customHeight="1" x14ac:dyDescent="0.15">
      <c r="A20" s="415">
        <v>11</v>
      </c>
      <c r="B20" s="416"/>
      <c r="C20" s="8"/>
      <c r="D20" s="12"/>
      <c r="E20" s="166"/>
      <c r="F20" s="145"/>
      <c r="G20" s="140"/>
      <c r="H20" s="145"/>
      <c r="I20" s="140"/>
      <c r="J20" s="19"/>
      <c r="K20" s="146"/>
      <c r="L20" s="141"/>
      <c r="M20" s="19"/>
      <c r="N20" s="146"/>
      <c r="O20" s="40"/>
      <c r="P20" s="149"/>
      <c r="Q20" s="120">
        <f t="shared" si="0"/>
        <v>0</v>
      </c>
      <c r="R20" s="122"/>
    </row>
    <row r="21" spans="1:18" ht="18" customHeight="1" x14ac:dyDescent="0.15">
      <c r="A21" s="415">
        <v>12</v>
      </c>
      <c r="B21" s="416"/>
      <c r="C21" s="8"/>
      <c r="D21" s="12"/>
      <c r="E21" s="166"/>
      <c r="F21" s="145"/>
      <c r="G21" s="140"/>
      <c r="H21" s="146"/>
      <c r="I21" s="141"/>
      <c r="J21" s="19"/>
      <c r="K21" s="146"/>
      <c r="L21" s="141"/>
      <c r="M21" s="19"/>
      <c r="N21" s="146"/>
      <c r="O21" s="40"/>
      <c r="P21" s="149"/>
      <c r="Q21" s="120">
        <f t="shared" si="0"/>
        <v>0</v>
      </c>
      <c r="R21" s="122"/>
    </row>
    <row r="22" spans="1:18" ht="18" customHeight="1" x14ac:dyDescent="0.15">
      <c r="A22" s="415">
        <v>13</v>
      </c>
      <c r="B22" s="416"/>
      <c r="C22" s="8"/>
      <c r="D22" s="12"/>
      <c r="E22" s="166"/>
      <c r="F22" s="145"/>
      <c r="G22" s="140"/>
      <c r="H22" s="146"/>
      <c r="I22" s="141"/>
      <c r="J22" s="19"/>
      <c r="K22" s="146"/>
      <c r="L22" s="141"/>
      <c r="M22" s="19"/>
      <c r="N22" s="146"/>
      <c r="O22" s="40"/>
      <c r="P22" s="149"/>
      <c r="Q22" s="120">
        <f t="shared" si="0"/>
        <v>0</v>
      </c>
      <c r="R22" s="122"/>
    </row>
    <row r="23" spans="1:18" ht="18" customHeight="1" x14ac:dyDescent="0.15">
      <c r="A23" s="415">
        <v>14</v>
      </c>
      <c r="B23" s="416"/>
      <c r="C23" s="8"/>
      <c r="D23" s="12"/>
      <c r="E23" s="166"/>
      <c r="F23" s="145"/>
      <c r="G23" s="140"/>
      <c r="H23" s="146"/>
      <c r="I23" s="141"/>
      <c r="J23" s="19"/>
      <c r="K23" s="146"/>
      <c r="L23" s="141"/>
      <c r="M23" s="19"/>
      <c r="N23" s="146"/>
      <c r="O23" s="40"/>
      <c r="P23" s="149"/>
      <c r="Q23" s="120">
        <f t="shared" si="0"/>
        <v>0</v>
      </c>
      <c r="R23" s="122"/>
    </row>
    <row r="24" spans="1:18" ht="18" customHeight="1" x14ac:dyDescent="0.15">
      <c r="A24" s="415">
        <v>15</v>
      </c>
      <c r="B24" s="416"/>
      <c r="C24" s="8"/>
      <c r="D24" s="12"/>
      <c r="E24" s="166"/>
      <c r="F24" s="145"/>
      <c r="G24" s="140"/>
      <c r="H24" s="146"/>
      <c r="I24" s="141"/>
      <c r="J24" s="19"/>
      <c r="K24" s="146"/>
      <c r="L24" s="141"/>
      <c r="M24" s="19"/>
      <c r="N24" s="146"/>
      <c r="O24" s="40"/>
      <c r="P24" s="149"/>
      <c r="Q24" s="120">
        <f t="shared" si="0"/>
        <v>0</v>
      </c>
      <c r="R24" s="122"/>
    </row>
    <row r="25" spans="1:18" ht="18" customHeight="1" x14ac:dyDescent="0.15">
      <c r="A25" s="415">
        <v>16</v>
      </c>
      <c r="B25" s="416"/>
      <c r="C25" s="8"/>
      <c r="D25" s="12"/>
      <c r="E25" s="166"/>
      <c r="F25" s="145"/>
      <c r="G25" s="140"/>
      <c r="H25" s="146"/>
      <c r="I25" s="141"/>
      <c r="J25" s="19"/>
      <c r="K25" s="146"/>
      <c r="L25" s="141"/>
      <c r="M25" s="19"/>
      <c r="N25" s="146"/>
      <c r="O25" s="40"/>
      <c r="P25" s="149"/>
      <c r="Q25" s="120">
        <f t="shared" si="0"/>
        <v>0</v>
      </c>
      <c r="R25" s="122"/>
    </row>
    <row r="26" spans="1:18" ht="18" customHeight="1" x14ac:dyDescent="0.15">
      <c r="A26" s="415">
        <v>17</v>
      </c>
      <c r="B26" s="416"/>
      <c r="C26" s="8"/>
      <c r="D26" s="12"/>
      <c r="E26" s="166"/>
      <c r="F26" s="145"/>
      <c r="G26" s="140"/>
      <c r="H26" s="145"/>
      <c r="I26" s="140"/>
      <c r="J26" s="19"/>
      <c r="K26" s="145"/>
      <c r="L26" s="141"/>
      <c r="M26" s="35"/>
      <c r="N26" s="146"/>
      <c r="O26" s="40"/>
      <c r="P26" s="149"/>
      <c r="Q26" s="120">
        <f t="shared" si="0"/>
        <v>0</v>
      </c>
      <c r="R26" s="122"/>
    </row>
    <row r="27" spans="1:18" ht="18" customHeight="1" x14ac:dyDescent="0.15">
      <c r="A27" s="415">
        <v>18</v>
      </c>
      <c r="B27" s="416"/>
      <c r="C27" s="8"/>
      <c r="D27" s="12"/>
      <c r="E27" s="166"/>
      <c r="F27" s="145"/>
      <c r="G27" s="140"/>
      <c r="H27" s="145"/>
      <c r="I27" s="140"/>
      <c r="J27" s="19"/>
      <c r="K27" s="145"/>
      <c r="L27" s="141"/>
      <c r="M27" s="35"/>
      <c r="N27" s="146"/>
      <c r="O27" s="40"/>
      <c r="P27" s="149"/>
      <c r="Q27" s="120">
        <f t="shared" si="0"/>
        <v>0</v>
      </c>
      <c r="R27" s="122"/>
    </row>
    <row r="28" spans="1:18" ht="18" customHeight="1" x14ac:dyDescent="0.15">
      <c r="A28" s="415">
        <v>19</v>
      </c>
      <c r="B28" s="416"/>
      <c r="C28" s="8"/>
      <c r="D28" s="12"/>
      <c r="E28" s="166"/>
      <c r="F28" s="145"/>
      <c r="G28" s="140"/>
      <c r="H28" s="145"/>
      <c r="I28" s="140"/>
      <c r="J28" s="19"/>
      <c r="K28" s="145"/>
      <c r="L28" s="141"/>
      <c r="M28" s="35"/>
      <c r="N28" s="146"/>
      <c r="O28" s="40"/>
      <c r="P28" s="149"/>
      <c r="Q28" s="120">
        <f t="shared" si="0"/>
        <v>0</v>
      </c>
      <c r="R28" s="122"/>
    </row>
    <row r="29" spans="1:18" ht="18" customHeight="1" x14ac:dyDescent="0.15">
      <c r="A29" s="415">
        <v>20</v>
      </c>
      <c r="B29" s="416"/>
      <c r="C29" s="8"/>
      <c r="D29" s="12"/>
      <c r="E29" s="166"/>
      <c r="F29" s="145"/>
      <c r="G29" s="140"/>
      <c r="H29" s="145"/>
      <c r="I29" s="140"/>
      <c r="J29" s="19"/>
      <c r="K29" s="146"/>
      <c r="L29" s="141"/>
      <c r="M29" s="19"/>
      <c r="N29" s="146"/>
      <c r="O29" s="40"/>
      <c r="P29" s="149"/>
      <c r="Q29" s="120">
        <f t="shared" si="0"/>
        <v>0</v>
      </c>
      <c r="R29" s="122"/>
    </row>
    <row r="30" spans="1:18" ht="18" customHeight="1" x14ac:dyDescent="0.15">
      <c r="A30" s="415">
        <v>21</v>
      </c>
      <c r="B30" s="416"/>
      <c r="C30" s="8"/>
      <c r="D30" s="12"/>
      <c r="E30" s="166"/>
      <c r="F30" s="145"/>
      <c r="G30" s="140"/>
      <c r="H30" s="145"/>
      <c r="I30" s="140"/>
      <c r="J30" s="19"/>
      <c r="K30" s="146"/>
      <c r="L30" s="141"/>
      <c r="M30" s="19"/>
      <c r="N30" s="146"/>
      <c r="O30" s="40"/>
      <c r="P30" s="149"/>
      <c r="Q30" s="120">
        <f t="shared" si="0"/>
        <v>0</v>
      </c>
      <c r="R30" s="122"/>
    </row>
    <row r="31" spans="1:18" ht="18" customHeight="1" x14ac:dyDescent="0.15">
      <c r="A31" s="415">
        <v>22</v>
      </c>
      <c r="B31" s="416"/>
      <c r="C31" s="8"/>
      <c r="D31" s="12"/>
      <c r="E31" s="166"/>
      <c r="F31" s="145"/>
      <c r="G31" s="140"/>
      <c r="H31" s="145"/>
      <c r="I31" s="140"/>
      <c r="J31" s="19"/>
      <c r="K31" s="146"/>
      <c r="L31" s="141"/>
      <c r="M31" s="19"/>
      <c r="N31" s="146"/>
      <c r="O31" s="40"/>
      <c r="P31" s="149"/>
      <c r="Q31" s="120">
        <f t="shared" si="0"/>
        <v>0</v>
      </c>
      <c r="R31" s="122"/>
    </row>
    <row r="32" spans="1:18" ht="18" customHeight="1" x14ac:dyDescent="0.15">
      <c r="A32" s="415">
        <v>23</v>
      </c>
      <c r="B32" s="416"/>
      <c r="C32" s="8"/>
      <c r="D32" s="12"/>
      <c r="E32" s="166"/>
      <c r="F32" s="145"/>
      <c r="G32" s="140"/>
      <c r="H32" s="145"/>
      <c r="I32" s="140"/>
      <c r="J32" s="19"/>
      <c r="K32" s="146"/>
      <c r="L32" s="141"/>
      <c r="M32" s="19"/>
      <c r="N32" s="146"/>
      <c r="O32" s="40"/>
      <c r="P32" s="149"/>
      <c r="Q32" s="120">
        <f t="shared" si="0"/>
        <v>0</v>
      </c>
      <c r="R32" s="122"/>
    </row>
    <row r="33" spans="1:18" ht="18" customHeight="1" x14ac:dyDescent="0.15">
      <c r="A33" s="415">
        <v>24</v>
      </c>
      <c r="B33" s="416"/>
      <c r="C33" s="8"/>
      <c r="D33" s="12"/>
      <c r="E33" s="166"/>
      <c r="F33" s="145"/>
      <c r="G33" s="140"/>
      <c r="H33" s="145"/>
      <c r="I33" s="140"/>
      <c r="J33" s="19"/>
      <c r="K33" s="146"/>
      <c r="L33" s="141"/>
      <c r="M33" s="19"/>
      <c r="N33" s="146"/>
      <c r="O33" s="40"/>
      <c r="P33" s="149"/>
      <c r="Q33" s="120">
        <f t="shared" si="0"/>
        <v>0</v>
      </c>
      <c r="R33" s="122"/>
    </row>
    <row r="34" spans="1:18" ht="18" customHeight="1" x14ac:dyDescent="0.15">
      <c r="A34" s="415">
        <v>25</v>
      </c>
      <c r="B34" s="416"/>
      <c r="C34" s="8"/>
      <c r="D34" s="12"/>
      <c r="E34" s="166"/>
      <c r="F34" s="145"/>
      <c r="G34" s="140"/>
      <c r="H34" s="145"/>
      <c r="I34" s="140"/>
      <c r="J34" s="19"/>
      <c r="K34" s="146"/>
      <c r="L34" s="141"/>
      <c r="M34" s="19"/>
      <c r="N34" s="146"/>
      <c r="O34" s="40"/>
      <c r="P34" s="149"/>
      <c r="Q34" s="120">
        <f t="shared" si="0"/>
        <v>0</v>
      </c>
      <c r="R34" s="122"/>
    </row>
    <row r="35" spans="1:18" ht="18" customHeight="1" x14ac:dyDescent="0.15">
      <c r="A35" s="415">
        <v>26</v>
      </c>
      <c r="B35" s="416"/>
      <c r="C35" s="8"/>
      <c r="D35" s="12"/>
      <c r="E35" s="166"/>
      <c r="F35" s="145"/>
      <c r="G35" s="140"/>
      <c r="H35" s="145"/>
      <c r="I35" s="140"/>
      <c r="J35" s="19"/>
      <c r="K35" s="146"/>
      <c r="L35" s="141"/>
      <c r="M35" s="19"/>
      <c r="N35" s="146"/>
      <c r="O35" s="40"/>
      <c r="P35" s="149"/>
      <c r="Q35" s="120">
        <f t="shared" si="0"/>
        <v>0</v>
      </c>
      <c r="R35" s="122"/>
    </row>
    <row r="36" spans="1:18" ht="18" customHeight="1" x14ac:dyDescent="0.15">
      <c r="A36" s="415">
        <v>27</v>
      </c>
      <c r="B36" s="416"/>
      <c r="C36" s="8"/>
      <c r="D36" s="12"/>
      <c r="E36" s="166"/>
      <c r="F36" s="145"/>
      <c r="G36" s="140"/>
      <c r="H36" s="145"/>
      <c r="I36" s="140"/>
      <c r="J36" s="19"/>
      <c r="K36" s="146"/>
      <c r="L36" s="141"/>
      <c r="M36" s="19"/>
      <c r="N36" s="146"/>
      <c r="O36" s="40"/>
      <c r="P36" s="149"/>
      <c r="Q36" s="120">
        <f t="shared" si="0"/>
        <v>0</v>
      </c>
      <c r="R36" s="122"/>
    </row>
    <row r="37" spans="1:18" ht="18" customHeight="1" x14ac:dyDescent="0.15">
      <c r="A37" s="415">
        <v>28</v>
      </c>
      <c r="B37" s="416"/>
      <c r="C37" s="8"/>
      <c r="D37" s="12"/>
      <c r="E37" s="166"/>
      <c r="F37" s="145"/>
      <c r="G37" s="140"/>
      <c r="H37" s="145"/>
      <c r="I37" s="140"/>
      <c r="J37" s="19"/>
      <c r="K37" s="146"/>
      <c r="L37" s="141"/>
      <c r="M37" s="19"/>
      <c r="N37" s="146"/>
      <c r="O37" s="40"/>
      <c r="P37" s="149"/>
      <c r="Q37" s="120">
        <f t="shared" si="0"/>
        <v>0</v>
      </c>
      <c r="R37" s="122"/>
    </row>
    <row r="38" spans="1:18" ht="18" customHeight="1" x14ac:dyDescent="0.15">
      <c r="A38" s="415">
        <v>29</v>
      </c>
      <c r="B38" s="416"/>
      <c r="C38" s="8"/>
      <c r="D38" s="12"/>
      <c r="E38" s="166"/>
      <c r="F38" s="145"/>
      <c r="G38" s="140"/>
      <c r="H38" s="145"/>
      <c r="I38" s="140"/>
      <c r="J38" s="19"/>
      <c r="K38" s="146"/>
      <c r="L38" s="141"/>
      <c r="M38" s="19"/>
      <c r="N38" s="146"/>
      <c r="O38" s="40"/>
      <c r="P38" s="149"/>
      <c r="Q38" s="120">
        <f t="shared" si="0"/>
        <v>0</v>
      </c>
      <c r="R38" s="122"/>
    </row>
    <row r="39" spans="1:18" ht="18" customHeight="1" x14ac:dyDescent="0.15">
      <c r="A39" s="415">
        <v>30</v>
      </c>
      <c r="B39" s="416"/>
      <c r="C39" s="8"/>
      <c r="D39" s="12"/>
      <c r="E39" s="166"/>
      <c r="F39" s="145"/>
      <c r="G39" s="140"/>
      <c r="H39" s="145"/>
      <c r="I39" s="140"/>
      <c r="J39" s="19"/>
      <c r="K39" s="146"/>
      <c r="L39" s="141"/>
      <c r="M39" s="19"/>
      <c r="N39" s="146"/>
      <c r="O39" s="40"/>
      <c r="P39" s="149"/>
      <c r="Q39" s="120">
        <f t="shared" si="0"/>
        <v>0</v>
      </c>
      <c r="R39" s="122"/>
    </row>
    <row r="40" spans="1:18" ht="18" customHeight="1" x14ac:dyDescent="0.15">
      <c r="A40" s="415">
        <v>31</v>
      </c>
      <c r="B40" s="416"/>
      <c r="C40" s="8"/>
      <c r="D40" s="12"/>
      <c r="E40" s="166"/>
      <c r="F40" s="145"/>
      <c r="G40" s="140"/>
      <c r="H40" s="145"/>
      <c r="I40" s="140"/>
      <c r="J40" s="19"/>
      <c r="K40" s="146"/>
      <c r="L40" s="141"/>
      <c r="M40" s="19"/>
      <c r="N40" s="146"/>
      <c r="O40" s="40"/>
      <c r="P40" s="149"/>
      <c r="Q40" s="120">
        <f t="shared" si="0"/>
        <v>0</v>
      </c>
      <c r="R40" s="122"/>
    </row>
    <row r="41" spans="1:18" ht="18" customHeight="1" x14ac:dyDescent="0.15">
      <c r="A41" s="415">
        <v>32</v>
      </c>
      <c r="B41" s="416"/>
      <c r="C41" s="8"/>
      <c r="D41" s="12"/>
      <c r="E41" s="166"/>
      <c r="F41" s="145"/>
      <c r="G41" s="140"/>
      <c r="H41" s="145"/>
      <c r="I41" s="140"/>
      <c r="J41" s="19"/>
      <c r="K41" s="146"/>
      <c r="L41" s="141"/>
      <c r="M41" s="19"/>
      <c r="N41" s="146"/>
      <c r="O41" s="40"/>
      <c r="P41" s="149"/>
      <c r="Q41" s="120">
        <f t="shared" si="0"/>
        <v>0</v>
      </c>
      <c r="R41" s="122"/>
    </row>
    <row r="42" spans="1:18" ht="18" customHeight="1" x14ac:dyDescent="0.15">
      <c r="A42" s="415">
        <v>33</v>
      </c>
      <c r="B42" s="416"/>
      <c r="C42" s="8"/>
      <c r="D42" s="12"/>
      <c r="E42" s="166"/>
      <c r="F42" s="145"/>
      <c r="G42" s="140"/>
      <c r="H42" s="145"/>
      <c r="I42" s="140"/>
      <c r="J42" s="19"/>
      <c r="K42" s="146"/>
      <c r="L42" s="141"/>
      <c r="M42" s="19"/>
      <c r="N42" s="146"/>
      <c r="O42" s="40"/>
      <c r="P42" s="149"/>
      <c r="Q42" s="120">
        <f t="shared" si="0"/>
        <v>0</v>
      </c>
      <c r="R42" s="122"/>
    </row>
    <row r="43" spans="1:18" ht="18" customHeight="1" x14ac:dyDescent="0.15">
      <c r="A43" s="415">
        <v>34</v>
      </c>
      <c r="B43" s="416"/>
      <c r="C43" s="8"/>
      <c r="D43" s="12"/>
      <c r="E43" s="166"/>
      <c r="F43" s="145"/>
      <c r="G43" s="140"/>
      <c r="H43" s="145"/>
      <c r="I43" s="140"/>
      <c r="J43" s="19"/>
      <c r="K43" s="146"/>
      <c r="L43" s="141"/>
      <c r="M43" s="19"/>
      <c r="N43" s="146"/>
      <c r="O43" s="40"/>
      <c r="P43" s="149"/>
      <c r="Q43" s="120">
        <f t="shared" si="0"/>
        <v>0</v>
      </c>
      <c r="R43" s="122"/>
    </row>
    <row r="44" spans="1:18" ht="18" customHeight="1" x14ac:dyDescent="0.15">
      <c r="A44" s="415">
        <v>35</v>
      </c>
      <c r="B44" s="416"/>
      <c r="C44" s="8"/>
      <c r="D44" s="12"/>
      <c r="E44" s="166"/>
      <c r="F44" s="145"/>
      <c r="G44" s="140"/>
      <c r="H44" s="145"/>
      <c r="I44" s="140"/>
      <c r="J44" s="19"/>
      <c r="K44" s="146"/>
      <c r="L44" s="141"/>
      <c r="M44" s="19"/>
      <c r="N44" s="146"/>
      <c r="O44" s="40"/>
      <c r="P44" s="149"/>
      <c r="Q44" s="120">
        <f t="shared" si="0"/>
        <v>0</v>
      </c>
      <c r="R44" s="122"/>
    </row>
    <row r="45" spans="1:18" ht="18" customHeight="1" x14ac:dyDescent="0.15">
      <c r="A45" s="415">
        <v>36</v>
      </c>
      <c r="B45" s="416"/>
      <c r="C45" s="8"/>
      <c r="D45" s="12"/>
      <c r="E45" s="166"/>
      <c r="F45" s="145"/>
      <c r="G45" s="140"/>
      <c r="H45" s="146"/>
      <c r="I45" s="141"/>
      <c r="J45" s="19"/>
      <c r="K45" s="146"/>
      <c r="L45" s="141"/>
      <c r="M45" s="19"/>
      <c r="N45" s="146"/>
      <c r="O45" s="40"/>
      <c r="P45" s="149"/>
      <c r="Q45" s="120">
        <f t="shared" si="0"/>
        <v>0</v>
      </c>
      <c r="R45" s="122"/>
    </row>
    <row r="46" spans="1:18" ht="18" customHeight="1" x14ac:dyDescent="0.15">
      <c r="A46" s="415">
        <v>37</v>
      </c>
      <c r="B46" s="416"/>
      <c r="C46" s="8"/>
      <c r="D46" s="12"/>
      <c r="E46" s="166"/>
      <c r="F46" s="145"/>
      <c r="G46" s="140"/>
      <c r="H46" s="145"/>
      <c r="I46" s="140"/>
      <c r="J46" s="19"/>
      <c r="K46" s="146"/>
      <c r="L46" s="141"/>
      <c r="M46" s="19"/>
      <c r="N46" s="146"/>
      <c r="O46" s="40"/>
      <c r="P46" s="149"/>
      <c r="Q46" s="120">
        <f t="shared" si="0"/>
        <v>0</v>
      </c>
      <c r="R46" s="122"/>
    </row>
    <row r="47" spans="1:18" ht="18" customHeight="1" x14ac:dyDescent="0.15">
      <c r="A47" s="415">
        <v>38</v>
      </c>
      <c r="B47" s="416"/>
      <c r="C47" s="8"/>
      <c r="D47" s="12"/>
      <c r="E47" s="166"/>
      <c r="F47" s="145"/>
      <c r="G47" s="140"/>
      <c r="H47" s="145"/>
      <c r="I47" s="140"/>
      <c r="J47" s="19"/>
      <c r="K47" s="146"/>
      <c r="L47" s="141"/>
      <c r="M47" s="19"/>
      <c r="N47" s="146"/>
      <c r="O47" s="40"/>
      <c r="P47" s="149"/>
      <c r="Q47" s="120">
        <f t="shared" si="0"/>
        <v>0</v>
      </c>
      <c r="R47" s="122"/>
    </row>
    <row r="48" spans="1:18" ht="18" customHeight="1" x14ac:dyDescent="0.15">
      <c r="A48" s="415">
        <v>39</v>
      </c>
      <c r="B48" s="416"/>
      <c r="C48" s="8"/>
      <c r="D48" s="12"/>
      <c r="E48" s="166"/>
      <c r="F48" s="145"/>
      <c r="G48" s="141"/>
      <c r="H48" s="146"/>
      <c r="I48" s="141"/>
      <c r="J48" s="19"/>
      <c r="K48" s="146"/>
      <c r="L48" s="141"/>
      <c r="M48" s="19"/>
      <c r="N48" s="146"/>
      <c r="O48" s="40"/>
      <c r="P48" s="149"/>
      <c r="Q48" s="120">
        <f t="shared" si="0"/>
        <v>0</v>
      </c>
      <c r="R48" s="122"/>
    </row>
    <row r="49" spans="1:18" ht="18" customHeight="1" x14ac:dyDescent="0.15">
      <c r="A49" s="415">
        <v>40</v>
      </c>
      <c r="B49" s="416"/>
      <c r="C49" s="8"/>
      <c r="D49" s="12"/>
      <c r="E49" s="166"/>
      <c r="F49" s="145"/>
      <c r="G49" s="141"/>
      <c r="H49" s="146"/>
      <c r="I49" s="141"/>
      <c r="J49" s="19"/>
      <c r="K49" s="146"/>
      <c r="L49" s="141"/>
      <c r="M49" s="19"/>
      <c r="N49" s="146"/>
      <c r="O49" s="40"/>
      <c r="P49" s="149"/>
      <c r="Q49" s="120">
        <f t="shared" si="0"/>
        <v>0</v>
      </c>
      <c r="R49" s="122"/>
    </row>
    <row r="50" spans="1:18" ht="18" customHeight="1" x14ac:dyDescent="0.15">
      <c r="A50" s="415">
        <v>41</v>
      </c>
      <c r="B50" s="416"/>
      <c r="C50" s="8"/>
      <c r="D50" s="12"/>
      <c r="E50" s="166"/>
      <c r="F50" s="145"/>
      <c r="G50" s="141"/>
      <c r="H50" s="146"/>
      <c r="I50" s="141"/>
      <c r="J50" s="19"/>
      <c r="K50" s="146"/>
      <c r="L50" s="141"/>
      <c r="M50" s="19"/>
      <c r="N50" s="146"/>
      <c r="O50" s="40"/>
      <c r="P50" s="149"/>
      <c r="Q50" s="120">
        <f t="shared" si="0"/>
        <v>0</v>
      </c>
      <c r="R50" s="122"/>
    </row>
    <row r="51" spans="1:18" ht="18" customHeight="1" x14ac:dyDescent="0.15">
      <c r="A51" s="415">
        <v>42</v>
      </c>
      <c r="B51" s="416"/>
      <c r="C51" s="8"/>
      <c r="D51" s="8"/>
      <c r="E51" s="166"/>
      <c r="F51" s="145"/>
      <c r="G51" s="141"/>
      <c r="H51" s="146"/>
      <c r="I51" s="141"/>
      <c r="J51" s="19"/>
      <c r="K51" s="146"/>
      <c r="L51" s="141"/>
      <c r="M51" s="19"/>
      <c r="N51" s="146"/>
      <c r="O51" s="40"/>
      <c r="P51" s="149"/>
      <c r="Q51" s="120">
        <f t="shared" si="0"/>
        <v>0</v>
      </c>
      <c r="R51" s="122"/>
    </row>
    <row r="52" spans="1:18" ht="18" customHeight="1" x14ac:dyDescent="0.15">
      <c r="A52" s="415">
        <v>43</v>
      </c>
      <c r="B52" s="416"/>
      <c r="C52" s="8"/>
      <c r="D52" s="8"/>
      <c r="E52" s="166"/>
      <c r="F52" s="145"/>
      <c r="G52" s="141"/>
      <c r="H52" s="146"/>
      <c r="I52" s="141"/>
      <c r="J52" s="19"/>
      <c r="K52" s="146"/>
      <c r="L52" s="141"/>
      <c r="M52" s="19"/>
      <c r="N52" s="146"/>
      <c r="O52" s="40"/>
      <c r="P52" s="149"/>
      <c r="Q52" s="120">
        <f t="shared" si="0"/>
        <v>0</v>
      </c>
      <c r="R52" s="122"/>
    </row>
    <row r="53" spans="1:18" ht="18" customHeight="1" x14ac:dyDescent="0.15">
      <c r="A53" s="415">
        <v>44</v>
      </c>
      <c r="B53" s="416"/>
      <c r="C53" s="8"/>
      <c r="D53" s="8"/>
      <c r="E53" s="166"/>
      <c r="F53" s="145"/>
      <c r="G53" s="141"/>
      <c r="H53" s="146"/>
      <c r="I53" s="141"/>
      <c r="J53" s="19"/>
      <c r="K53" s="146"/>
      <c r="L53" s="141"/>
      <c r="M53" s="19"/>
      <c r="N53" s="146"/>
      <c r="O53" s="40"/>
      <c r="P53" s="149"/>
      <c r="Q53" s="120">
        <f t="shared" si="0"/>
        <v>0</v>
      </c>
      <c r="R53" s="122"/>
    </row>
    <row r="54" spans="1:18" ht="18" customHeight="1" x14ac:dyDescent="0.15">
      <c r="A54" s="415">
        <v>45</v>
      </c>
      <c r="B54" s="416"/>
      <c r="C54" s="8"/>
      <c r="D54" s="8"/>
      <c r="E54" s="166"/>
      <c r="F54" s="145"/>
      <c r="G54" s="141"/>
      <c r="H54" s="146"/>
      <c r="I54" s="141"/>
      <c r="J54" s="19"/>
      <c r="K54" s="146"/>
      <c r="L54" s="141"/>
      <c r="M54" s="19"/>
      <c r="N54" s="146"/>
      <c r="O54" s="40"/>
      <c r="P54" s="149"/>
      <c r="Q54" s="120">
        <f t="shared" si="0"/>
        <v>0</v>
      </c>
      <c r="R54" s="122"/>
    </row>
    <row r="55" spans="1:18" ht="18" customHeight="1" x14ac:dyDescent="0.15">
      <c r="A55" s="415">
        <v>46</v>
      </c>
      <c r="B55" s="416"/>
      <c r="C55" s="8"/>
      <c r="D55" s="8"/>
      <c r="E55" s="166"/>
      <c r="F55" s="145"/>
      <c r="G55" s="141"/>
      <c r="H55" s="146"/>
      <c r="I55" s="141"/>
      <c r="J55" s="19"/>
      <c r="K55" s="146"/>
      <c r="L55" s="141"/>
      <c r="M55" s="19"/>
      <c r="N55" s="146"/>
      <c r="O55" s="40"/>
      <c r="P55" s="149"/>
      <c r="Q55" s="120">
        <f t="shared" si="0"/>
        <v>0</v>
      </c>
      <c r="R55" s="122"/>
    </row>
    <row r="56" spans="1:18" ht="18" customHeight="1" x14ac:dyDescent="0.15">
      <c r="A56" s="415">
        <v>47</v>
      </c>
      <c r="B56" s="416"/>
      <c r="C56" s="8"/>
      <c r="D56" s="8"/>
      <c r="E56" s="166"/>
      <c r="F56" s="145"/>
      <c r="G56" s="141"/>
      <c r="H56" s="146"/>
      <c r="I56" s="141"/>
      <c r="J56" s="19"/>
      <c r="K56" s="146"/>
      <c r="L56" s="141"/>
      <c r="M56" s="19"/>
      <c r="N56" s="146"/>
      <c r="O56" s="40"/>
      <c r="P56" s="149"/>
      <c r="Q56" s="120">
        <f t="shared" si="0"/>
        <v>0</v>
      </c>
      <c r="R56" s="122"/>
    </row>
    <row r="57" spans="1:18" ht="18" customHeight="1" x14ac:dyDescent="0.15">
      <c r="A57" s="415">
        <v>48</v>
      </c>
      <c r="B57" s="416"/>
      <c r="C57" s="8"/>
      <c r="D57" s="8"/>
      <c r="E57" s="166"/>
      <c r="F57" s="145"/>
      <c r="G57" s="141"/>
      <c r="H57" s="146"/>
      <c r="I57" s="141"/>
      <c r="J57" s="19"/>
      <c r="K57" s="146"/>
      <c r="L57" s="141"/>
      <c r="M57" s="19"/>
      <c r="N57" s="146"/>
      <c r="O57" s="40"/>
      <c r="P57" s="149"/>
      <c r="Q57" s="120">
        <f t="shared" si="0"/>
        <v>0</v>
      </c>
      <c r="R57" s="122"/>
    </row>
    <row r="58" spans="1:18" ht="18" customHeight="1" x14ac:dyDescent="0.15">
      <c r="A58" s="415">
        <v>49</v>
      </c>
      <c r="B58" s="416"/>
      <c r="C58" s="8"/>
      <c r="D58" s="8"/>
      <c r="E58" s="166"/>
      <c r="F58" s="145"/>
      <c r="G58" s="141"/>
      <c r="H58" s="146"/>
      <c r="I58" s="141"/>
      <c r="J58" s="19"/>
      <c r="K58" s="146"/>
      <c r="L58" s="141"/>
      <c r="M58" s="19"/>
      <c r="N58" s="146"/>
      <c r="O58" s="40"/>
      <c r="P58" s="149"/>
      <c r="Q58" s="120">
        <f t="shared" si="0"/>
        <v>0</v>
      </c>
      <c r="R58" s="122"/>
    </row>
    <row r="59" spans="1:18" ht="18" customHeight="1" x14ac:dyDescent="0.15">
      <c r="A59" s="415">
        <v>50</v>
      </c>
      <c r="B59" s="416"/>
      <c r="C59" s="8"/>
      <c r="D59" s="8"/>
      <c r="E59" s="166"/>
      <c r="F59" s="145"/>
      <c r="G59" s="141"/>
      <c r="H59" s="146"/>
      <c r="I59" s="141"/>
      <c r="J59" s="19"/>
      <c r="K59" s="146"/>
      <c r="L59" s="141"/>
      <c r="M59" s="19"/>
      <c r="N59" s="146"/>
      <c r="O59" s="40"/>
      <c r="P59" s="149"/>
      <c r="Q59" s="120">
        <f t="shared" si="0"/>
        <v>0</v>
      </c>
      <c r="R59" s="122"/>
    </row>
    <row r="60" spans="1:18" ht="18" customHeight="1" x14ac:dyDescent="0.15">
      <c r="A60" s="415">
        <v>51</v>
      </c>
      <c r="B60" s="416"/>
      <c r="C60" s="8"/>
      <c r="D60" s="8"/>
      <c r="E60" s="166"/>
      <c r="F60" s="145"/>
      <c r="G60" s="141"/>
      <c r="H60" s="146"/>
      <c r="I60" s="141"/>
      <c r="J60" s="19"/>
      <c r="K60" s="146"/>
      <c r="L60" s="141"/>
      <c r="M60" s="19"/>
      <c r="N60" s="146"/>
      <c r="O60" s="40"/>
      <c r="P60" s="149"/>
      <c r="Q60" s="120">
        <f t="shared" si="0"/>
        <v>0</v>
      </c>
      <c r="R60" s="122"/>
    </row>
    <row r="61" spans="1:18" ht="18" customHeight="1" x14ac:dyDescent="0.15">
      <c r="A61" s="415">
        <v>52</v>
      </c>
      <c r="B61" s="416"/>
      <c r="C61" s="8"/>
      <c r="D61" s="8"/>
      <c r="E61" s="166"/>
      <c r="F61" s="145"/>
      <c r="G61" s="141"/>
      <c r="H61" s="146"/>
      <c r="I61" s="141"/>
      <c r="J61" s="19"/>
      <c r="K61" s="146"/>
      <c r="L61" s="141"/>
      <c r="M61" s="19"/>
      <c r="N61" s="146"/>
      <c r="O61" s="40"/>
      <c r="P61" s="149"/>
      <c r="Q61" s="120">
        <f t="shared" si="0"/>
        <v>0</v>
      </c>
      <c r="R61" s="122"/>
    </row>
    <row r="62" spans="1:18" ht="18" customHeight="1" x14ac:dyDescent="0.15">
      <c r="A62" s="415">
        <v>53</v>
      </c>
      <c r="B62" s="416"/>
      <c r="C62" s="8"/>
      <c r="D62" s="8"/>
      <c r="E62" s="166"/>
      <c r="F62" s="145"/>
      <c r="G62" s="141"/>
      <c r="H62" s="146"/>
      <c r="I62" s="141"/>
      <c r="J62" s="19"/>
      <c r="K62" s="146"/>
      <c r="L62" s="141"/>
      <c r="M62" s="19"/>
      <c r="N62" s="146"/>
      <c r="O62" s="40"/>
      <c r="P62" s="149"/>
      <c r="Q62" s="120">
        <f t="shared" si="0"/>
        <v>0</v>
      </c>
      <c r="R62" s="122"/>
    </row>
    <row r="63" spans="1:18" ht="18" customHeight="1" x14ac:dyDescent="0.15">
      <c r="A63" s="415">
        <v>54</v>
      </c>
      <c r="B63" s="416"/>
      <c r="C63" s="8"/>
      <c r="D63" s="8"/>
      <c r="E63" s="166"/>
      <c r="F63" s="145"/>
      <c r="G63" s="141"/>
      <c r="H63" s="146"/>
      <c r="I63" s="141"/>
      <c r="J63" s="19"/>
      <c r="K63" s="146"/>
      <c r="L63" s="141"/>
      <c r="M63" s="19"/>
      <c r="N63" s="146"/>
      <c r="O63" s="40"/>
      <c r="P63" s="149"/>
      <c r="Q63" s="120">
        <f t="shared" si="0"/>
        <v>0</v>
      </c>
      <c r="R63" s="122"/>
    </row>
    <row r="64" spans="1:18" ht="18" customHeight="1" x14ac:dyDescent="0.15">
      <c r="A64" s="415">
        <v>55</v>
      </c>
      <c r="B64" s="416"/>
      <c r="C64" s="8"/>
      <c r="D64" s="8"/>
      <c r="E64" s="166"/>
      <c r="F64" s="145"/>
      <c r="G64" s="141"/>
      <c r="H64" s="146"/>
      <c r="I64" s="141"/>
      <c r="J64" s="19"/>
      <c r="K64" s="146"/>
      <c r="L64" s="141"/>
      <c r="M64" s="19"/>
      <c r="N64" s="146"/>
      <c r="O64" s="40"/>
      <c r="P64" s="149"/>
      <c r="Q64" s="120">
        <f t="shared" si="0"/>
        <v>0</v>
      </c>
      <c r="R64" s="122"/>
    </row>
    <row r="65" spans="1:18" ht="18" customHeight="1" x14ac:dyDescent="0.15">
      <c r="A65" s="415">
        <v>56</v>
      </c>
      <c r="B65" s="416"/>
      <c r="C65" s="8"/>
      <c r="D65" s="8"/>
      <c r="E65" s="166"/>
      <c r="F65" s="145"/>
      <c r="G65" s="141"/>
      <c r="H65" s="146"/>
      <c r="I65" s="141"/>
      <c r="J65" s="19"/>
      <c r="K65" s="146"/>
      <c r="L65" s="141"/>
      <c r="M65" s="19"/>
      <c r="N65" s="146"/>
      <c r="O65" s="40"/>
      <c r="P65" s="149"/>
      <c r="Q65" s="120">
        <f t="shared" si="0"/>
        <v>0</v>
      </c>
      <c r="R65" s="122"/>
    </row>
    <row r="66" spans="1:18" ht="18" customHeight="1" x14ac:dyDescent="0.15">
      <c r="A66" s="415">
        <v>57</v>
      </c>
      <c r="B66" s="416"/>
      <c r="C66" s="8"/>
      <c r="D66" s="8"/>
      <c r="E66" s="166"/>
      <c r="F66" s="145"/>
      <c r="G66" s="141"/>
      <c r="H66" s="146"/>
      <c r="I66" s="141"/>
      <c r="J66" s="19"/>
      <c r="K66" s="146"/>
      <c r="L66" s="141"/>
      <c r="M66" s="19"/>
      <c r="N66" s="146"/>
      <c r="O66" s="40"/>
      <c r="P66" s="149"/>
      <c r="Q66" s="120">
        <f t="shared" si="0"/>
        <v>0</v>
      </c>
      <c r="R66" s="122"/>
    </row>
    <row r="67" spans="1:18" ht="18" hidden="1" customHeight="1" x14ac:dyDescent="0.15">
      <c r="A67" s="415">
        <v>58</v>
      </c>
      <c r="B67" s="416"/>
      <c r="C67" s="8"/>
      <c r="D67" s="8"/>
      <c r="E67" s="166"/>
      <c r="F67" s="145"/>
      <c r="G67" s="141"/>
      <c r="H67" s="146"/>
      <c r="I67" s="141"/>
      <c r="J67" s="19"/>
      <c r="K67" s="146"/>
      <c r="L67" s="141"/>
      <c r="M67" s="19"/>
      <c r="N67" s="146"/>
      <c r="O67" s="40"/>
      <c r="P67" s="149"/>
      <c r="Q67" s="120">
        <f t="shared" si="0"/>
        <v>0</v>
      </c>
      <c r="R67" s="122"/>
    </row>
    <row r="68" spans="1:18" ht="18" hidden="1" customHeight="1" x14ac:dyDescent="0.15">
      <c r="A68" s="415">
        <v>59</v>
      </c>
      <c r="B68" s="416"/>
      <c r="C68" s="8"/>
      <c r="D68" s="8"/>
      <c r="E68" s="166"/>
      <c r="F68" s="145"/>
      <c r="G68" s="141"/>
      <c r="H68" s="146"/>
      <c r="I68" s="141"/>
      <c r="J68" s="19"/>
      <c r="K68" s="146"/>
      <c r="L68" s="141"/>
      <c r="M68" s="19"/>
      <c r="N68" s="146"/>
      <c r="O68" s="40"/>
      <c r="P68" s="149"/>
      <c r="Q68" s="120">
        <f t="shared" si="0"/>
        <v>0</v>
      </c>
      <c r="R68" s="122"/>
    </row>
    <row r="69" spans="1:18" ht="18" hidden="1" customHeight="1" x14ac:dyDescent="0.15">
      <c r="A69" s="415">
        <v>60</v>
      </c>
      <c r="B69" s="416"/>
      <c r="C69" s="8"/>
      <c r="D69" s="8"/>
      <c r="E69" s="166"/>
      <c r="F69" s="145"/>
      <c r="G69" s="141"/>
      <c r="H69" s="146"/>
      <c r="I69" s="141"/>
      <c r="J69" s="19"/>
      <c r="K69" s="146"/>
      <c r="L69" s="141"/>
      <c r="M69" s="19"/>
      <c r="N69" s="146"/>
      <c r="O69" s="40"/>
      <c r="P69" s="149"/>
      <c r="Q69" s="120">
        <f t="shared" si="0"/>
        <v>0</v>
      </c>
      <c r="R69" s="122"/>
    </row>
    <row r="70" spans="1:18" ht="18" hidden="1" customHeight="1" x14ac:dyDescent="0.15">
      <c r="A70" s="415">
        <v>61</v>
      </c>
      <c r="B70" s="416"/>
      <c r="C70" s="8"/>
      <c r="D70" s="8"/>
      <c r="E70" s="166"/>
      <c r="F70" s="145"/>
      <c r="G70" s="141"/>
      <c r="H70" s="146"/>
      <c r="I70" s="141"/>
      <c r="J70" s="19"/>
      <c r="K70" s="146"/>
      <c r="L70" s="141"/>
      <c r="M70" s="19"/>
      <c r="N70" s="146"/>
      <c r="O70" s="40"/>
      <c r="P70" s="149"/>
      <c r="Q70" s="120">
        <f t="shared" si="0"/>
        <v>0</v>
      </c>
      <c r="R70" s="122"/>
    </row>
    <row r="71" spans="1:18" ht="18" hidden="1" customHeight="1" x14ac:dyDescent="0.15">
      <c r="A71" s="415">
        <v>62</v>
      </c>
      <c r="B71" s="416"/>
      <c r="C71" s="8"/>
      <c r="D71" s="8"/>
      <c r="E71" s="166"/>
      <c r="F71" s="145"/>
      <c r="G71" s="141"/>
      <c r="H71" s="146"/>
      <c r="I71" s="141"/>
      <c r="J71" s="19"/>
      <c r="K71" s="146"/>
      <c r="L71" s="141"/>
      <c r="M71" s="19"/>
      <c r="N71" s="146"/>
      <c r="O71" s="40"/>
      <c r="P71" s="149"/>
      <c r="Q71" s="120">
        <f t="shared" si="0"/>
        <v>0</v>
      </c>
      <c r="R71" s="122"/>
    </row>
    <row r="72" spans="1:18" ht="18" hidden="1" customHeight="1" x14ac:dyDescent="0.15">
      <c r="A72" s="415">
        <v>63</v>
      </c>
      <c r="B72" s="416"/>
      <c r="C72" s="8"/>
      <c r="D72" s="8"/>
      <c r="E72" s="166"/>
      <c r="F72" s="145"/>
      <c r="G72" s="141"/>
      <c r="H72" s="146"/>
      <c r="I72" s="141"/>
      <c r="J72" s="19"/>
      <c r="K72" s="146"/>
      <c r="L72" s="141"/>
      <c r="M72" s="19"/>
      <c r="N72" s="146"/>
      <c r="O72" s="40"/>
      <c r="P72" s="149"/>
      <c r="Q72" s="120">
        <f t="shared" si="0"/>
        <v>0</v>
      </c>
      <c r="R72" s="122"/>
    </row>
    <row r="73" spans="1:18" ht="18" hidden="1" customHeight="1" x14ac:dyDescent="0.15">
      <c r="A73" s="415">
        <v>64</v>
      </c>
      <c r="B73" s="416"/>
      <c r="C73" s="8"/>
      <c r="D73" s="8"/>
      <c r="E73" s="166"/>
      <c r="F73" s="145"/>
      <c r="G73" s="141"/>
      <c r="H73" s="146"/>
      <c r="I73" s="141"/>
      <c r="J73" s="19"/>
      <c r="K73" s="146"/>
      <c r="L73" s="141"/>
      <c r="M73" s="19"/>
      <c r="N73" s="146"/>
      <c r="O73" s="40"/>
      <c r="P73" s="149"/>
      <c r="Q73" s="120">
        <f t="shared" si="0"/>
        <v>0</v>
      </c>
      <c r="R73" s="122"/>
    </row>
    <row r="74" spans="1:18" ht="18" hidden="1" customHeight="1" x14ac:dyDescent="0.15">
      <c r="A74" s="415">
        <v>65</v>
      </c>
      <c r="B74" s="416"/>
      <c r="C74" s="8"/>
      <c r="D74" s="8"/>
      <c r="E74" s="166"/>
      <c r="F74" s="145"/>
      <c r="G74" s="141"/>
      <c r="H74" s="146"/>
      <c r="I74" s="141"/>
      <c r="J74" s="19"/>
      <c r="K74" s="146"/>
      <c r="L74" s="141"/>
      <c r="M74" s="19"/>
      <c r="N74" s="146"/>
      <c r="O74" s="40"/>
      <c r="P74" s="149"/>
      <c r="Q74" s="120">
        <f t="shared" si="0"/>
        <v>0</v>
      </c>
      <c r="R74" s="122"/>
    </row>
    <row r="75" spans="1:18" ht="18" hidden="1" customHeight="1" x14ac:dyDescent="0.15">
      <c r="A75" s="415">
        <v>66</v>
      </c>
      <c r="B75" s="416"/>
      <c r="C75" s="8"/>
      <c r="D75" s="8"/>
      <c r="E75" s="166"/>
      <c r="F75" s="145"/>
      <c r="G75" s="141"/>
      <c r="H75" s="146"/>
      <c r="I75" s="141"/>
      <c r="J75" s="19"/>
      <c r="K75" s="146"/>
      <c r="L75" s="141"/>
      <c r="M75" s="19"/>
      <c r="N75" s="146"/>
      <c r="O75" s="40"/>
      <c r="P75" s="149"/>
      <c r="Q75" s="120">
        <f t="shared" si="0"/>
        <v>0</v>
      </c>
      <c r="R75" s="122"/>
    </row>
    <row r="76" spans="1:18" ht="18" hidden="1" customHeight="1" x14ac:dyDescent="0.15">
      <c r="A76" s="415">
        <v>67</v>
      </c>
      <c r="B76" s="416"/>
      <c r="C76" s="8"/>
      <c r="D76" s="8"/>
      <c r="E76" s="166"/>
      <c r="F76" s="145"/>
      <c r="G76" s="141"/>
      <c r="H76" s="146"/>
      <c r="I76" s="141"/>
      <c r="J76" s="19"/>
      <c r="K76" s="146"/>
      <c r="L76" s="141"/>
      <c r="M76" s="19"/>
      <c r="N76" s="146"/>
      <c r="O76" s="40"/>
      <c r="P76" s="149"/>
      <c r="Q76" s="120">
        <f t="shared" si="0"/>
        <v>0</v>
      </c>
      <c r="R76" s="122"/>
    </row>
    <row r="77" spans="1:18" ht="18" hidden="1" customHeight="1" x14ac:dyDescent="0.15">
      <c r="A77" s="415">
        <v>68</v>
      </c>
      <c r="B77" s="416"/>
      <c r="C77" s="8"/>
      <c r="D77" s="8"/>
      <c r="E77" s="166"/>
      <c r="F77" s="145"/>
      <c r="G77" s="141"/>
      <c r="H77" s="146"/>
      <c r="I77" s="141"/>
      <c r="J77" s="19"/>
      <c r="K77" s="146"/>
      <c r="L77" s="141"/>
      <c r="M77" s="19"/>
      <c r="N77" s="146"/>
      <c r="O77" s="40"/>
      <c r="P77" s="149"/>
      <c r="Q77" s="120">
        <f t="shared" si="0"/>
        <v>0</v>
      </c>
      <c r="R77" s="122"/>
    </row>
    <row r="78" spans="1:18" ht="18" hidden="1" customHeight="1" x14ac:dyDescent="0.15">
      <c r="A78" s="415">
        <v>69</v>
      </c>
      <c r="B78" s="416"/>
      <c r="C78" s="8"/>
      <c r="D78" s="8"/>
      <c r="E78" s="166"/>
      <c r="F78" s="145"/>
      <c r="G78" s="141"/>
      <c r="H78" s="146"/>
      <c r="I78" s="141"/>
      <c r="J78" s="19"/>
      <c r="K78" s="146"/>
      <c r="L78" s="141"/>
      <c r="M78" s="19"/>
      <c r="N78" s="146"/>
      <c r="O78" s="40"/>
      <c r="P78" s="149"/>
      <c r="Q78" s="120">
        <f t="shared" si="0"/>
        <v>0</v>
      </c>
      <c r="R78" s="122"/>
    </row>
    <row r="79" spans="1:18" ht="18" hidden="1" customHeight="1" x14ac:dyDescent="0.15">
      <c r="A79" s="415">
        <v>70</v>
      </c>
      <c r="B79" s="416"/>
      <c r="C79" s="8"/>
      <c r="D79" s="8"/>
      <c r="E79" s="166"/>
      <c r="F79" s="145"/>
      <c r="G79" s="141"/>
      <c r="H79" s="146"/>
      <c r="I79" s="141"/>
      <c r="J79" s="19"/>
      <c r="K79" s="146"/>
      <c r="L79" s="141"/>
      <c r="M79" s="19"/>
      <c r="N79" s="146"/>
      <c r="O79" s="40"/>
      <c r="P79" s="149"/>
      <c r="Q79" s="120">
        <f t="shared" si="0"/>
        <v>0</v>
      </c>
      <c r="R79" s="122"/>
    </row>
    <row r="80" spans="1:18" ht="18" hidden="1" customHeight="1" x14ac:dyDescent="0.15">
      <c r="A80" s="415">
        <v>71</v>
      </c>
      <c r="B80" s="416"/>
      <c r="C80" s="8"/>
      <c r="D80" s="8"/>
      <c r="E80" s="166"/>
      <c r="F80" s="145"/>
      <c r="G80" s="141"/>
      <c r="H80" s="146"/>
      <c r="I80" s="141"/>
      <c r="J80" s="19"/>
      <c r="K80" s="146"/>
      <c r="L80" s="141"/>
      <c r="M80" s="19"/>
      <c r="N80" s="146"/>
      <c r="O80" s="40"/>
      <c r="P80" s="149"/>
      <c r="Q80" s="120">
        <f t="shared" si="0"/>
        <v>0</v>
      </c>
      <c r="R80" s="122"/>
    </row>
    <row r="81" spans="1:18" ht="18" hidden="1" customHeight="1" x14ac:dyDescent="0.15">
      <c r="A81" s="415">
        <v>72</v>
      </c>
      <c r="B81" s="416"/>
      <c r="C81" s="8"/>
      <c r="D81" s="8"/>
      <c r="E81" s="166"/>
      <c r="F81" s="145"/>
      <c r="G81" s="141"/>
      <c r="H81" s="146"/>
      <c r="I81" s="141"/>
      <c r="J81" s="19"/>
      <c r="K81" s="146"/>
      <c r="L81" s="141"/>
      <c r="M81" s="19"/>
      <c r="N81" s="146"/>
      <c r="O81" s="40"/>
      <c r="P81" s="149"/>
      <c r="Q81" s="120">
        <f t="shared" si="0"/>
        <v>0</v>
      </c>
      <c r="R81" s="122"/>
    </row>
    <row r="82" spans="1:18" ht="18" hidden="1" customHeight="1" x14ac:dyDescent="0.15">
      <c r="A82" s="415">
        <v>73</v>
      </c>
      <c r="B82" s="416"/>
      <c r="C82" s="8"/>
      <c r="D82" s="8"/>
      <c r="E82" s="166"/>
      <c r="F82" s="145"/>
      <c r="G82" s="141"/>
      <c r="H82" s="146"/>
      <c r="I82" s="141"/>
      <c r="J82" s="19"/>
      <c r="K82" s="146"/>
      <c r="L82" s="141"/>
      <c r="M82" s="19"/>
      <c r="N82" s="146"/>
      <c r="O82" s="40"/>
      <c r="P82" s="149"/>
      <c r="Q82" s="120">
        <f t="shared" si="0"/>
        <v>0</v>
      </c>
      <c r="R82" s="122"/>
    </row>
    <row r="83" spans="1:18" ht="18" hidden="1" customHeight="1" x14ac:dyDescent="0.15">
      <c r="A83" s="415">
        <v>74</v>
      </c>
      <c r="B83" s="416"/>
      <c r="C83" s="8"/>
      <c r="D83" s="8"/>
      <c r="E83" s="166"/>
      <c r="F83" s="145"/>
      <c r="G83" s="141"/>
      <c r="H83" s="146"/>
      <c r="I83" s="141"/>
      <c r="J83" s="19"/>
      <c r="K83" s="146"/>
      <c r="L83" s="141"/>
      <c r="M83" s="19"/>
      <c r="N83" s="146"/>
      <c r="O83" s="40"/>
      <c r="P83" s="149"/>
      <c r="Q83" s="120">
        <f t="shared" si="0"/>
        <v>0</v>
      </c>
      <c r="R83" s="122"/>
    </row>
    <row r="84" spans="1:18" ht="18" hidden="1" customHeight="1" x14ac:dyDescent="0.15">
      <c r="A84" s="415">
        <v>75</v>
      </c>
      <c r="B84" s="416"/>
      <c r="C84" s="8"/>
      <c r="D84" s="8"/>
      <c r="E84" s="166"/>
      <c r="F84" s="145"/>
      <c r="G84" s="141"/>
      <c r="H84" s="146"/>
      <c r="I84" s="141"/>
      <c r="J84" s="19"/>
      <c r="K84" s="146"/>
      <c r="L84" s="141"/>
      <c r="M84" s="19"/>
      <c r="N84" s="146"/>
      <c r="O84" s="40"/>
      <c r="P84" s="149"/>
      <c r="Q84" s="120">
        <f t="shared" si="0"/>
        <v>0</v>
      </c>
      <c r="R84" s="122"/>
    </row>
    <row r="85" spans="1:18" ht="18" hidden="1" customHeight="1" x14ac:dyDescent="0.15">
      <c r="A85" s="415">
        <v>76</v>
      </c>
      <c r="B85" s="416"/>
      <c r="C85" s="8"/>
      <c r="D85" s="8"/>
      <c r="E85" s="166"/>
      <c r="F85" s="145"/>
      <c r="G85" s="141"/>
      <c r="H85" s="146"/>
      <c r="I85" s="141"/>
      <c r="J85" s="19"/>
      <c r="K85" s="146"/>
      <c r="L85" s="141"/>
      <c r="M85" s="19"/>
      <c r="N85" s="146"/>
      <c r="O85" s="40"/>
      <c r="P85" s="149"/>
      <c r="Q85" s="120">
        <f t="shared" si="0"/>
        <v>0</v>
      </c>
      <c r="R85" s="122"/>
    </row>
    <row r="86" spans="1:18" ht="18" hidden="1" customHeight="1" x14ac:dyDescent="0.15">
      <c r="A86" s="415">
        <v>77</v>
      </c>
      <c r="B86" s="416"/>
      <c r="C86" s="8"/>
      <c r="D86" s="8"/>
      <c r="E86" s="166"/>
      <c r="F86" s="145"/>
      <c r="G86" s="141"/>
      <c r="H86" s="146"/>
      <c r="I86" s="141"/>
      <c r="J86" s="19"/>
      <c r="K86" s="146"/>
      <c r="L86" s="141"/>
      <c r="M86" s="19"/>
      <c r="N86" s="146"/>
      <c r="O86" s="40"/>
      <c r="P86" s="149"/>
      <c r="Q86" s="120">
        <f t="shared" si="0"/>
        <v>0</v>
      </c>
      <c r="R86" s="122"/>
    </row>
    <row r="87" spans="1:18" ht="18" hidden="1" customHeight="1" x14ac:dyDescent="0.15">
      <c r="A87" s="415">
        <v>78</v>
      </c>
      <c r="B87" s="416"/>
      <c r="C87" s="8"/>
      <c r="D87" s="8"/>
      <c r="E87" s="166"/>
      <c r="F87" s="145"/>
      <c r="G87" s="141"/>
      <c r="H87" s="146"/>
      <c r="I87" s="141"/>
      <c r="J87" s="19"/>
      <c r="K87" s="146"/>
      <c r="L87" s="141"/>
      <c r="M87" s="19"/>
      <c r="N87" s="146"/>
      <c r="O87" s="40"/>
      <c r="P87" s="149"/>
      <c r="Q87" s="120">
        <f t="shared" si="0"/>
        <v>0</v>
      </c>
      <c r="R87" s="122"/>
    </row>
    <row r="88" spans="1:18" ht="18" hidden="1" customHeight="1" x14ac:dyDescent="0.15">
      <c r="A88" s="415">
        <v>79</v>
      </c>
      <c r="B88" s="416"/>
      <c r="C88" s="8"/>
      <c r="D88" s="8"/>
      <c r="E88" s="166"/>
      <c r="F88" s="145"/>
      <c r="G88" s="141"/>
      <c r="H88" s="146"/>
      <c r="I88" s="141"/>
      <c r="J88" s="19"/>
      <c r="K88" s="146"/>
      <c r="L88" s="141"/>
      <c r="M88" s="19"/>
      <c r="N88" s="146"/>
      <c r="O88" s="40"/>
      <c r="P88" s="149"/>
      <c r="Q88" s="120">
        <f t="shared" si="0"/>
        <v>0</v>
      </c>
      <c r="R88" s="122"/>
    </row>
    <row r="89" spans="1:18" ht="18" hidden="1" customHeight="1" x14ac:dyDescent="0.15">
      <c r="A89" s="415">
        <v>80</v>
      </c>
      <c r="B89" s="416"/>
      <c r="C89" s="8"/>
      <c r="D89" s="8"/>
      <c r="E89" s="166"/>
      <c r="F89" s="145"/>
      <c r="G89" s="141"/>
      <c r="H89" s="146"/>
      <c r="I89" s="141"/>
      <c r="J89" s="19"/>
      <c r="K89" s="146"/>
      <c r="L89" s="141"/>
      <c r="M89" s="19"/>
      <c r="N89" s="146"/>
      <c r="O89" s="40"/>
      <c r="P89" s="149"/>
      <c r="Q89" s="120">
        <f t="shared" si="0"/>
        <v>0</v>
      </c>
      <c r="R89" s="122"/>
    </row>
    <row r="90" spans="1:18" ht="18" hidden="1" customHeight="1" x14ac:dyDescent="0.15">
      <c r="A90" s="415">
        <v>81</v>
      </c>
      <c r="B90" s="416"/>
      <c r="C90" s="8"/>
      <c r="D90" s="8"/>
      <c r="E90" s="166"/>
      <c r="F90" s="145"/>
      <c r="G90" s="141"/>
      <c r="H90" s="146"/>
      <c r="I90" s="141"/>
      <c r="J90" s="19"/>
      <c r="K90" s="146"/>
      <c r="L90" s="141"/>
      <c r="M90" s="19"/>
      <c r="N90" s="146"/>
      <c r="O90" s="40"/>
      <c r="P90" s="149"/>
      <c r="Q90" s="120">
        <f t="shared" si="0"/>
        <v>0</v>
      </c>
      <c r="R90" s="122"/>
    </row>
    <row r="91" spans="1:18" ht="18" hidden="1" customHeight="1" x14ac:dyDescent="0.15">
      <c r="A91" s="415">
        <v>82</v>
      </c>
      <c r="B91" s="416"/>
      <c r="C91" s="8"/>
      <c r="D91" s="8"/>
      <c r="E91" s="166"/>
      <c r="F91" s="145"/>
      <c r="G91" s="141"/>
      <c r="H91" s="146"/>
      <c r="I91" s="141"/>
      <c r="J91" s="19"/>
      <c r="K91" s="146"/>
      <c r="L91" s="141"/>
      <c r="M91" s="19"/>
      <c r="N91" s="146"/>
      <c r="O91" s="40"/>
      <c r="P91" s="149"/>
      <c r="Q91" s="120">
        <f t="shared" si="0"/>
        <v>0</v>
      </c>
      <c r="R91" s="122"/>
    </row>
    <row r="92" spans="1:18" ht="18" hidden="1" customHeight="1" x14ac:dyDescent="0.15">
      <c r="A92" s="415">
        <v>83</v>
      </c>
      <c r="B92" s="416"/>
      <c r="C92" s="8"/>
      <c r="D92" s="8"/>
      <c r="E92" s="166"/>
      <c r="F92" s="145"/>
      <c r="G92" s="141"/>
      <c r="H92" s="146"/>
      <c r="I92" s="141"/>
      <c r="J92" s="19"/>
      <c r="K92" s="146"/>
      <c r="L92" s="141"/>
      <c r="M92" s="19"/>
      <c r="N92" s="146"/>
      <c r="O92" s="40"/>
      <c r="P92" s="149"/>
      <c r="Q92" s="120">
        <f t="shared" si="0"/>
        <v>0</v>
      </c>
      <c r="R92" s="122"/>
    </row>
    <row r="93" spans="1:18" ht="18" hidden="1" customHeight="1" x14ac:dyDescent="0.15">
      <c r="A93" s="415">
        <v>84</v>
      </c>
      <c r="B93" s="416"/>
      <c r="C93" s="8"/>
      <c r="D93" s="8"/>
      <c r="E93" s="166"/>
      <c r="F93" s="145"/>
      <c r="G93" s="141"/>
      <c r="H93" s="146"/>
      <c r="I93" s="141"/>
      <c r="J93" s="19"/>
      <c r="K93" s="146"/>
      <c r="L93" s="141"/>
      <c r="M93" s="19"/>
      <c r="N93" s="146"/>
      <c r="O93" s="40"/>
      <c r="P93" s="149"/>
      <c r="Q93" s="120">
        <f t="shared" si="0"/>
        <v>0</v>
      </c>
      <c r="R93" s="122"/>
    </row>
    <row r="94" spans="1:18" ht="18" hidden="1" customHeight="1" x14ac:dyDescent="0.15">
      <c r="A94" s="415">
        <v>85</v>
      </c>
      <c r="B94" s="416"/>
      <c r="C94" s="8"/>
      <c r="D94" s="8"/>
      <c r="E94" s="166"/>
      <c r="F94" s="145"/>
      <c r="G94" s="141"/>
      <c r="H94" s="146"/>
      <c r="I94" s="141"/>
      <c r="J94" s="19"/>
      <c r="K94" s="146"/>
      <c r="L94" s="141"/>
      <c r="M94" s="19"/>
      <c r="N94" s="146"/>
      <c r="O94" s="40"/>
      <c r="P94" s="149"/>
      <c r="Q94" s="120">
        <f t="shared" si="0"/>
        <v>0</v>
      </c>
      <c r="R94" s="122"/>
    </row>
    <row r="95" spans="1:18" ht="18" hidden="1" customHeight="1" x14ac:dyDescent="0.15">
      <c r="A95" s="415">
        <v>86</v>
      </c>
      <c r="B95" s="416"/>
      <c r="C95" s="8"/>
      <c r="D95" s="8"/>
      <c r="E95" s="166"/>
      <c r="F95" s="145"/>
      <c r="G95" s="141"/>
      <c r="H95" s="146"/>
      <c r="I95" s="141"/>
      <c r="J95" s="19"/>
      <c r="K95" s="146"/>
      <c r="L95" s="141"/>
      <c r="M95" s="19"/>
      <c r="N95" s="146"/>
      <c r="O95" s="40"/>
      <c r="P95" s="149"/>
      <c r="Q95" s="120">
        <f t="shared" si="0"/>
        <v>0</v>
      </c>
      <c r="R95" s="122"/>
    </row>
    <row r="96" spans="1:18" ht="18" hidden="1" customHeight="1" x14ac:dyDescent="0.15">
      <c r="A96" s="415">
        <v>87</v>
      </c>
      <c r="B96" s="416"/>
      <c r="C96" s="8"/>
      <c r="D96" s="8"/>
      <c r="E96" s="166"/>
      <c r="F96" s="145"/>
      <c r="G96" s="141"/>
      <c r="H96" s="146"/>
      <c r="I96" s="141"/>
      <c r="J96" s="19"/>
      <c r="K96" s="146"/>
      <c r="L96" s="141"/>
      <c r="M96" s="19"/>
      <c r="N96" s="146"/>
      <c r="O96" s="40"/>
      <c r="P96" s="149"/>
      <c r="Q96" s="120">
        <f t="shared" si="0"/>
        <v>0</v>
      </c>
      <c r="R96" s="122"/>
    </row>
    <row r="97" spans="1:18" ht="18" hidden="1" customHeight="1" x14ac:dyDescent="0.15">
      <c r="A97" s="415">
        <v>88</v>
      </c>
      <c r="B97" s="416"/>
      <c r="C97" s="8"/>
      <c r="D97" s="8"/>
      <c r="E97" s="166"/>
      <c r="F97" s="145"/>
      <c r="G97" s="141"/>
      <c r="H97" s="146"/>
      <c r="I97" s="141"/>
      <c r="J97" s="19"/>
      <c r="K97" s="146"/>
      <c r="L97" s="141"/>
      <c r="M97" s="19"/>
      <c r="N97" s="146"/>
      <c r="O97" s="40"/>
      <c r="P97" s="149"/>
      <c r="Q97" s="120">
        <f t="shared" si="0"/>
        <v>0</v>
      </c>
      <c r="R97" s="122"/>
    </row>
    <row r="98" spans="1:18" ht="18" hidden="1" customHeight="1" x14ac:dyDescent="0.15">
      <c r="A98" s="415">
        <v>89</v>
      </c>
      <c r="B98" s="416"/>
      <c r="C98" s="8"/>
      <c r="D98" s="8"/>
      <c r="E98" s="166"/>
      <c r="F98" s="145"/>
      <c r="G98" s="141"/>
      <c r="H98" s="146"/>
      <c r="I98" s="141"/>
      <c r="J98" s="19"/>
      <c r="K98" s="146"/>
      <c r="L98" s="141"/>
      <c r="M98" s="19"/>
      <c r="N98" s="146"/>
      <c r="O98" s="40"/>
      <c r="P98" s="149"/>
      <c r="Q98" s="120">
        <f t="shared" si="0"/>
        <v>0</v>
      </c>
      <c r="R98" s="122"/>
    </row>
    <row r="99" spans="1:18" ht="18" hidden="1" customHeight="1" x14ac:dyDescent="0.15">
      <c r="A99" s="415">
        <v>90</v>
      </c>
      <c r="B99" s="416"/>
      <c r="C99" s="8"/>
      <c r="D99" s="8"/>
      <c r="E99" s="166"/>
      <c r="F99" s="145"/>
      <c r="G99" s="141"/>
      <c r="H99" s="146"/>
      <c r="I99" s="141"/>
      <c r="J99" s="19"/>
      <c r="K99" s="146"/>
      <c r="L99" s="141"/>
      <c r="M99" s="19"/>
      <c r="N99" s="146"/>
      <c r="O99" s="40"/>
      <c r="P99" s="149"/>
      <c r="Q99" s="120">
        <f t="shared" si="0"/>
        <v>0</v>
      </c>
      <c r="R99" s="122"/>
    </row>
    <row r="100" spans="1:18" ht="18" hidden="1" customHeight="1" x14ac:dyDescent="0.15">
      <c r="A100" s="415">
        <v>91</v>
      </c>
      <c r="B100" s="416"/>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15">
      <c r="A101" s="415">
        <v>92</v>
      </c>
      <c r="B101" s="416"/>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15">
      <c r="A102" s="415">
        <v>93</v>
      </c>
      <c r="B102" s="416"/>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15">
      <c r="A103" s="415">
        <v>94</v>
      </c>
      <c r="B103" s="416"/>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15">
      <c r="A104" s="415">
        <v>95</v>
      </c>
      <c r="B104" s="416"/>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15">
      <c r="A105" s="415">
        <v>96</v>
      </c>
      <c r="B105" s="416"/>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15">
      <c r="A106" s="415">
        <v>97</v>
      </c>
      <c r="B106" s="416"/>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15">
      <c r="A107" s="415">
        <v>98</v>
      </c>
      <c r="B107" s="416"/>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15">
      <c r="A108" s="415">
        <v>99</v>
      </c>
      <c r="B108" s="416"/>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15">
      <c r="A109" s="415">
        <v>100</v>
      </c>
      <c r="B109" s="416"/>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15">
      <c r="A110" s="415">
        <v>101</v>
      </c>
      <c r="B110" s="416"/>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15">
      <c r="A111" s="415">
        <v>102</v>
      </c>
      <c r="B111" s="416"/>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15">
      <c r="A112" s="415">
        <v>103</v>
      </c>
      <c r="B112" s="416"/>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15">
      <c r="A113" s="415">
        <v>104</v>
      </c>
      <c r="B113" s="416"/>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15">
      <c r="A114" s="415">
        <v>105</v>
      </c>
      <c r="B114" s="416"/>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15">
      <c r="A115" s="415">
        <v>106</v>
      </c>
      <c r="B115" s="416"/>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15">
      <c r="A116" s="415">
        <v>107</v>
      </c>
      <c r="B116" s="416"/>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15">
      <c r="A117" s="415">
        <v>108</v>
      </c>
      <c r="B117" s="416"/>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15">
      <c r="A118" s="415">
        <v>109</v>
      </c>
      <c r="B118" s="416"/>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15">
      <c r="A119" s="415">
        <v>110</v>
      </c>
      <c r="B119" s="416"/>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15">
      <c r="A120" s="415">
        <v>111</v>
      </c>
      <c r="B120" s="416"/>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15">
      <c r="A121" s="415">
        <v>112</v>
      </c>
      <c r="B121" s="416"/>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15">
      <c r="A122" s="415">
        <v>113</v>
      </c>
      <c r="B122" s="416"/>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15">
      <c r="A123" s="415">
        <v>114</v>
      </c>
      <c r="B123" s="416"/>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15">
      <c r="A124" s="415">
        <v>115</v>
      </c>
      <c r="B124" s="416"/>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15">
      <c r="A125" s="415">
        <v>116</v>
      </c>
      <c r="B125" s="416"/>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15">
      <c r="A126" s="415">
        <v>117</v>
      </c>
      <c r="B126" s="416"/>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15">
      <c r="A127" s="415">
        <v>118</v>
      </c>
      <c r="B127" s="416"/>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15">
      <c r="A128" s="415">
        <v>119</v>
      </c>
      <c r="B128" s="416"/>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15">
      <c r="A129" s="415">
        <v>120</v>
      </c>
      <c r="B129" s="416"/>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15">
      <c r="A130" s="415">
        <v>121</v>
      </c>
      <c r="B130" s="416"/>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15">
      <c r="A131" s="415">
        <v>122</v>
      </c>
      <c r="B131" s="416"/>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15">
      <c r="A132" s="415">
        <v>123</v>
      </c>
      <c r="B132" s="416"/>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15">
      <c r="A133" s="415">
        <v>124</v>
      </c>
      <c r="B133" s="416"/>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15">
      <c r="A134" s="415">
        <v>125</v>
      </c>
      <c r="B134" s="416"/>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15">
      <c r="A135" s="415">
        <v>126</v>
      </c>
      <c r="B135" s="416"/>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15">
      <c r="A136" s="415">
        <v>127</v>
      </c>
      <c r="B136" s="416"/>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15">
      <c r="A137" s="415">
        <v>128</v>
      </c>
      <c r="B137" s="416"/>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15">
      <c r="A138" s="415">
        <v>129</v>
      </c>
      <c r="B138" s="416"/>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15">
      <c r="A139" s="415">
        <v>130</v>
      </c>
      <c r="B139" s="416"/>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15">
      <c r="A140" s="415">
        <v>131</v>
      </c>
      <c r="B140" s="416"/>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15">
      <c r="A141" s="415">
        <v>132</v>
      </c>
      <c r="B141" s="416"/>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15">
      <c r="A142" s="415">
        <v>133</v>
      </c>
      <c r="B142" s="416"/>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15">
      <c r="A143" s="415">
        <v>134</v>
      </c>
      <c r="B143" s="416"/>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15">
      <c r="A144" s="415">
        <v>135</v>
      </c>
      <c r="B144" s="416"/>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15">
      <c r="A145" s="415">
        <v>136</v>
      </c>
      <c r="B145" s="416"/>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15">
      <c r="A146" s="415">
        <v>137</v>
      </c>
      <c r="B146" s="416"/>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15">
      <c r="A147" s="415">
        <v>138</v>
      </c>
      <c r="B147" s="416"/>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15">
      <c r="A148" s="415">
        <v>139</v>
      </c>
      <c r="B148" s="416"/>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15">
      <c r="A149" s="415">
        <v>140</v>
      </c>
      <c r="B149" s="416"/>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15">
      <c r="A150" s="415">
        <v>141</v>
      </c>
      <c r="B150" s="416"/>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15">
      <c r="A151" s="415">
        <v>142</v>
      </c>
      <c r="B151" s="416"/>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15">
      <c r="A152" s="415">
        <v>143</v>
      </c>
      <c r="B152" s="416"/>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15">
      <c r="A153" s="415">
        <v>144</v>
      </c>
      <c r="B153" s="416"/>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15">
      <c r="A154" s="415">
        <v>145</v>
      </c>
      <c r="B154" s="416"/>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15">
      <c r="A155" s="415">
        <v>146</v>
      </c>
      <c r="B155" s="416"/>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15">
      <c r="A156" s="415">
        <v>147</v>
      </c>
      <c r="B156" s="416"/>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15">
      <c r="A157" s="415">
        <v>148</v>
      </c>
      <c r="B157" s="416"/>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15">
      <c r="A158" s="415">
        <v>149</v>
      </c>
      <c r="B158" s="416"/>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15">
      <c r="A159" s="415">
        <v>150</v>
      </c>
      <c r="B159" s="416"/>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15">
      <c r="A160" s="415">
        <v>151</v>
      </c>
      <c r="B160" s="416"/>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15">
      <c r="A161" s="415">
        <v>152</v>
      </c>
      <c r="B161" s="416"/>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15">
      <c r="A162" s="415">
        <v>153</v>
      </c>
      <c r="B162" s="416"/>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15">
      <c r="A163" s="415">
        <v>154</v>
      </c>
      <c r="B163" s="416"/>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15">
      <c r="A164" s="415">
        <v>155</v>
      </c>
      <c r="B164" s="416"/>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15">
      <c r="A165" s="415">
        <v>156</v>
      </c>
      <c r="B165" s="416"/>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15">
      <c r="A166" s="415">
        <v>157</v>
      </c>
      <c r="B166" s="416"/>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15">
      <c r="A167" s="415">
        <v>158</v>
      </c>
      <c r="B167" s="416"/>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15">
      <c r="A168" s="415">
        <v>159</v>
      </c>
      <c r="B168" s="416"/>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15">
      <c r="A169" s="415">
        <v>160</v>
      </c>
      <c r="B169" s="416"/>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15">
      <c r="A170" s="415">
        <v>161</v>
      </c>
      <c r="B170" s="416"/>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15">
      <c r="A171" s="415">
        <v>162</v>
      </c>
      <c r="B171" s="416"/>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15">
      <c r="A172" s="415">
        <v>163</v>
      </c>
      <c r="B172" s="416"/>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15">
      <c r="A173" s="415">
        <v>164</v>
      </c>
      <c r="B173" s="416"/>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15">
      <c r="A174" s="415">
        <v>165</v>
      </c>
      <c r="B174" s="416"/>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15">
      <c r="A175" s="415">
        <v>166</v>
      </c>
      <c r="B175" s="416"/>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15">
      <c r="A176" s="415">
        <v>167</v>
      </c>
      <c r="B176" s="416"/>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15">
      <c r="A177" s="415">
        <v>168</v>
      </c>
      <c r="B177" s="416"/>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15">
      <c r="A178" s="415">
        <v>169</v>
      </c>
      <c r="B178" s="416"/>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15">
      <c r="A179" s="415">
        <v>170</v>
      </c>
      <c r="B179" s="416"/>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15">
      <c r="A180" s="415">
        <v>171</v>
      </c>
      <c r="B180" s="416"/>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15">
      <c r="A181" s="415">
        <v>172</v>
      </c>
      <c r="B181" s="416"/>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15">
      <c r="A182" s="415">
        <v>173</v>
      </c>
      <c r="B182" s="416"/>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15">
      <c r="A183" s="415">
        <v>174</v>
      </c>
      <c r="B183" s="416"/>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15">
      <c r="A184" s="415">
        <v>175</v>
      </c>
      <c r="B184" s="416"/>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15">
      <c r="A185" s="415">
        <v>176</v>
      </c>
      <c r="B185" s="416"/>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15">
      <c r="A186" s="415">
        <v>177</v>
      </c>
      <c r="B186" s="416"/>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15">
      <c r="A187" s="415">
        <v>178</v>
      </c>
      <c r="B187" s="416"/>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15">
      <c r="A188" s="415">
        <v>179</v>
      </c>
      <c r="B188" s="416"/>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15">
      <c r="A189" s="415">
        <v>180</v>
      </c>
      <c r="B189" s="416"/>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15">
      <c r="A190" s="415">
        <v>181</v>
      </c>
      <c r="B190" s="416"/>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15">
      <c r="A191" s="415">
        <v>182</v>
      </c>
      <c r="B191" s="416"/>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15">
      <c r="A192" s="415">
        <v>183</v>
      </c>
      <c r="B192" s="416"/>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15">
      <c r="A193" s="415">
        <v>184</v>
      </c>
      <c r="B193" s="416"/>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15">
      <c r="A194" s="415">
        <v>185</v>
      </c>
      <c r="B194" s="416"/>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15">
      <c r="A195" s="415">
        <v>186</v>
      </c>
      <c r="B195" s="416"/>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15">
      <c r="A196" s="415">
        <v>187</v>
      </c>
      <c r="B196" s="416"/>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15">
      <c r="A197" s="415">
        <v>188</v>
      </c>
      <c r="B197" s="416"/>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15">
      <c r="A198" s="415">
        <v>189</v>
      </c>
      <c r="B198" s="416"/>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15">
      <c r="A199" s="415">
        <v>190</v>
      </c>
      <c r="B199" s="416"/>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15">
      <c r="A200" s="415">
        <v>191</v>
      </c>
      <c r="B200" s="416"/>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15">
      <c r="A201" s="415">
        <v>192</v>
      </c>
      <c r="B201" s="416"/>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15">
      <c r="A202" s="415">
        <v>193</v>
      </c>
      <c r="B202" s="416"/>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15">
      <c r="A203" s="415">
        <v>194</v>
      </c>
      <c r="B203" s="416"/>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15">
      <c r="A204" s="415">
        <v>195</v>
      </c>
      <c r="B204" s="416"/>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15">
      <c r="A205" s="415">
        <v>196</v>
      </c>
      <c r="B205" s="416"/>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15">
      <c r="A206" s="415">
        <v>197</v>
      </c>
      <c r="B206" s="416"/>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15">
      <c r="A207" s="415">
        <v>198</v>
      </c>
      <c r="B207" s="416"/>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15">
      <c r="A208" s="415">
        <v>199</v>
      </c>
      <c r="B208" s="416"/>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15">
      <c r="A209" s="415">
        <v>200</v>
      </c>
      <c r="B209" s="416"/>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15">
      <c r="A210" s="415">
        <v>201</v>
      </c>
      <c r="B210" s="416"/>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15">
      <c r="A211" s="415">
        <v>202</v>
      </c>
      <c r="B211" s="416"/>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15">
      <c r="A212" s="415">
        <v>203</v>
      </c>
      <c r="B212" s="416"/>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15">
      <c r="A213" s="415">
        <v>204</v>
      </c>
      <c r="B213" s="416"/>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15">
      <c r="A214" s="415">
        <v>205</v>
      </c>
      <c r="B214" s="416"/>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15">
      <c r="A215" s="415">
        <v>206</v>
      </c>
      <c r="B215" s="416"/>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15">
      <c r="A216" s="415">
        <v>207</v>
      </c>
      <c r="B216" s="416"/>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15">
      <c r="A217" s="415">
        <v>208</v>
      </c>
      <c r="B217" s="416"/>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15">
      <c r="A218" s="415">
        <v>209</v>
      </c>
      <c r="B218" s="416"/>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15">
      <c r="A219" s="415">
        <v>210</v>
      </c>
      <c r="B219" s="416"/>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15">
      <c r="A220" s="415">
        <v>211</v>
      </c>
      <c r="B220" s="416"/>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15">
      <c r="A221" s="415">
        <v>212</v>
      </c>
      <c r="B221" s="416"/>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15">
      <c r="A222" s="415">
        <v>213</v>
      </c>
      <c r="B222" s="416"/>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15">
      <c r="A223" s="415">
        <v>214</v>
      </c>
      <c r="B223" s="416"/>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15">
      <c r="A224" s="415">
        <v>215</v>
      </c>
      <c r="B224" s="416"/>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15">
      <c r="A225" s="415">
        <v>216</v>
      </c>
      <c r="B225" s="416"/>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15">
      <c r="A226" s="415">
        <v>217</v>
      </c>
      <c r="B226" s="416"/>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15">
      <c r="A227" s="415">
        <v>218</v>
      </c>
      <c r="B227" s="416"/>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15">
      <c r="A228" s="415">
        <v>219</v>
      </c>
      <c r="B228" s="416"/>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15">
      <c r="A229" s="415">
        <v>220</v>
      </c>
      <c r="B229" s="416"/>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15">
      <c r="A230" s="415">
        <v>221</v>
      </c>
      <c r="B230" s="416"/>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15">
      <c r="A231" s="415">
        <v>222</v>
      </c>
      <c r="B231" s="416"/>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15">
      <c r="A232" s="415">
        <v>223</v>
      </c>
      <c r="B232" s="416"/>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15">
      <c r="A233" s="415">
        <v>224</v>
      </c>
      <c r="B233" s="416"/>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15">
      <c r="A234" s="415">
        <v>225</v>
      </c>
      <c r="B234" s="416"/>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15">
      <c r="A235" s="415">
        <v>226</v>
      </c>
      <c r="B235" s="416"/>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15">
      <c r="A236" s="415">
        <v>227</v>
      </c>
      <c r="B236" s="416"/>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15">
      <c r="A237" s="415">
        <v>228</v>
      </c>
      <c r="B237" s="416"/>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15">
      <c r="A238" s="415">
        <v>229</v>
      </c>
      <c r="B238" s="416"/>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15">
      <c r="A239" s="415">
        <v>230</v>
      </c>
      <c r="B239" s="416"/>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15">
      <c r="A240" s="415">
        <v>231</v>
      </c>
      <c r="B240" s="416"/>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15">
      <c r="A241" s="415">
        <v>232</v>
      </c>
      <c r="B241" s="416"/>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15">
      <c r="A242" s="415">
        <v>233</v>
      </c>
      <c r="B242" s="416"/>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15">
      <c r="A243" s="415">
        <v>234</v>
      </c>
      <c r="B243" s="416"/>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15">
      <c r="A244" s="415">
        <v>235</v>
      </c>
      <c r="B244" s="416"/>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15">
      <c r="A245" s="415">
        <v>236</v>
      </c>
      <c r="B245" s="416"/>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15">
      <c r="A246" s="415">
        <v>237</v>
      </c>
      <c r="B246" s="416"/>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15">
      <c r="A247" s="415">
        <v>238</v>
      </c>
      <c r="B247" s="416"/>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15">
      <c r="A248" s="415">
        <v>239</v>
      </c>
      <c r="B248" s="416"/>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15">
      <c r="A249" s="415">
        <v>240</v>
      </c>
      <c r="B249" s="416"/>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15">
      <c r="A250" s="415">
        <v>241</v>
      </c>
      <c r="B250" s="416"/>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15">
      <c r="A251" s="415">
        <v>242</v>
      </c>
      <c r="B251" s="416"/>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15">
      <c r="A252" s="415">
        <v>243</v>
      </c>
      <c r="B252" s="416"/>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15">
      <c r="A253" s="415">
        <v>244</v>
      </c>
      <c r="B253" s="416"/>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15">
      <c r="A254" s="415">
        <v>245</v>
      </c>
      <c r="B254" s="416"/>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15">
      <c r="A255" s="415">
        <v>246</v>
      </c>
      <c r="B255" s="416"/>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15">
      <c r="A256" s="415">
        <v>247</v>
      </c>
      <c r="B256" s="416"/>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15">
      <c r="A257" s="415">
        <v>248</v>
      </c>
      <c r="B257" s="416"/>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15">
      <c r="A258" s="415">
        <v>249</v>
      </c>
      <c r="B258" s="416"/>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15">
      <c r="A259" s="415">
        <v>250</v>
      </c>
      <c r="B259" s="416"/>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15">
      <c r="A260" s="415">
        <v>251</v>
      </c>
      <c r="B260" s="416"/>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15">
      <c r="A261" s="415">
        <v>252</v>
      </c>
      <c r="B261" s="416"/>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15">
      <c r="A262" s="415">
        <v>253</v>
      </c>
      <c r="B262" s="416"/>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15">
      <c r="A263" s="415">
        <v>254</v>
      </c>
      <c r="B263" s="416"/>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15">
      <c r="A264" s="415">
        <v>255</v>
      </c>
      <c r="B264" s="416"/>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15">
      <c r="A265" s="415">
        <v>256</v>
      </c>
      <c r="B265" s="416"/>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15">
      <c r="A266" s="415">
        <v>257</v>
      </c>
      <c r="B266" s="416"/>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15">
      <c r="A267" s="415">
        <v>258</v>
      </c>
      <c r="B267" s="416"/>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15">
      <c r="A268" s="415">
        <v>259</v>
      </c>
      <c r="B268" s="416"/>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15">
      <c r="A269" s="415">
        <v>260</v>
      </c>
      <c r="B269" s="416"/>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15">
      <c r="A270" s="415">
        <v>261</v>
      </c>
      <c r="B270" s="416"/>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15">
      <c r="A271" s="415">
        <v>262</v>
      </c>
      <c r="B271" s="416"/>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15">
      <c r="A272" s="415">
        <v>263</v>
      </c>
      <c r="B272" s="416"/>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15">
      <c r="A273" s="415">
        <v>264</v>
      </c>
      <c r="B273" s="416"/>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15">
      <c r="A274" s="415">
        <v>265</v>
      </c>
      <c r="B274" s="416"/>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15">
      <c r="A275" s="415">
        <v>266</v>
      </c>
      <c r="B275" s="416"/>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15">
      <c r="A276" s="415">
        <v>267</v>
      </c>
      <c r="B276" s="416"/>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15">
      <c r="A277" s="415">
        <v>268</v>
      </c>
      <c r="B277" s="416"/>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15">
      <c r="A278" s="415">
        <v>269</v>
      </c>
      <c r="B278" s="416"/>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15">
      <c r="A279" s="415">
        <v>270</v>
      </c>
      <c r="B279" s="416"/>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15">
      <c r="A280" s="415">
        <v>271</v>
      </c>
      <c r="B280" s="416"/>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15">
      <c r="A281" s="415">
        <v>272</v>
      </c>
      <c r="B281" s="416"/>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15">
      <c r="A282" s="415">
        <v>273</v>
      </c>
      <c r="B282" s="416"/>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15">
      <c r="A283" s="415">
        <v>274</v>
      </c>
      <c r="B283" s="416"/>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15">
      <c r="A284" s="415">
        <v>275</v>
      </c>
      <c r="B284" s="416"/>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15">
      <c r="A285" s="415">
        <v>276</v>
      </c>
      <c r="B285" s="416"/>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15">
      <c r="A286" s="415">
        <v>277</v>
      </c>
      <c r="B286" s="416"/>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15">
      <c r="A287" s="415">
        <v>278</v>
      </c>
      <c r="B287" s="416"/>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15">
      <c r="A288" s="415">
        <v>279</v>
      </c>
      <c r="B288" s="416"/>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15">
      <c r="A289" s="415">
        <v>280</v>
      </c>
      <c r="B289" s="416"/>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15">
      <c r="A290" s="415">
        <v>281</v>
      </c>
      <c r="B290" s="416"/>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15">
      <c r="A291" s="415">
        <v>282</v>
      </c>
      <c r="B291" s="416"/>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15">
      <c r="A292" s="415">
        <v>283</v>
      </c>
      <c r="B292" s="416"/>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15">
      <c r="A293" s="415">
        <v>284</v>
      </c>
      <c r="B293" s="416"/>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15">
      <c r="A294" s="415">
        <v>285</v>
      </c>
      <c r="B294" s="416"/>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15">
      <c r="A295" s="415">
        <v>286</v>
      </c>
      <c r="B295" s="416"/>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15">
      <c r="A296" s="415">
        <v>287</v>
      </c>
      <c r="B296" s="416"/>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15">
      <c r="A297" s="415">
        <v>288</v>
      </c>
      <c r="B297" s="416"/>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15">
      <c r="A298" s="415">
        <v>289</v>
      </c>
      <c r="B298" s="416"/>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15">
      <c r="A299" s="415">
        <v>290</v>
      </c>
      <c r="B299" s="416"/>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15">
      <c r="A300" s="415">
        <v>291</v>
      </c>
      <c r="B300" s="416"/>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15">
      <c r="A301" s="415">
        <v>292</v>
      </c>
      <c r="B301" s="416"/>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15">
      <c r="A302" s="415">
        <v>293</v>
      </c>
      <c r="B302" s="416"/>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15">
      <c r="A303" s="415">
        <v>294</v>
      </c>
      <c r="B303" s="416"/>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15">
      <c r="A304" s="415">
        <v>295</v>
      </c>
      <c r="B304" s="416"/>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15">
      <c r="A305" s="415">
        <v>296</v>
      </c>
      <c r="B305" s="416"/>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15">
      <c r="A306" s="415">
        <v>297</v>
      </c>
      <c r="B306" s="416"/>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15">
      <c r="A307" s="415">
        <v>298</v>
      </c>
      <c r="B307" s="416"/>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15">
      <c r="A308" s="415">
        <v>299</v>
      </c>
      <c r="B308" s="416"/>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15">
      <c r="A309" s="415">
        <v>300</v>
      </c>
      <c r="B309" s="416"/>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15">
      <c r="A310" s="415">
        <v>301</v>
      </c>
      <c r="B310" s="416"/>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15">
      <c r="A311" s="415">
        <v>302</v>
      </c>
      <c r="B311" s="416"/>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15">
      <c r="A312" s="415">
        <v>303</v>
      </c>
      <c r="B312" s="416"/>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15">
      <c r="A313" s="415">
        <v>304</v>
      </c>
      <c r="B313" s="416"/>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15">
      <c r="A314" s="415">
        <v>305</v>
      </c>
      <c r="B314" s="416"/>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15">
      <c r="A315" s="415">
        <v>306</v>
      </c>
      <c r="B315" s="416"/>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15">
      <c r="A316" s="415">
        <v>307</v>
      </c>
      <c r="B316" s="416"/>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15">
      <c r="A317" s="415">
        <v>308</v>
      </c>
      <c r="B317" s="416"/>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15">
      <c r="A318" s="415">
        <v>309</v>
      </c>
      <c r="B318" s="416"/>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15">
      <c r="A319" s="415">
        <v>310</v>
      </c>
      <c r="B319" s="416"/>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15">
      <c r="A320" s="415">
        <v>311</v>
      </c>
      <c r="B320" s="416"/>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15">
      <c r="A321" s="415">
        <v>312</v>
      </c>
      <c r="B321" s="416"/>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15">
      <c r="A322" s="415">
        <v>313</v>
      </c>
      <c r="B322" s="416"/>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15">
      <c r="A323" s="415">
        <v>314</v>
      </c>
      <c r="B323" s="416"/>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15">
      <c r="A324" s="415">
        <v>315</v>
      </c>
      <c r="B324" s="416"/>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15">
      <c r="A325" s="415">
        <v>316</v>
      </c>
      <c r="B325" s="416"/>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15">
      <c r="A326" s="415">
        <v>317</v>
      </c>
      <c r="B326" s="416"/>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15">
      <c r="A327" s="415">
        <v>318</v>
      </c>
      <c r="B327" s="416"/>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15">
      <c r="A328" s="415">
        <v>319</v>
      </c>
      <c r="B328" s="416"/>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15">
      <c r="A329" s="415">
        <v>320</v>
      </c>
      <c r="B329" s="416"/>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15">
      <c r="A330" s="415">
        <v>321</v>
      </c>
      <c r="B330" s="416"/>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15">
      <c r="A331" s="415">
        <v>322</v>
      </c>
      <c r="B331" s="416"/>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15">
      <c r="A332" s="415">
        <v>323</v>
      </c>
      <c r="B332" s="416"/>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15">
      <c r="A333" s="415">
        <v>324</v>
      </c>
      <c r="B333" s="416"/>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15">
      <c r="A334" s="415">
        <v>325</v>
      </c>
      <c r="B334" s="416"/>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15">
      <c r="A335" s="415">
        <v>326</v>
      </c>
      <c r="B335" s="416"/>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15">
      <c r="A336" s="415">
        <v>327</v>
      </c>
      <c r="B336" s="416"/>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15">
      <c r="A337" s="415">
        <v>328</v>
      </c>
      <c r="B337" s="416"/>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15">
      <c r="A338" s="415">
        <v>329</v>
      </c>
      <c r="B338" s="416"/>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15">
      <c r="A339" s="415">
        <v>330</v>
      </c>
      <c r="B339" s="416"/>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15">
      <c r="A340" s="415">
        <v>331</v>
      </c>
      <c r="B340" s="416"/>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15">
      <c r="A341" s="415">
        <v>332</v>
      </c>
      <c r="B341" s="416"/>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15">
      <c r="A342" s="415">
        <v>333</v>
      </c>
      <c r="B342" s="416"/>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15">
      <c r="A343" s="415">
        <v>334</v>
      </c>
      <c r="B343" s="416"/>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15">
      <c r="A344" s="415">
        <v>335</v>
      </c>
      <c r="B344" s="416"/>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15">
      <c r="A345" s="415">
        <v>336</v>
      </c>
      <c r="B345" s="416"/>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15">
      <c r="A346" s="415">
        <v>337</v>
      </c>
      <c r="B346" s="416"/>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15">
      <c r="A347" s="415">
        <v>338</v>
      </c>
      <c r="B347" s="416"/>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15">
      <c r="A348" s="415">
        <v>339</v>
      </c>
      <c r="B348" s="416"/>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15">
      <c r="A349" s="415">
        <v>340</v>
      </c>
      <c r="B349" s="416"/>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15">
      <c r="A350" s="415">
        <v>341</v>
      </c>
      <c r="B350" s="416"/>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15">
      <c r="A351" s="415">
        <v>342</v>
      </c>
      <c r="B351" s="416"/>
      <c r="C351" s="8"/>
      <c r="D351" s="8"/>
      <c r="E351" s="166"/>
      <c r="F351" s="145"/>
      <c r="G351" s="141"/>
      <c r="H351" s="146"/>
      <c r="I351" s="141"/>
      <c r="J351" s="19"/>
      <c r="K351" s="146"/>
      <c r="L351" s="141"/>
      <c r="M351" s="19"/>
      <c r="N351" s="146"/>
      <c r="O351" s="40"/>
      <c r="P351" s="149"/>
      <c r="Q351" s="120">
        <f t="shared" si="3"/>
        <v>0</v>
      </c>
      <c r="R351" s="122"/>
    </row>
    <row r="352" spans="1:18" ht="25.5" customHeight="1" x14ac:dyDescent="0.15">
      <c r="A352" s="22" t="str">
        <f>IF(収支予算書!$A$1=0,"〇〇",収支予算書!$A$1)</f>
        <v>〇〇</v>
      </c>
      <c r="B352" s="22"/>
    </row>
    <row r="353" spans="1:25" ht="25.5" customHeight="1" x14ac:dyDescent="0.15">
      <c r="A353" s="117"/>
      <c r="B353" s="117"/>
      <c r="C353" s="62"/>
    </row>
    <row r="354" spans="1:25" ht="31.5" customHeight="1" x14ac:dyDescent="0.15">
      <c r="C354" s="370" t="str">
        <f>$C$3</f>
        <v>2-6</v>
      </c>
      <c r="D354" s="54" t="s">
        <v>161</v>
      </c>
      <c r="E354" s="352">
        <f>$E$3</f>
        <v>0</v>
      </c>
      <c r="F354" s="353"/>
      <c r="G354" s="353"/>
      <c r="H354" s="353"/>
      <c r="I354" s="353"/>
      <c r="J354" s="353"/>
      <c r="K354" s="353"/>
      <c r="L354" s="353"/>
      <c r="M354" s="354"/>
      <c r="X354"/>
      <c r="Y354" s="3"/>
    </row>
    <row r="355" spans="1:25" ht="31.5" customHeight="1" x14ac:dyDescent="0.15">
      <c r="C355" s="371"/>
      <c r="D355" s="55" t="s">
        <v>232</v>
      </c>
      <c r="E355" s="355">
        <f>$E$4</f>
        <v>0</v>
      </c>
      <c r="F355" s="356"/>
      <c r="G355" s="356"/>
      <c r="H355" s="356"/>
      <c r="I355" s="356"/>
      <c r="J355" s="356"/>
      <c r="K355" s="356"/>
      <c r="L355" s="356"/>
      <c r="M355" s="357"/>
      <c r="X355"/>
      <c r="Y355" s="3"/>
    </row>
    <row r="356" spans="1:25" ht="25.5" customHeight="1" x14ac:dyDescent="0.15">
      <c r="A356" s="63"/>
      <c r="B356" s="63"/>
      <c r="C356" s="62"/>
    </row>
    <row r="357" spans="1:25" ht="21.75" customHeight="1" x14ac:dyDescent="0.15">
      <c r="A357" s="64"/>
      <c r="B357" s="64"/>
      <c r="C357" s="65"/>
      <c r="D357" s="65"/>
      <c r="E357" s="64"/>
      <c r="F357" s="340" t="s">
        <v>8</v>
      </c>
      <c r="G357" s="341"/>
      <c r="H357" s="341"/>
      <c r="I357" s="341"/>
      <c r="J357" s="341"/>
      <c r="K357" s="342"/>
      <c r="L357" s="158"/>
      <c r="M357" s="159"/>
      <c r="N357" s="159"/>
      <c r="O357" s="159"/>
      <c r="P357" s="159"/>
      <c r="Q357" s="159"/>
    </row>
    <row r="358" spans="1:25" ht="21.75" customHeight="1" x14ac:dyDescent="0.15">
      <c r="A358" s="66"/>
      <c r="B358" s="66"/>
      <c r="C358" s="65"/>
      <c r="D358" s="65"/>
      <c r="E358" s="64"/>
      <c r="F358" s="345">
        <f>SUM(Q361:Q410)</f>
        <v>0</v>
      </c>
      <c r="G358" s="346"/>
      <c r="H358" s="346"/>
      <c r="I358" s="346"/>
      <c r="J358" s="346"/>
      <c r="K358" s="347"/>
      <c r="L358" s="158"/>
      <c r="M358" s="159"/>
      <c r="N358" s="159"/>
      <c r="O358" s="159"/>
      <c r="P358" s="159"/>
      <c r="Q358" s="159"/>
    </row>
    <row r="359" spans="1:25" ht="21" customHeight="1" x14ac:dyDescent="0.15">
      <c r="A359" s="67" t="s">
        <v>14</v>
      </c>
      <c r="B359" s="67"/>
      <c r="C359" s="7"/>
      <c r="D359" s="7"/>
      <c r="E359" s="7"/>
      <c r="F359" s="7"/>
      <c r="G359" s="7"/>
      <c r="H359" s="7"/>
      <c r="I359" s="7"/>
      <c r="J359" s="7"/>
      <c r="Q359" s="68" t="s">
        <v>15</v>
      </c>
    </row>
    <row r="360" spans="1:25" ht="36" customHeight="1" x14ac:dyDescent="0.15">
      <c r="A360" s="411" t="s">
        <v>213</v>
      </c>
      <c r="B360" s="412"/>
      <c r="C360" s="348" t="s">
        <v>11</v>
      </c>
      <c r="D360" s="34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15">
      <c r="A361" s="417">
        <v>1</v>
      </c>
      <c r="B361" s="418"/>
      <c r="C361" s="350"/>
      <c r="D361" s="35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15">
      <c r="A362" s="390">
        <v>2</v>
      </c>
      <c r="B362" s="391"/>
      <c r="C362" s="372"/>
      <c r="D362" s="373"/>
      <c r="E362" s="166"/>
      <c r="F362" s="151"/>
      <c r="G362" s="142"/>
      <c r="H362" s="153"/>
      <c r="I362" s="142"/>
      <c r="J362" s="36"/>
      <c r="K362" s="153"/>
      <c r="L362" s="142"/>
      <c r="M362" s="36"/>
      <c r="N362" s="153"/>
      <c r="O362" s="42"/>
      <c r="P362" s="149"/>
      <c r="Q362" s="56">
        <f t="shared" si="4"/>
        <v>0</v>
      </c>
    </row>
    <row r="363" spans="1:25" ht="18" customHeight="1" x14ac:dyDescent="0.15">
      <c r="A363" s="390">
        <v>3</v>
      </c>
      <c r="B363" s="391"/>
      <c r="C363" s="372"/>
      <c r="D363" s="373"/>
      <c r="E363" s="167"/>
      <c r="F363" s="151"/>
      <c r="G363" s="141"/>
      <c r="H363" s="153"/>
      <c r="I363" s="142"/>
      <c r="J363" s="36"/>
      <c r="K363" s="153"/>
      <c r="L363" s="142"/>
      <c r="M363" s="36"/>
      <c r="N363" s="153"/>
      <c r="O363" s="42"/>
      <c r="P363" s="149"/>
      <c r="Q363" s="56">
        <f t="shared" si="4"/>
        <v>0</v>
      </c>
    </row>
    <row r="364" spans="1:25" ht="18" customHeight="1" x14ac:dyDescent="0.15">
      <c r="A364" s="390">
        <v>4</v>
      </c>
      <c r="B364" s="391"/>
      <c r="C364" s="372"/>
      <c r="D364" s="373"/>
      <c r="E364" s="167"/>
      <c r="F364" s="151"/>
      <c r="G364" s="141"/>
      <c r="H364" s="153"/>
      <c r="I364" s="142"/>
      <c r="J364" s="36"/>
      <c r="K364" s="153"/>
      <c r="L364" s="142"/>
      <c r="M364" s="36"/>
      <c r="N364" s="153"/>
      <c r="O364" s="42"/>
      <c r="P364" s="149"/>
      <c r="Q364" s="56">
        <f t="shared" si="4"/>
        <v>0</v>
      </c>
    </row>
    <row r="365" spans="1:25" ht="18" customHeight="1" x14ac:dyDescent="0.15">
      <c r="A365" s="390">
        <v>5</v>
      </c>
      <c r="B365" s="391"/>
      <c r="C365" s="361"/>
      <c r="D365" s="362"/>
      <c r="E365" s="167"/>
      <c r="F365" s="151"/>
      <c r="G365" s="141"/>
      <c r="H365" s="153"/>
      <c r="I365" s="142"/>
      <c r="J365" s="36"/>
      <c r="K365" s="153"/>
      <c r="L365" s="142"/>
      <c r="M365" s="36"/>
      <c r="N365" s="153"/>
      <c r="O365" s="42"/>
      <c r="P365" s="149"/>
      <c r="Q365" s="56">
        <f t="shared" si="4"/>
        <v>0</v>
      </c>
    </row>
    <row r="366" spans="1:25" ht="18" customHeight="1" x14ac:dyDescent="0.15">
      <c r="A366" s="390">
        <v>6</v>
      </c>
      <c r="B366" s="391"/>
      <c r="C366" s="361"/>
      <c r="D366" s="362"/>
      <c r="E366" s="167"/>
      <c r="F366" s="151"/>
      <c r="G366" s="141"/>
      <c r="H366" s="153"/>
      <c r="I366" s="142"/>
      <c r="J366" s="36"/>
      <c r="K366" s="153"/>
      <c r="L366" s="142"/>
      <c r="M366" s="36"/>
      <c r="N366" s="153"/>
      <c r="O366" s="42"/>
      <c r="P366" s="149"/>
      <c r="Q366" s="56">
        <f t="shared" si="4"/>
        <v>0</v>
      </c>
    </row>
    <row r="367" spans="1:25" ht="18" customHeight="1" x14ac:dyDescent="0.15">
      <c r="A367" s="390">
        <v>7</v>
      </c>
      <c r="B367" s="391"/>
      <c r="C367" s="361"/>
      <c r="D367" s="362"/>
      <c r="E367" s="167"/>
      <c r="F367" s="151"/>
      <c r="G367" s="141"/>
      <c r="H367" s="153"/>
      <c r="I367" s="142"/>
      <c r="J367" s="36"/>
      <c r="K367" s="153"/>
      <c r="L367" s="142"/>
      <c r="M367" s="36"/>
      <c r="N367" s="153"/>
      <c r="O367" s="42"/>
      <c r="P367" s="149"/>
      <c r="Q367" s="56">
        <f t="shared" si="4"/>
        <v>0</v>
      </c>
    </row>
    <row r="368" spans="1:25" ht="18" customHeight="1" x14ac:dyDescent="0.15">
      <c r="A368" s="390">
        <v>8</v>
      </c>
      <c r="B368" s="391"/>
      <c r="C368" s="361"/>
      <c r="D368" s="362"/>
      <c r="E368" s="167"/>
      <c r="F368" s="151"/>
      <c r="G368" s="141"/>
      <c r="H368" s="153"/>
      <c r="I368" s="142"/>
      <c r="J368" s="36"/>
      <c r="K368" s="153"/>
      <c r="L368" s="142"/>
      <c r="M368" s="36"/>
      <c r="N368" s="153"/>
      <c r="O368" s="42"/>
      <c r="P368" s="149"/>
      <c r="Q368" s="56">
        <f t="shared" si="4"/>
        <v>0</v>
      </c>
    </row>
    <row r="369" spans="1:17" ht="18" customHeight="1" x14ac:dyDescent="0.15">
      <c r="A369" s="390">
        <v>9</v>
      </c>
      <c r="B369" s="391"/>
      <c r="C369" s="361"/>
      <c r="D369" s="362"/>
      <c r="E369" s="167"/>
      <c r="F369" s="151"/>
      <c r="G369" s="141"/>
      <c r="H369" s="153"/>
      <c r="I369" s="142"/>
      <c r="J369" s="36"/>
      <c r="K369" s="153"/>
      <c r="L369" s="142"/>
      <c r="M369" s="36"/>
      <c r="N369" s="153"/>
      <c r="O369" s="42"/>
      <c r="P369" s="149"/>
      <c r="Q369" s="56">
        <f t="shared" si="4"/>
        <v>0</v>
      </c>
    </row>
    <row r="370" spans="1:17" ht="18" customHeight="1" x14ac:dyDescent="0.15">
      <c r="A370" s="390">
        <v>10</v>
      </c>
      <c r="B370" s="391"/>
      <c r="C370" s="361"/>
      <c r="D370" s="362"/>
      <c r="E370" s="167"/>
      <c r="F370" s="151"/>
      <c r="G370" s="141"/>
      <c r="H370" s="153"/>
      <c r="I370" s="142"/>
      <c r="J370" s="36"/>
      <c r="K370" s="153"/>
      <c r="L370" s="142"/>
      <c r="M370" s="36"/>
      <c r="N370" s="153"/>
      <c r="O370" s="42"/>
      <c r="P370" s="149"/>
      <c r="Q370" s="56">
        <f t="shared" si="4"/>
        <v>0</v>
      </c>
    </row>
    <row r="371" spans="1:17" ht="18" customHeight="1" x14ac:dyDescent="0.15">
      <c r="A371" s="390">
        <v>11</v>
      </c>
      <c r="B371" s="391"/>
      <c r="C371" s="361"/>
      <c r="D371" s="362"/>
      <c r="E371" s="167"/>
      <c r="F371" s="151"/>
      <c r="G371" s="141"/>
      <c r="H371" s="153"/>
      <c r="I371" s="142"/>
      <c r="J371" s="36"/>
      <c r="K371" s="153"/>
      <c r="L371" s="142"/>
      <c r="M371" s="36"/>
      <c r="N371" s="153"/>
      <c r="O371" s="42"/>
      <c r="P371" s="149"/>
      <c r="Q371" s="56">
        <f t="shared" si="4"/>
        <v>0</v>
      </c>
    </row>
    <row r="372" spans="1:17" ht="18" customHeight="1" x14ac:dyDescent="0.15">
      <c r="A372" s="390">
        <v>12</v>
      </c>
      <c r="B372" s="391"/>
      <c r="C372" s="361"/>
      <c r="D372" s="362"/>
      <c r="E372" s="167"/>
      <c r="F372" s="151"/>
      <c r="G372" s="141"/>
      <c r="H372" s="153"/>
      <c r="I372" s="142"/>
      <c r="J372" s="36"/>
      <c r="K372" s="153"/>
      <c r="L372" s="142"/>
      <c r="M372" s="36"/>
      <c r="N372" s="153"/>
      <c r="O372" s="42"/>
      <c r="P372" s="149"/>
      <c r="Q372" s="56">
        <f t="shared" si="4"/>
        <v>0</v>
      </c>
    </row>
    <row r="373" spans="1:17" ht="18" customHeight="1" x14ac:dyDescent="0.15">
      <c r="A373" s="390">
        <v>13</v>
      </c>
      <c r="B373" s="391"/>
      <c r="C373" s="361"/>
      <c r="D373" s="362"/>
      <c r="E373" s="167"/>
      <c r="F373" s="151"/>
      <c r="G373" s="141"/>
      <c r="H373" s="153"/>
      <c r="I373" s="142"/>
      <c r="J373" s="36"/>
      <c r="K373" s="153"/>
      <c r="L373" s="142"/>
      <c r="M373" s="36"/>
      <c r="N373" s="153"/>
      <c r="O373" s="42"/>
      <c r="P373" s="149"/>
      <c r="Q373" s="56">
        <f t="shared" si="4"/>
        <v>0</v>
      </c>
    </row>
    <row r="374" spans="1:17" ht="18" customHeight="1" x14ac:dyDescent="0.15">
      <c r="A374" s="390">
        <v>14</v>
      </c>
      <c r="B374" s="391"/>
      <c r="C374" s="361"/>
      <c r="D374" s="362"/>
      <c r="E374" s="167"/>
      <c r="F374" s="151"/>
      <c r="G374" s="141"/>
      <c r="H374" s="153"/>
      <c r="I374" s="142"/>
      <c r="J374" s="36"/>
      <c r="K374" s="153"/>
      <c r="L374" s="142"/>
      <c r="M374" s="36"/>
      <c r="N374" s="153"/>
      <c r="O374" s="42"/>
      <c r="P374" s="149"/>
      <c r="Q374" s="56">
        <f t="shared" si="4"/>
        <v>0</v>
      </c>
    </row>
    <row r="375" spans="1:17" ht="18" customHeight="1" x14ac:dyDescent="0.15">
      <c r="A375" s="390">
        <v>15</v>
      </c>
      <c r="B375" s="391"/>
      <c r="C375" s="361"/>
      <c r="D375" s="362"/>
      <c r="E375" s="167"/>
      <c r="F375" s="151"/>
      <c r="G375" s="141"/>
      <c r="H375" s="153"/>
      <c r="I375" s="142"/>
      <c r="J375" s="36"/>
      <c r="K375" s="153"/>
      <c r="L375" s="142"/>
      <c r="M375" s="36"/>
      <c r="N375" s="153"/>
      <c r="O375" s="42"/>
      <c r="P375" s="149"/>
      <c r="Q375" s="56">
        <f t="shared" si="4"/>
        <v>0</v>
      </c>
    </row>
    <row r="376" spans="1:17" ht="18" customHeight="1" x14ac:dyDescent="0.15">
      <c r="A376" s="390">
        <v>16</v>
      </c>
      <c r="B376" s="391"/>
      <c r="C376" s="361"/>
      <c r="D376" s="362"/>
      <c r="E376" s="167"/>
      <c r="F376" s="151"/>
      <c r="G376" s="141"/>
      <c r="H376" s="153"/>
      <c r="I376" s="142"/>
      <c r="J376" s="36"/>
      <c r="K376" s="153"/>
      <c r="L376" s="142"/>
      <c r="M376" s="36"/>
      <c r="N376" s="153"/>
      <c r="O376" s="42"/>
      <c r="P376" s="149"/>
      <c r="Q376" s="56">
        <f t="shared" si="4"/>
        <v>0</v>
      </c>
    </row>
    <row r="377" spans="1:17" ht="18" customHeight="1" x14ac:dyDescent="0.15">
      <c r="A377" s="390">
        <v>17</v>
      </c>
      <c r="B377" s="391"/>
      <c r="C377" s="361"/>
      <c r="D377" s="362"/>
      <c r="E377" s="167"/>
      <c r="F377" s="151"/>
      <c r="G377" s="141"/>
      <c r="H377" s="153"/>
      <c r="I377" s="142"/>
      <c r="J377" s="36"/>
      <c r="K377" s="153"/>
      <c r="L377" s="142"/>
      <c r="M377" s="36"/>
      <c r="N377" s="153"/>
      <c r="O377" s="42"/>
      <c r="P377" s="149"/>
      <c r="Q377" s="56">
        <f t="shared" si="4"/>
        <v>0</v>
      </c>
    </row>
    <row r="378" spans="1:17" ht="18" customHeight="1" x14ac:dyDescent="0.15">
      <c r="A378" s="390">
        <v>18</v>
      </c>
      <c r="B378" s="391"/>
      <c r="C378" s="361"/>
      <c r="D378" s="362"/>
      <c r="E378" s="167"/>
      <c r="F378" s="151"/>
      <c r="G378" s="141"/>
      <c r="H378" s="153"/>
      <c r="I378" s="142"/>
      <c r="J378" s="36"/>
      <c r="K378" s="153"/>
      <c r="L378" s="142"/>
      <c r="M378" s="36"/>
      <c r="N378" s="153"/>
      <c r="O378" s="42"/>
      <c r="P378" s="149"/>
      <c r="Q378" s="56">
        <f t="shared" si="4"/>
        <v>0</v>
      </c>
    </row>
    <row r="379" spans="1:17" ht="18" customHeight="1" x14ac:dyDescent="0.15">
      <c r="A379" s="390">
        <v>19</v>
      </c>
      <c r="B379" s="391"/>
      <c r="C379" s="361"/>
      <c r="D379" s="362"/>
      <c r="E379" s="167"/>
      <c r="F379" s="151"/>
      <c r="G379" s="141"/>
      <c r="H379" s="153"/>
      <c r="I379" s="142"/>
      <c r="J379" s="36"/>
      <c r="K379" s="153"/>
      <c r="L379" s="142"/>
      <c r="M379" s="36"/>
      <c r="N379" s="153"/>
      <c r="O379" s="42"/>
      <c r="P379" s="149"/>
      <c r="Q379" s="56">
        <f t="shared" si="4"/>
        <v>0</v>
      </c>
    </row>
    <row r="380" spans="1:17" ht="18" customHeight="1" x14ac:dyDescent="0.15">
      <c r="A380" s="390">
        <v>20</v>
      </c>
      <c r="B380" s="391"/>
      <c r="C380" s="361"/>
      <c r="D380" s="362"/>
      <c r="E380" s="167"/>
      <c r="F380" s="151"/>
      <c r="G380" s="141"/>
      <c r="H380" s="153"/>
      <c r="I380" s="142"/>
      <c r="J380" s="36"/>
      <c r="K380" s="153"/>
      <c r="L380" s="142"/>
      <c r="M380" s="36"/>
      <c r="N380" s="153"/>
      <c r="O380" s="42"/>
      <c r="P380" s="149"/>
      <c r="Q380" s="56">
        <f t="shared" si="4"/>
        <v>0</v>
      </c>
    </row>
    <row r="381" spans="1:17" ht="18" customHeight="1" x14ac:dyDescent="0.15">
      <c r="A381" s="390">
        <v>21</v>
      </c>
      <c r="B381" s="391"/>
      <c r="C381" s="361"/>
      <c r="D381" s="362"/>
      <c r="E381" s="167"/>
      <c r="F381" s="151"/>
      <c r="G381" s="141"/>
      <c r="H381" s="153"/>
      <c r="I381" s="142"/>
      <c r="J381" s="36"/>
      <c r="K381" s="153"/>
      <c r="L381" s="142"/>
      <c r="M381" s="36"/>
      <c r="N381" s="153"/>
      <c r="O381" s="42"/>
      <c r="P381" s="149"/>
      <c r="Q381" s="56">
        <f t="shared" si="4"/>
        <v>0</v>
      </c>
    </row>
    <row r="382" spans="1:17" ht="18" customHeight="1" x14ac:dyDescent="0.15">
      <c r="A382" s="390">
        <v>22</v>
      </c>
      <c r="B382" s="391"/>
      <c r="C382" s="361"/>
      <c r="D382" s="362"/>
      <c r="E382" s="167"/>
      <c r="F382" s="151"/>
      <c r="G382" s="141"/>
      <c r="H382" s="153"/>
      <c r="I382" s="142"/>
      <c r="J382" s="36"/>
      <c r="K382" s="153"/>
      <c r="L382" s="142"/>
      <c r="M382" s="36"/>
      <c r="N382" s="153"/>
      <c r="O382" s="42"/>
      <c r="P382" s="149"/>
      <c r="Q382" s="56">
        <f t="shared" si="4"/>
        <v>0</v>
      </c>
    </row>
    <row r="383" spans="1:17" ht="18" customHeight="1" x14ac:dyDescent="0.15">
      <c r="A383" s="390">
        <v>23</v>
      </c>
      <c r="B383" s="391"/>
      <c r="C383" s="361"/>
      <c r="D383" s="362"/>
      <c r="E383" s="167"/>
      <c r="F383" s="151"/>
      <c r="G383" s="141"/>
      <c r="H383" s="153"/>
      <c r="I383" s="142"/>
      <c r="J383" s="36"/>
      <c r="K383" s="153"/>
      <c r="L383" s="142"/>
      <c r="M383" s="36"/>
      <c r="N383" s="153"/>
      <c r="O383" s="42"/>
      <c r="P383" s="149"/>
      <c r="Q383" s="56">
        <f t="shared" si="4"/>
        <v>0</v>
      </c>
    </row>
    <row r="384" spans="1:17" ht="18" customHeight="1" x14ac:dyDescent="0.15">
      <c r="A384" s="390">
        <v>24</v>
      </c>
      <c r="B384" s="391"/>
      <c r="C384" s="361"/>
      <c r="D384" s="362"/>
      <c r="E384" s="167"/>
      <c r="F384" s="151"/>
      <c r="G384" s="141"/>
      <c r="H384" s="153"/>
      <c r="I384" s="142"/>
      <c r="J384" s="36"/>
      <c r="K384" s="153"/>
      <c r="L384" s="142"/>
      <c r="M384" s="36"/>
      <c r="N384" s="153"/>
      <c r="O384" s="42"/>
      <c r="P384" s="149"/>
      <c r="Q384" s="56">
        <f t="shared" si="4"/>
        <v>0</v>
      </c>
    </row>
    <row r="385" spans="1:17" ht="18" customHeight="1" x14ac:dyDescent="0.15">
      <c r="A385" s="390">
        <v>25</v>
      </c>
      <c r="B385" s="391"/>
      <c r="C385" s="361"/>
      <c r="D385" s="362"/>
      <c r="E385" s="167"/>
      <c r="F385" s="151"/>
      <c r="G385" s="141"/>
      <c r="H385" s="153"/>
      <c r="I385" s="142"/>
      <c r="J385" s="36"/>
      <c r="K385" s="153"/>
      <c r="L385" s="142"/>
      <c r="M385" s="36"/>
      <c r="N385" s="153"/>
      <c r="O385" s="42"/>
      <c r="P385" s="149"/>
      <c r="Q385" s="56">
        <f t="shared" si="4"/>
        <v>0</v>
      </c>
    </row>
    <row r="386" spans="1:17" ht="18" customHeight="1" x14ac:dyDescent="0.15">
      <c r="A386" s="390">
        <v>26</v>
      </c>
      <c r="B386" s="391"/>
      <c r="C386" s="361"/>
      <c r="D386" s="362"/>
      <c r="E386" s="167"/>
      <c r="F386" s="151"/>
      <c r="G386" s="141"/>
      <c r="H386" s="153"/>
      <c r="I386" s="142"/>
      <c r="J386" s="36"/>
      <c r="K386" s="153"/>
      <c r="L386" s="142"/>
      <c r="M386" s="36"/>
      <c r="N386" s="153"/>
      <c r="O386" s="42"/>
      <c r="P386" s="149"/>
      <c r="Q386" s="56">
        <f t="shared" si="4"/>
        <v>0</v>
      </c>
    </row>
    <row r="387" spans="1:17" ht="18" customHeight="1" x14ac:dyDescent="0.15">
      <c r="A387" s="390">
        <v>27</v>
      </c>
      <c r="B387" s="391"/>
      <c r="C387" s="361"/>
      <c r="D387" s="362"/>
      <c r="E387" s="167"/>
      <c r="F387" s="151"/>
      <c r="G387" s="141"/>
      <c r="H387" s="153"/>
      <c r="I387" s="142"/>
      <c r="J387" s="36"/>
      <c r="K387" s="153"/>
      <c r="L387" s="142"/>
      <c r="M387" s="36"/>
      <c r="N387" s="153"/>
      <c r="O387" s="42"/>
      <c r="P387" s="149"/>
      <c r="Q387" s="56">
        <f t="shared" si="4"/>
        <v>0</v>
      </c>
    </row>
    <row r="388" spans="1:17" ht="18" customHeight="1" x14ac:dyDescent="0.15">
      <c r="A388" s="390">
        <v>28</v>
      </c>
      <c r="B388" s="391"/>
      <c r="C388" s="361"/>
      <c r="D388" s="362"/>
      <c r="E388" s="167"/>
      <c r="F388" s="151"/>
      <c r="G388" s="141"/>
      <c r="H388" s="153"/>
      <c r="I388" s="142"/>
      <c r="J388" s="36"/>
      <c r="K388" s="153"/>
      <c r="L388" s="142"/>
      <c r="M388" s="36"/>
      <c r="N388" s="153"/>
      <c r="O388" s="42"/>
      <c r="P388" s="149"/>
      <c r="Q388" s="56">
        <f t="shared" si="4"/>
        <v>0</v>
      </c>
    </row>
    <row r="389" spans="1:17" ht="18" customHeight="1" x14ac:dyDescent="0.15">
      <c r="A389" s="390">
        <v>29</v>
      </c>
      <c r="B389" s="391"/>
      <c r="C389" s="361"/>
      <c r="D389" s="362"/>
      <c r="E389" s="167"/>
      <c r="F389" s="151"/>
      <c r="G389" s="141"/>
      <c r="H389" s="153"/>
      <c r="I389" s="142"/>
      <c r="J389" s="36"/>
      <c r="K389" s="153"/>
      <c r="L389" s="142"/>
      <c r="M389" s="36"/>
      <c r="N389" s="153"/>
      <c r="O389" s="42"/>
      <c r="P389" s="149"/>
      <c r="Q389" s="56">
        <f t="shared" si="4"/>
        <v>0</v>
      </c>
    </row>
    <row r="390" spans="1:17" ht="18" customHeight="1" x14ac:dyDescent="0.15">
      <c r="A390" s="390">
        <v>30</v>
      </c>
      <c r="B390" s="391"/>
      <c r="C390" s="361"/>
      <c r="D390" s="362"/>
      <c r="E390" s="167"/>
      <c r="F390" s="151"/>
      <c r="G390" s="141"/>
      <c r="H390" s="153"/>
      <c r="I390" s="142"/>
      <c r="J390" s="36"/>
      <c r="K390" s="153"/>
      <c r="L390" s="142"/>
      <c r="M390" s="36"/>
      <c r="N390" s="153"/>
      <c r="O390" s="42"/>
      <c r="P390" s="149"/>
      <c r="Q390" s="56">
        <f t="shared" si="4"/>
        <v>0</v>
      </c>
    </row>
    <row r="391" spans="1:17" ht="18" customHeight="1" x14ac:dyDescent="0.15">
      <c r="A391" s="390">
        <v>31</v>
      </c>
      <c r="B391" s="391"/>
      <c r="C391" s="361"/>
      <c r="D391" s="362"/>
      <c r="E391" s="167"/>
      <c r="F391" s="151"/>
      <c r="G391" s="141"/>
      <c r="H391" s="153"/>
      <c r="I391" s="142"/>
      <c r="J391" s="36"/>
      <c r="K391" s="153"/>
      <c r="L391" s="142"/>
      <c r="M391" s="36"/>
      <c r="N391" s="153"/>
      <c r="O391" s="42"/>
      <c r="P391" s="149"/>
      <c r="Q391" s="56">
        <f t="shared" si="4"/>
        <v>0</v>
      </c>
    </row>
    <row r="392" spans="1:17" ht="18" customHeight="1" x14ac:dyDescent="0.15">
      <c r="A392" s="390">
        <v>32</v>
      </c>
      <c r="B392" s="391"/>
      <c r="C392" s="361"/>
      <c r="D392" s="362"/>
      <c r="E392" s="167"/>
      <c r="F392" s="151"/>
      <c r="G392" s="141"/>
      <c r="H392" s="153"/>
      <c r="I392" s="142"/>
      <c r="J392" s="36"/>
      <c r="K392" s="153"/>
      <c r="L392" s="142"/>
      <c r="M392" s="36"/>
      <c r="N392" s="153"/>
      <c r="O392" s="42"/>
      <c r="P392" s="149"/>
      <c r="Q392" s="56">
        <f t="shared" si="4"/>
        <v>0</v>
      </c>
    </row>
    <row r="393" spans="1:17" ht="18" customHeight="1" x14ac:dyDescent="0.15">
      <c r="A393" s="390">
        <v>33</v>
      </c>
      <c r="B393" s="391"/>
      <c r="C393" s="361"/>
      <c r="D393" s="362"/>
      <c r="E393" s="167"/>
      <c r="F393" s="151"/>
      <c r="G393" s="141"/>
      <c r="H393" s="153"/>
      <c r="I393" s="142"/>
      <c r="J393" s="36"/>
      <c r="K393" s="153"/>
      <c r="L393" s="142"/>
      <c r="M393" s="36"/>
      <c r="N393" s="153"/>
      <c r="O393" s="42"/>
      <c r="P393" s="149"/>
      <c r="Q393" s="56">
        <f t="shared" si="4"/>
        <v>0</v>
      </c>
    </row>
    <row r="394" spans="1:17" ht="18" customHeight="1" x14ac:dyDescent="0.15">
      <c r="A394" s="390">
        <v>34</v>
      </c>
      <c r="B394" s="391"/>
      <c r="C394" s="361"/>
      <c r="D394" s="362"/>
      <c r="E394" s="167"/>
      <c r="F394" s="151"/>
      <c r="G394" s="141"/>
      <c r="H394" s="153"/>
      <c r="I394" s="142"/>
      <c r="J394" s="36"/>
      <c r="K394" s="153"/>
      <c r="L394" s="142"/>
      <c r="M394" s="36"/>
      <c r="N394" s="153"/>
      <c r="O394" s="42"/>
      <c r="P394" s="149"/>
      <c r="Q394" s="56">
        <f t="shared" si="4"/>
        <v>0</v>
      </c>
    </row>
    <row r="395" spans="1:17" ht="18" customHeight="1" x14ac:dyDescent="0.15">
      <c r="A395" s="390">
        <v>35</v>
      </c>
      <c r="B395" s="391"/>
      <c r="C395" s="361"/>
      <c r="D395" s="362"/>
      <c r="E395" s="167"/>
      <c r="F395" s="151"/>
      <c r="G395" s="141"/>
      <c r="H395" s="153"/>
      <c r="I395" s="142"/>
      <c r="J395" s="36"/>
      <c r="K395" s="153"/>
      <c r="L395" s="142"/>
      <c r="M395" s="36"/>
      <c r="N395" s="153"/>
      <c r="O395" s="42"/>
      <c r="P395" s="149"/>
      <c r="Q395" s="56">
        <f t="shared" si="4"/>
        <v>0</v>
      </c>
    </row>
    <row r="396" spans="1:17" ht="18" customHeight="1" x14ac:dyDescent="0.15">
      <c r="A396" s="390">
        <v>36</v>
      </c>
      <c r="B396" s="391"/>
      <c r="C396" s="361"/>
      <c r="D396" s="362"/>
      <c r="E396" s="167"/>
      <c r="F396" s="151"/>
      <c r="G396" s="141"/>
      <c r="H396" s="153"/>
      <c r="I396" s="142"/>
      <c r="J396" s="36"/>
      <c r="K396" s="153"/>
      <c r="L396" s="142"/>
      <c r="M396" s="36"/>
      <c r="N396" s="153"/>
      <c r="O396" s="42"/>
      <c r="P396" s="149"/>
      <c r="Q396" s="56">
        <f t="shared" si="4"/>
        <v>0</v>
      </c>
    </row>
    <row r="397" spans="1:17" ht="18" customHeight="1" x14ac:dyDescent="0.15">
      <c r="A397" s="390">
        <v>37</v>
      </c>
      <c r="B397" s="391"/>
      <c r="C397" s="361"/>
      <c r="D397" s="362"/>
      <c r="E397" s="167"/>
      <c r="F397" s="151"/>
      <c r="G397" s="141"/>
      <c r="H397" s="153"/>
      <c r="I397" s="142"/>
      <c r="J397" s="36"/>
      <c r="K397" s="153"/>
      <c r="L397" s="142"/>
      <c r="M397" s="36"/>
      <c r="N397" s="153"/>
      <c r="O397" s="42"/>
      <c r="P397" s="149"/>
      <c r="Q397" s="56">
        <f t="shared" si="4"/>
        <v>0</v>
      </c>
    </row>
    <row r="398" spans="1:17" ht="18" customHeight="1" x14ac:dyDescent="0.15">
      <c r="A398" s="390">
        <v>38</v>
      </c>
      <c r="B398" s="391"/>
      <c r="C398" s="361"/>
      <c r="D398" s="362"/>
      <c r="E398" s="167"/>
      <c r="F398" s="151"/>
      <c r="G398" s="141"/>
      <c r="H398" s="153"/>
      <c r="I398" s="142"/>
      <c r="J398" s="36"/>
      <c r="K398" s="153"/>
      <c r="L398" s="142"/>
      <c r="M398" s="36"/>
      <c r="N398" s="153"/>
      <c r="O398" s="42"/>
      <c r="P398" s="149"/>
      <c r="Q398" s="56">
        <f t="shared" si="4"/>
        <v>0</v>
      </c>
    </row>
    <row r="399" spans="1:17" ht="18" customHeight="1" x14ac:dyDescent="0.15">
      <c r="A399" s="390">
        <v>39</v>
      </c>
      <c r="B399" s="391"/>
      <c r="C399" s="361"/>
      <c r="D399" s="362"/>
      <c r="E399" s="167"/>
      <c r="F399" s="151"/>
      <c r="G399" s="141"/>
      <c r="H399" s="153"/>
      <c r="I399" s="142"/>
      <c r="J399" s="36"/>
      <c r="K399" s="153"/>
      <c r="L399" s="142"/>
      <c r="M399" s="36"/>
      <c r="N399" s="153"/>
      <c r="O399" s="42"/>
      <c r="P399" s="149"/>
      <c r="Q399" s="56">
        <f t="shared" si="4"/>
        <v>0</v>
      </c>
    </row>
    <row r="400" spans="1:17" ht="18" customHeight="1" x14ac:dyDescent="0.15">
      <c r="A400" s="390">
        <v>40</v>
      </c>
      <c r="B400" s="391"/>
      <c r="C400" s="361"/>
      <c r="D400" s="362"/>
      <c r="E400" s="167"/>
      <c r="F400" s="151"/>
      <c r="G400" s="141"/>
      <c r="H400" s="153"/>
      <c r="I400" s="142"/>
      <c r="J400" s="36"/>
      <c r="K400" s="153"/>
      <c r="L400" s="142"/>
      <c r="M400" s="36"/>
      <c r="N400" s="153"/>
      <c r="O400" s="42"/>
      <c r="P400" s="149"/>
      <c r="Q400" s="56">
        <f t="shared" si="4"/>
        <v>0</v>
      </c>
    </row>
    <row r="401" spans="1:17" ht="18" customHeight="1" x14ac:dyDescent="0.15">
      <c r="A401" s="390">
        <v>41</v>
      </c>
      <c r="B401" s="391"/>
      <c r="C401" s="361"/>
      <c r="D401" s="362"/>
      <c r="E401" s="167"/>
      <c r="F401" s="151"/>
      <c r="G401" s="141"/>
      <c r="H401" s="153"/>
      <c r="I401" s="142"/>
      <c r="J401" s="36"/>
      <c r="K401" s="153"/>
      <c r="L401" s="142"/>
      <c r="M401" s="36"/>
      <c r="N401" s="153"/>
      <c r="O401" s="42"/>
      <c r="P401" s="149"/>
      <c r="Q401" s="56">
        <f t="shared" si="4"/>
        <v>0</v>
      </c>
    </row>
    <row r="402" spans="1:17" ht="18" customHeight="1" x14ac:dyDescent="0.15">
      <c r="A402" s="390">
        <v>42</v>
      </c>
      <c r="B402" s="391"/>
      <c r="C402" s="361"/>
      <c r="D402" s="362"/>
      <c r="E402" s="167"/>
      <c r="F402" s="151"/>
      <c r="G402" s="141"/>
      <c r="H402" s="153"/>
      <c r="I402" s="142"/>
      <c r="J402" s="36"/>
      <c r="K402" s="153"/>
      <c r="L402" s="142"/>
      <c r="M402" s="36"/>
      <c r="N402" s="153"/>
      <c r="O402" s="42"/>
      <c r="P402" s="149"/>
      <c r="Q402" s="56">
        <f t="shared" si="4"/>
        <v>0</v>
      </c>
    </row>
    <row r="403" spans="1:17" ht="18" customHeight="1" x14ac:dyDescent="0.15">
      <c r="A403" s="390">
        <v>43</v>
      </c>
      <c r="B403" s="391"/>
      <c r="C403" s="361"/>
      <c r="D403" s="362"/>
      <c r="E403" s="167"/>
      <c r="F403" s="151"/>
      <c r="G403" s="141"/>
      <c r="H403" s="153"/>
      <c r="I403" s="142"/>
      <c r="J403" s="36"/>
      <c r="K403" s="153"/>
      <c r="L403" s="142"/>
      <c r="M403" s="36"/>
      <c r="N403" s="153"/>
      <c r="O403" s="42"/>
      <c r="P403" s="149"/>
      <c r="Q403" s="56">
        <f t="shared" si="4"/>
        <v>0</v>
      </c>
    </row>
    <row r="404" spans="1:17" ht="18" customHeight="1" x14ac:dyDescent="0.15">
      <c r="A404" s="390">
        <v>44</v>
      </c>
      <c r="B404" s="391"/>
      <c r="C404" s="361"/>
      <c r="D404" s="362"/>
      <c r="E404" s="167"/>
      <c r="F404" s="151"/>
      <c r="G404" s="141"/>
      <c r="H404" s="153"/>
      <c r="I404" s="142"/>
      <c r="J404" s="36"/>
      <c r="K404" s="153"/>
      <c r="L404" s="142"/>
      <c r="M404" s="36"/>
      <c r="N404" s="153"/>
      <c r="O404" s="42"/>
      <c r="P404" s="149"/>
      <c r="Q404" s="56">
        <f t="shared" si="4"/>
        <v>0</v>
      </c>
    </row>
    <row r="405" spans="1:17" ht="18" customHeight="1" x14ac:dyDescent="0.15">
      <c r="A405" s="390">
        <v>45</v>
      </c>
      <c r="B405" s="391"/>
      <c r="C405" s="361"/>
      <c r="D405" s="362"/>
      <c r="E405" s="167"/>
      <c r="F405" s="151"/>
      <c r="G405" s="141"/>
      <c r="H405" s="153"/>
      <c r="I405" s="142"/>
      <c r="J405" s="36"/>
      <c r="K405" s="153"/>
      <c r="L405" s="142"/>
      <c r="M405" s="36"/>
      <c r="N405" s="153"/>
      <c r="O405" s="42"/>
      <c r="P405" s="149"/>
      <c r="Q405" s="56">
        <f t="shared" si="4"/>
        <v>0</v>
      </c>
    </row>
    <row r="406" spans="1:17" ht="18" customHeight="1" x14ac:dyDescent="0.15">
      <c r="A406" s="390">
        <v>46</v>
      </c>
      <c r="B406" s="391"/>
      <c r="C406" s="361"/>
      <c r="D406" s="362"/>
      <c r="E406" s="167"/>
      <c r="F406" s="151"/>
      <c r="G406" s="141"/>
      <c r="H406" s="153"/>
      <c r="I406" s="142"/>
      <c r="J406" s="36"/>
      <c r="K406" s="153"/>
      <c r="L406" s="142"/>
      <c r="M406" s="36"/>
      <c r="N406" s="153"/>
      <c r="O406" s="42"/>
      <c r="P406" s="149"/>
      <c r="Q406" s="56">
        <f t="shared" si="4"/>
        <v>0</v>
      </c>
    </row>
    <row r="407" spans="1:17" ht="18" customHeight="1" x14ac:dyDescent="0.15">
      <c r="A407" s="390">
        <v>47</v>
      </c>
      <c r="B407" s="391"/>
      <c r="C407" s="361"/>
      <c r="D407" s="362"/>
      <c r="E407" s="167"/>
      <c r="F407" s="151"/>
      <c r="G407" s="141"/>
      <c r="H407" s="153"/>
      <c r="I407" s="142"/>
      <c r="J407" s="36"/>
      <c r="K407" s="153"/>
      <c r="L407" s="142"/>
      <c r="M407" s="36"/>
      <c r="N407" s="153"/>
      <c r="O407" s="42"/>
      <c r="P407" s="149"/>
      <c r="Q407" s="56">
        <f t="shared" si="4"/>
        <v>0</v>
      </c>
    </row>
    <row r="408" spans="1:17" ht="18" customHeight="1" x14ac:dyDescent="0.15">
      <c r="A408" s="390">
        <v>48</v>
      </c>
      <c r="B408" s="391"/>
      <c r="C408" s="361"/>
      <c r="D408" s="362"/>
      <c r="E408" s="167"/>
      <c r="F408" s="151"/>
      <c r="G408" s="141"/>
      <c r="H408" s="153"/>
      <c r="I408" s="142"/>
      <c r="J408" s="36"/>
      <c r="K408" s="153"/>
      <c r="L408" s="142"/>
      <c r="M408" s="36"/>
      <c r="N408" s="153"/>
      <c r="O408" s="42"/>
      <c r="P408" s="149"/>
      <c r="Q408" s="56">
        <f t="shared" si="4"/>
        <v>0</v>
      </c>
    </row>
    <row r="409" spans="1:17" ht="18" customHeight="1" x14ac:dyDescent="0.15">
      <c r="A409" s="390">
        <v>49</v>
      </c>
      <c r="B409" s="391"/>
      <c r="C409" s="361"/>
      <c r="D409" s="362"/>
      <c r="E409" s="167"/>
      <c r="F409" s="151"/>
      <c r="G409" s="141"/>
      <c r="H409" s="153"/>
      <c r="I409" s="142"/>
      <c r="J409" s="36"/>
      <c r="K409" s="153"/>
      <c r="L409" s="142"/>
      <c r="M409" s="36"/>
      <c r="N409" s="153"/>
      <c r="O409" s="42"/>
      <c r="P409" s="149"/>
      <c r="Q409" s="56">
        <f t="shared" si="4"/>
        <v>0</v>
      </c>
    </row>
    <row r="410" spans="1:17" ht="18" customHeight="1" x14ac:dyDescent="0.15">
      <c r="A410" s="392">
        <v>50</v>
      </c>
      <c r="B410" s="393"/>
      <c r="C410" s="383"/>
      <c r="D410" s="384"/>
      <c r="E410" s="168"/>
      <c r="F410" s="152"/>
      <c r="G410" s="143"/>
      <c r="H410" s="154"/>
      <c r="I410" s="143"/>
      <c r="J410" s="37"/>
      <c r="K410" s="154"/>
      <c r="L410" s="143"/>
      <c r="M410" s="37"/>
      <c r="N410" s="154"/>
      <c r="O410" s="41"/>
      <c r="P410" s="156"/>
      <c r="Q410" s="57">
        <f t="shared" si="4"/>
        <v>0</v>
      </c>
    </row>
    <row r="413" spans="1:17" ht="20.100000000000001" customHeight="1" x14ac:dyDescent="0.15">
      <c r="A413" s="34" t="s">
        <v>145</v>
      </c>
      <c r="B413" s="34"/>
      <c r="C413" s="34"/>
      <c r="D413" s="34"/>
    </row>
    <row r="414" spans="1:17" ht="20.100000000000001" customHeight="1" x14ac:dyDescent="0.15">
      <c r="A414" s="1" t="s">
        <v>14</v>
      </c>
      <c r="B414" s="1"/>
      <c r="C414" s="1"/>
      <c r="D414" s="1"/>
      <c r="F414" s="385" t="s">
        <v>15</v>
      </c>
      <c r="G414" s="386"/>
      <c r="H414" s="386"/>
    </row>
    <row r="415" spans="1:17" ht="20.100000000000001" customHeight="1" x14ac:dyDescent="0.15">
      <c r="A415" s="387" t="s">
        <v>5</v>
      </c>
      <c r="B415" s="387"/>
      <c r="C415" s="387"/>
      <c r="D415" s="387"/>
      <c r="E415" s="388"/>
      <c r="F415" s="389" t="s">
        <v>147</v>
      </c>
      <c r="G415" s="388"/>
      <c r="H415" s="388"/>
    </row>
    <row r="416" spans="1:17" ht="20.100000000000001" customHeight="1" x14ac:dyDescent="0.15">
      <c r="A416" s="374" t="s">
        <v>82</v>
      </c>
      <c r="B416" s="375"/>
      <c r="C416" s="375"/>
      <c r="D416" s="375"/>
      <c r="E416" s="376"/>
      <c r="F416" s="380">
        <f>SUMIFS($Q$361:$Q$410,$C$361:$C$410,A416)</f>
        <v>0</v>
      </c>
      <c r="G416" s="408"/>
      <c r="H416" s="409"/>
    </row>
    <row r="417" spans="1:8" ht="20.100000000000001" customHeight="1" x14ac:dyDescent="0.15">
      <c r="A417" s="374" t="s">
        <v>83</v>
      </c>
      <c r="B417" s="375"/>
      <c r="C417" s="375"/>
      <c r="D417" s="375"/>
      <c r="E417" s="376"/>
      <c r="F417" s="380">
        <f>SUMIFS($Q$361:$Q$410,$C$361:$C$410,A417)</f>
        <v>0</v>
      </c>
      <c r="G417" s="408"/>
      <c r="H417" s="409"/>
    </row>
    <row r="418" spans="1:8" ht="20.100000000000001" customHeight="1" x14ac:dyDescent="0.15">
      <c r="A418" s="377" t="s">
        <v>157</v>
      </c>
      <c r="B418" s="161"/>
      <c r="C418" s="374" t="s">
        <v>84</v>
      </c>
      <c r="D418" s="375"/>
      <c r="E418" s="376"/>
      <c r="F418" s="380">
        <f>SUMIFS($Q$361:$Q$410,$C$361:$C$410,C418)</f>
        <v>0</v>
      </c>
      <c r="G418" s="408"/>
      <c r="H418" s="409"/>
    </row>
    <row r="419" spans="1:8" ht="20.100000000000001" customHeight="1" x14ac:dyDescent="0.15">
      <c r="A419" s="378"/>
      <c r="B419" s="162"/>
      <c r="C419" s="374" t="s">
        <v>85</v>
      </c>
      <c r="D419" s="375"/>
      <c r="E419" s="376"/>
      <c r="F419" s="380">
        <f>SUMIFS($Q$361:$Q$410,$C$361:$C$410,C419)</f>
        <v>0</v>
      </c>
      <c r="G419" s="408"/>
      <c r="H419" s="409"/>
    </row>
    <row r="420" spans="1:8" ht="20.100000000000001" customHeight="1" x14ac:dyDescent="0.15">
      <c r="A420" s="378"/>
      <c r="B420" s="162"/>
      <c r="C420" s="374" t="s">
        <v>86</v>
      </c>
      <c r="D420" s="375"/>
      <c r="E420" s="376"/>
      <c r="F420" s="380">
        <f>SUMIFS($Q$361:$Q$410,$C$361:$C$410,C420)</f>
        <v>0</v>
      </c>
      <c r="G420" s="408"/>
      <c r="H420" s="409"/>
    </row>
    <row r="421" spans="1:8" ht="20.100000000000001" customHeight="1" x14ac:dyDescent="0.15">
      <c r="A421" s="378"/>
      <c r="B421" s="162"/>
      <c r="C421" s="374" t="s">
        <v>87</v>
      </c>
      <c r="D421" s="375"/>
      <c r="E421" s="376"/>
      <c r="F421" s="380">
        <f>SUMIFS($Q$361:$Q$410,$C$361:$C$410,C421)</f>
        <v>0</v>
      </c>
      <c r="G421" s="408"/>
      <c r="H421" s="409"/>
    </row>
    <row r="422" spans="1:8" ht="20.100000000000001" customHeight="1" x14ac:dyDescent="0.15">
      <c r="A422" s="379"/>
      <c r="B422" s="163"/>
      <c r="C422" s="375" t="s">
        <v>156</v>
      </c>
      <c r="D422" s="375"/>
      <c r="E422" s="376"/>
      <c r="F422" s="380">
        <f>SUM($F$418:$H$421)</f>
        <v>0</v>
      </c>
      <c r="G422" s="381"/>
      <c r="H422" s="382"/>
    </row>
    <row r="423" spans="1:8" ht="19.5" customHeight="1" x14ac:dyDescent="0.15">
      <c r="A423" s="374" t="s">
        <v>88</v>
      </c>
      <c r="B423" s="375"/>
      <c r="C423" s="375"/>
      <c r="D423" s="375"/>
      <c r="E423" s="376"/>
      <c r="F423" s="380">
        <f>SUM($F$416:$H$417,$F$422)</f>
        <v>0</v>
      </c>
      <c r="G423" s="408"/>
      <c r="H423" s="409"/>
    </row>
    <row r="424" spans="1:8" ht="19.5" customHeight="1" x14ac:dyDescent="0.15">
      <c r="A424" s="374" t="s">
        <v>148</v>
      </c>
      <c r="B424" s="375"/>
      <c r="C424" s="375"/>
      <c r="D424" s="375"/>
      <c r="E424" s="376"/>
      <c r="F424" s="380">
        <f>SUMIFS($Q$361:$Q$410,$C$361:$C$410,A424)</f>
        <v>0</v>
      </c>
      <c r="G424" s="408"/>
      <c r="H424" s="409"/>
    </row>
    <row r="425" spans="1:8" ht="19.5" customHeight="1" x14ac:dyDescent="0.15">
      <c r="A425" s="374" t="s">
        <v>149</v>
      </c>
      <c r="B425" s="375"/>
      <c r="C425" s="375"/>
      <c r="D425" s="375"/>
      <c r="E425" s="376"/>
      <c r="F425" s="380">
        <f>SUM($F$423,$F$424)</f>
        <v>0</v>
      </c>
      <c r="G425" s="408"/>
      <c r="H425" s="409"/>
    </row>
    <row r="426" spans="1:8" ht="19.5" customHeight="1" x14ac:dyDescent="0.15">
      <c r="A426" s="72"/>
      <c r="B426" s="72"/>
      <c r="C426" s="72"/>
      <c r="D426" s="72"/>
      <c r="F426" s="73"/>
      <c r="G426" s="74"/>
      <c r="H426" s="74"/>
    </row>
    <row r="427" spans="1:8" ht="19.5" customHeight="1" x14ac:dyDescent="0.15">
      <c r="A427" s="72"/>
      <c r="B427" s="72"/>
      <c r="C427" s="72"/>
      <c r="D427" s="72"/>
      <c r="F427" s="73"/>
      <c r="G427" s="74"/>
      <c r="H427" s="74"/>
    </row>
    <row r="428" spans="1:8" ht="19.5" customHeight="1" x14ac:dyDescent="0.15">
      <c r="A428" s="64" t="s">
        <v>6</v>
      </c>
      <c r="B428" s="64"/>
      <c r="C428" s="64"/>
      <c r="D428" s="64"/>
      <c r="E428" s="75"/>
    </row>
    <row r="429" spans="1:8" ht="19.5" customHeight="1" x14ac:dyDescent="0.15">
      <c r="A429" s="324"/>
      <c r="B429" s="325"/>
      <c r="C429" s="387" t="s">
        <v>11</v>
      </c>
      <c r="D429" s="388"/>
      <c r="E429" s="76" t="s">
        <v>24</v>
      </c>
      <c r="F429" s="398" t="s">
        <v>147</v>
      </c>
      <c r="G429" s="410"/>
      <c r="H429" s="410"/>
    </row>
    <row r="430" spans="1:8" ht="20.100000000000001" customHeight="1" x14ac:dyDescent="0.15">
      <c r="A430" s="326" t="s">
        <v>25</v>
      </c>
      <c r="B430" s="327"/>
      <c r="C430" s="398" t="s">
        <v>53</v>
      </c>
      <c r="D430" s="388"/>
      <c r="E430" s="77" t="s">
        <v>27</v>
      </c>
      <c r="F430" s="358">
        <f t="shared" ref="F430:F447" si="5">SUMIFS($Q$10:$Q$351,$D$10:$D$351,$E430,$R$10:$R$351,"")</f>
        <v>0</v>
      </c>
      <c r="G430" s="359"/>
      <c r="H430" s="359"/>
    </row>
    <row r="431" spans="1:8" ht="20.100000000000001" customHeight="1" x14ac:dyDescent="0.15">
      <c r="A431" s="328"/>
      <c r="B431" s="329"/>
      <c r="C431" s="398"/>
      <c r="D431" s="388"/>
      <c r="E431" s="77" t="s">
        <v>28</v>
      </c>
      <c r="F431" s="358">
        <f t="shared" si="5"/>
        <v>0</v>
      </c>
      <c r="G431" s="359"/>
      <c r="H431" s="359"/>
    </row>
    <row r="432" spans="1:8" ht="20.100000000000001" customHeight="1" x14ac:dyDescent="0.15">
      <c r="A432" s="328"/>
      <c r="B432" s="329"/>
      <c r="C432" s="398"/>
      <c r="D432" s="388"/>
      <c r="E432" s="77" t="s">
        <v>4</v>
      </c>
      <c r="F432" s="358">
        <f t="shared" si="5"/>
        <v>0</v>
      </c>
      <c r="G432" s="359"/>
      <c r="H432" s="359"/>
    </row>
    <row r="433" spans="1:8" ht="20.100000000000001" customHeight="1" x14ac:dyDescent="0.15">
      <c r="A433" s="328"/>
      <c r="B433" s="329"/>
      <c r="C433" s="398" t="s">
        <v>54</v>
      </c>
      <c r="D433" s="388"/>
      <c r="E433" s="77" t="s">
        <v>2</v>
      </c>
      <c r="F433" s="358">
        <f t="shared" si="5"/>
        <v>0</v>
      </c>
      <c r="G433" s="359"/>
      <c r="H433" s="359"/>
    </row>
    <row r="434" spans="1:8" ht="20.100000000000001" customHeight="1" x14ac:dyDescent="0.15">
      <c r="A434" s="328"/>
      <c r="B434" s="329"/>
      <c r="C434" s="398"/>
      <c r="D434" s="388"/>
      <c r="E434" s="77" t="s">
        <v>29</v>
      </c>
      <c r="F434" s="358">
        <f t="shared" si="5"/>
        <v>0</v>
      </c>
      <c r="G434" s="359"/>
      <c r="H434" s="359"/>
    </row>
    <row r="435" spans="1:8" ht="20.100000000000001" customHeight="1" x14ac:dyDescent="0.15">
      <c r="A435" s="328"/>
      <c r="B435" s="329"/>
      <c r="C435" s="398"/>
      <c r="D435" s="388"/>
      <c r="E435" s="77" t="s">
        <v>3</v>
      </c>
      <c r="F435" s="358">
        <f t="shared" si="5"/>
        <v>0</v>
      </c>
      <c r="G435" s="359"/>
      <c r="H435" s="359"/>
    </row>
    <row r="436" spans="1:8" ht="20.100000000000001" customHeight="1" x14ac:dyDescent="0.15">
      <c r="A436" s="328"/>
      <c r="B436" s="329"/>
      <c r="C436" s="398"/>
      <c r="D436" s="388"/>
      <c r="E436" s="77" t="s">
        <v>31</v>
      </c>
      <c r="F436" s="358">
        <f t="shared" si="5"/>
        <v>0</v>
      </c>
      <c r="G436" s="359"/>
      <c r="H436" s="359"/>
    </row>
    <row r="437" spans="1:8" ht="20.100000000000001" customHeight="1" x14ac:dyDescent="0.15">
      <c r="A437" s="328"/>
      <c r="B437" s="329"/>
      <c r="C437" s="398"/>
      <c r="D437" s="388"/>
      <c r="E437" s="77" t="s">
        <v>26</v>
      </c>
      <c r="F437" s="358">
        <f t="shared" si="5"/>
        <v>0</v>
      </c>
      <c r="G437" s="359"/>
      <c r="H437" s="359"/>
    </row>
    <row r="438" spans="1:8" ht="20.100000000000001" customHeight="1" x14ac:dyDescent="0.15">
      <c r="A438" s="328"/>
      <c r="B438" s="329"/>
      <c r="C438" s="398" t="s">
        <v>218</v>
      </c>
      <c r="D438" s="388"/>
      <c r="E438" s="77" t="s">
        <v>221</v>
      </c>
      <c r="F438" s="358">
        <f t="shared" si="5"/>
        <v>0</v>
      </c>
      <c r="G438" s="359"/>
      <c r="H438" s="359"/>
    </row>
    <row r="439" spans="1:8" ht="20.100000000000001" customHeight="1" x14ac:dyDescent="0.15">
      <c r="A439" s="328"/>
      <c r="B439" s="329"/>
      <c r="C439" s="398"/>
      <c r="D439" s="388"/>
      <c r="E439" s="77" t="s">
        <v>33</v>
      </c>
      <c r="F439" s="358">
        <f t="shared" si="5"/>
        <v>0</v>
      </c>
      <c r="G439" s="359"/>
      <c r="H439" s="359"/>
    </row>
    <row r="440" spans="1:8" ht="20.100000000000001" customHeight="1" x14ac:dyDescent="0.15">
      <c r="A440" s="328"/>
      <c r="B440" s="329"/>
      <c r="C440" s="398"/>
      <c r="D440" s="388"/>
      <c r="E440" s="77" t="s">
        <v>10</v>
      </c>
      <c r="F440" s="358">
        <f t="shared" si="5"/>
        <v>0</v>
      </c>
      <c r="G440" s="359"/>
      <c r="H440" s="359"/>
    </row>
    <row r="441" spans="1:8" ht="20.100000000000001" customHeight="1" x14ac:dyDescent="0.15">
      <c r="A441" s="328"/>
      <c r="B441" s="329"/>
      <c r="C441" s="398" t="s">
        <v>55</v>
      </c>
      <c r="D441" s="388"/>
      <c r="E441" s="77" t="s">
        <v>32</v>
      </c>
      <c r="F441" s="358">
        <f t="shared" si="5"/>
        <v>0</v>
      </c>
      <c r="G441" s="359"/>
      <c r="H441" s="359"/>
    </row>
    <row r="442" spans="1:8" ht="20.100000000000001" customHeight="1" x14ac:dyDescent="0.15">
      <c r="A442" s="328"/>
      <c r="B442" s="329"/>
      <c r="C442" s="398"/>
      <c r="D442" s="388"/>
      <c r="E442" s="77" t="s">
        <v>1</v>
      </c>
      <c r="F442" s="358">
        <f t="shared" si="5"/>
        <v>0</v>
      </c>
      <c r="G442" s="359"/>
      <c r="H442" s="359"/>
    </row>
    <row r="443" spans="1:8" ht="20.100000000000001" customHeight="1" x14ac:dyDescent="0.15">
      <c r="A443" s="328"/>
      <c r="B443" s="329"/>
      <c r="C443" s="398"/>
      <c r="D443" s="388"/>
      <c r="E443" s="77" t="s">
        <v>30</v>
      </c>
      <c r="F443" s="358">
        <f t="shared" si="5"/>
        <v>0</v>
      </c>
      <c r="G443" s="359"/>
      <c r="H443" s="359"/>
    </row>
    <row r="444" spans="1:8" ht="20.100000000000001" customHeight="1" x14ac:dyDescent="0.15">
      <c r="A444" s="328"/>
      <c r="B444" s="329"/>
      <c r="C444" s="398"/>
      <c r="D444" s="388"/>
      <c r="E444" s="77" t="s">
        <v>34</v>
      </c>
      <c r="F444" s="358">
        <f t="shared" si="5"/>
        <v>0</v>
      </c>
      <c r="G444" s="359"/>
      <c r="H444" s="359"/>
    </row>
    <row r="445" spans="1:8" ht="20.100000000000001" customHeight="1" x14ac:dyDescent="0.15">
      <c r="A445" s="328"/>
      <c r="B445" s="329"/>
      <c r="C445" s="398"/>
      <c r="D445" s="388"/>
      <c r="E445" s="77" t="s">
        <v>21</v>
      </c>
      <c r="F445" s="358">
        <f t="shared" si="5"/>
        <v>0</v>
      </c>
      <c r="G445" s="359"/>
      <c r="H445" s="359"/>
    </row>
    <row r="446" spans="1:8" ht="20.100000000000001" customHeight="1" x14ac:dyDescent="0.15">
      <c r="A446" s="328"/>
      <c r="B446" s="329"/>
      <c r="C446" s="404" t="s">
        <v>155</v>
      </c>
      <c r="D446" s="405"/>
      <c r="E446" s="77" t="s">
        <v>9</v>
      </c>
      <c r="F446" s="358">
        <f t="shared" si="5"/>
        <v>0</v>
      </c>
      <c r="G446" s="359"/>
      <c r="H446" s="359"/>
    </row>
    <row r="447" spans="1:8" ht="20.100000000000001" customHeight="1" x14ac:dyDescent="0.15">
      <c r="A447" s="328"/>
      <c r="B447" s="329"/>
      <c r="C447" s="406"/>
      <c r="D447" s="407"/>
      <c r="E447" s="77" t="s">
        <v>35</v>
      </c>
      <c r="F447" s="358">
        <f t="shared" si="5"/>
        <v>0</v>
      </c>
      <c r="G447" s="359"/>
      <c r="H447" s="359"/>
    </row>
    <row r="448" spans="1:8" ht="20.100000000000001" customHeight="1" x14ac:dyDescent="0.15">
      <c r="A448" s="328"/>
      <c r="B448" s="329"/>
      <c r="C448" s="387" t="s">
        <v>19</v>
      </c>
      <c r="D448" s="387"/>
      <c r="E448" s="388"/>
      <c r="F448" s="358">
        <f>SUM($F$430:$H$447)</f>
        <v>0</v>
      </c>
      <c r="G448" s="359"/>
      <c r="H448" s="359"/>
    </row>
    <row r="449" spans="1:8" ht="20.100000000000001" customHeight="1" x14ac:dyDescent="0.15">
      <c r="A449" s="328"/>
      <c r="B449" s="329"/>
      <c r="C449" s="398" t="s">
        <v>16</v>
      </c>
      <c r="D449" s="398"/>
      <c r="E449" s="388"/>
      <c r="F449" s="402"/>
      <c r="G449" s="403"/>
      <c r="H449" s="403"/>
    </row>
    <row r="450" spans="1:8" ht="20.100000000000001" customHeight="1" x14ac:dyDescent="0.15">
      <c r="A450" s="330"/>
      <c r="B450" s="331"/>
      <c r="C450" s="387" t="s">
        <v>36</v>
      </c>
      <c r="D450" s="387"/>
      <c r="E450" s="388"/>
      <c r="F450" s="358">
        <f>$F$448-$F$449</f>
        <v>0</v>
      </c>
      <c r="G450" s="359"/>
      <c r="H450" s="359"/>
    </row>
    <row r="451" spans="1:8" ht="20.100000000000001" customHeight="1" x14ac:dyDescent="0.15">
      <c r="A451" s="332" t="s">
        <v>47</v>
      </c>
      <c r="B451" s="333"/>
      <c r="C451" s="398" t="s">
        <v>53</v>
      </c>
      <c r="D451" s="388"/>
      <c r="E451" s="77" t="s">
        <v>27</v>
      </c>
      <c r="F451" s="399">
        <f t="shared" ref="F451:F468" si="6">SUMIFS($Q$10:$Q$351,$D$10:$D$351,$E451,$R$10:$R$351,"○")</f>
        <v>0</v>
      </c>
      <c r="G451" s="359"/>
      <c r="H451" s="359"/>
    </row>
    <row r="452" spans="1:8" ht="20.100000000000001" customHeight="1" x14ac:dyDescent="0.15">
      <c r="A452" s="334"/>
      <c r="B452" s="335"/>
      <c r="C452" s="398"/>
      <c r="D452" s="388"/>
      <c r="E452" s="77" t="s">
        <v>28</v>
      </c>
      <c r="F452" s="399">
        <f t="shared" si="6"/>
        <v>0</v>
      </c>
      <c r="G452" s="359"/>
      <c r="H452" s="359"/>
    </row>
    <row r="453" spans="1:8" ht="20.100000000000001" customHeight="1" x14ac:dyDescent="0.15">
      <c r="A453" s="334"/>
      <c r="B453" s="335"/>
      <c r="C453" s="398"/>
      <c r="D453" s="388"/>
      <c r="E453" s="77" t="s">
        <v>4</v>
      </c>
      <c r="F453" s="399">
        <f t="shared" si="6"/>
        <v>0</v>
      </c>
      <c r="G453" s="359"/>
      <c r="H453" s="359"/>
    </row>
    <row r="454" spans="1:8" ht="20.100000000000001" customHeight="1" x14ac:dyDescent="0.15">
      <c r="A454" s="334"/>
      <c r="B454" s="335"/>
      <c r="C454" s="398" t="s">
        <v>54</v>
      </c>
      <c r="D454" s="388"/>
      <c r="E454" s="77" t="s">
        <v>2</v>
      </c>
      <c r="F454" s="399">
        <f t="shared" si="6"/>
        <v>0</v>
      </c>
      <c r="G454" s="359"/>
      <c r="H454" s="359"/>
    </row>
    <row r="455" spans="1:8" ht="20.100000000000001" customHeight="1" x14ac:dyDescent="0.15">
      <c r="A455" s="334"/>
      <c r="B455" s="335"/>
      <c r="C455" s="398"/>
      <c r="D455" s="388"/>
      <c r="E455" s="77" t="s">
        <v>29</v>
      </c>
      <c r="F455" s="399">
        <f t="shared" si="6"/>
        <v>0</v>
      </c>
      <c r="G455" s="359"/>
      <c r="H455" s="359"/>
    </row>
    <row r="456" spans="1:8" ht="20.100000000000001" customHeight="1" x14ac:dyDescent="0.15">
      <c r="A456" s="334"/>
      <c r="B456" s="335"/>
      <c r="C456" s="398"/>
      <c r="D456" s="388"/>
      <c r="E456" s="77" t="s">
        <v>3</v>
      </c>
      <c r="F456" s="399">
        <f t="shared" si="6"/>
        <v>0</v>
      </c>
      <c r="G456" s="359"/>
      <c r="H456" s="359"/>
    </row>
    <row r="457" spans="1:8" ht="20.100000000000001" customHeight="1" x14ac:dyDescent="0.15">
      <c r="A457" s="334"/>
      <c r="B457" s="335"/>
      <c r="C457" s="398"/>
      <c r="D457" s="388"/>
      <c r="E457" s="77" t="s">
        <v>31</v>
      </c>
      <c r="F457" s="399">
        <f t="shared" si="6"/>
        <v>0</v>
      </c>
      <c r="G457" s="359"/>
      <c r="H457" s="359"/>
    </row>
    <row r="458" spans="1:8" ht="20.100000000000001" customHeight="1" x14ac:dyDescent="0.15">
      <c r="A458" s="334"/>
      <c r="B458" s="335"/>
      <c r="C458" s="398"/>
      <c r="D458" s="388"/>
      <c r="E458" s="77" t="s">
        <v>26</v>
      </c>
      <c r="F458" s="399">
        <f t="shared" si="6"/>
        <v>0</v>
      </c>
      <c r="G458" s="359"/>
      <c r="H458" s="359"/>
    </row>
    <row r="459" spans="1:8" ht="20.100000000000001" customHeight="1" x14ac:dyDescent="0.15">
      <c r="A459" s="334"/>
      <c r="B459" s="335"/>
      <c r="C459" s="398" t="s">
        <v>218</v>
      </c>
      <c r="D459" s="388"/>
      <c r="E459" s="77" t="s">
        <v>221</v>
      </c>
      <c r="F459" s="399">
        <f t="shared" si="6"/>
        <v>0</v>
      </c>
      <c r="G459" s="359"/>
      <c r="H459" s="359"/>
    </row>
    <row r="460" spans="1:8" ht="20.100000000000001" customHeight="1" x14ac:dyDescent="0.15">
      <c r="A460" s="334"/>
      <c r="B460" s="335"/>
      <c r="C460" s="398"/>
      <c r="D460" s="388"/>
      <c r="E460" s="77" t="s">
        <v>33</v>
      </c>
      <c r="F460" s="399">
        <f t="shared" si="6"/>
        <v>0</v>
      </c>
      <c r="G460" s="359"/>
      <c r="H460" s="359"/>
    </row>
    <row r="461" spans="1:8" ht="20.100000000000001" customHeight="1" x14ac:dyDescent="0.15">
      <c r="A461" s="334"/>
      <c r="B461" s="335"/>
      <c r="C461" s="398"/>
      <c r="D461" s="388"/>
      <c r="E461" s="77" t="s">
        <v>10</v>
      </c>
      <c r="F461" s="399">
        <f t="shared" si="6"/>
        <v>0</v>
      </c>
      <c r="G461" s="359"/>
      <c r="H461" s="359"/>
    </row>
    <row r="462" spans="1:8" ht="20.100000000000001" customHeight="1" x14ac:dyDescent="0.15">
      <c r="A462" s="334"/>
      <c r="B462" s="335"/>
      <c r="C462" s="398" t="s">
        <v>55</v>
      </c>
      <c r="D462" s="388"/>
      <c r="E462" s="77" t="s">
        <v>32</v>
      </c>
      <c r="F462" s="399">
        <f t="shared" si="6"/>
        <v>0</v>
      </c>
      <c r="G462" s="359"/>
      <c r="H462" s="359"/>
    </row>
    <row r="463" spans="1:8" ht="20.100000000000001" customHeight="1" x14ac:dyDescent="0.15">
      <c r="A463" s="334"/>
      <c r="B463" s="335"/>
      <c r="C463" s="398"/>
      <c r="D463" s="388"/>
      <c r="E463" s="77" t="s">
        <v>1</v>
      </c>
      <c r="F463" s="399">
        <f t="shared" si="6"/>
        <v>0</v>
      </c>
      <c r="G463" s="359"/>
      <c r="H463" s="359"/>
    </row>
    <row r="464" spans="1:8" ht="20.100000000000001" customHeight="1" x14ac:dyDescent="0.15">
      <c r="A464" s="334"/>
      <c r="B464" s="335"/>
      <c r="C464" s="398"/>
      <c r="D464" s="388"/>
      <c r="E464" s="77" t="s">
        <v>30</v>
      </c>
      <c r="F464" s="399">
        <f t="shared" si="6"/>
        <v>0</v>
      </c>
      <c r="G464" s="359"/>
      <c r="H464" s="359"/>
    </row>
    <row r="465" spans="1:24" ht="20.100000000000001" customHeight="1" x14ac:dyDescent="0.15">
      <c r="A465" s="334"/>
      <c r="B465" s="335"/>
      <c r="C465" s="398"/>
      <c r="D465" s="388"/>
      <c r="E465" s="77" t="s">
        <v>34</v>
      </c>
      <c r="F465" s="399">
        <f t="shared" si="6"/>
        <v>0</v>
      </c>
      <c r="G465" s="359"/>
      <c r="H465" s="359"/>
    </row>
    <row r="466" spans="1:24" ht="20.100000000000001" customHeight="1" x14ac:dyDescent="0.15">
      <c r="A466" s="334"/>
      <c r="B466" s="335"/>
      <c r="C466" s="398"/>
      <c r="D466" s="388"/>
      <c r="E466" s="77" t="s">
        <v>21</v>
      </c>
      <c r="F466" s="399">
        <f t="shared" si="6"/>
        <v>0</v>
      </c>
      <c r="G466" s="359"/>
      <c r="H466" s="359"/>
    </row>
    <row r="467" spans="1:24" ht="20.100000000000001" customHeight="1" x14ac:dyDescent="0.15">
      <c r="A467" s="334"/>
      <c r="B467" s="335"/>
      <c r="C467" s="404" t="s">
        <v>155</v>
      </c>
      <c r="D467" s="405"/>
      <c r="E467" s="77" t="s">
        <v>9</v>
      </c>
      <c r="F467" s="399">
        <f t="shared" si="6"/>
        <v>0</v>
      </c>
      <c r="G467" s="359"/>
      <c r="H467" s="359"/>
    </row>
    <row r="468" spans="1:24" ht="20.100000000000001" customHeight="1" x14ac:dyDescent="0.15">
      <c r="A468" s="334"/>
      <c r="B468" s="335"/>
      <c r="C468" s="406"/>
      <c r="D468" s="407"/>
      <c r="E468" s="77" t="s">
        <v>35</v>
      </c>
      <c r="F468" s="399">
        <f t="shared" si="6"/>
        <v>0</v>
      </c>
      <c r="G468" s="359"/>
      <c r="H468" s="359"/>
    </row>
    <row r="469" spans="1:24" ht="20.100000000000001" customHeight="1" thickBot="1" x14ac:dyDescent="0.2">
      <c r="A469" s="336"/>
      <c r="B469" s="337"/>
      <c r="C469" s="387" t="s">
        <v>150</v>
      </c>
      <c r="D469" s="387"/>
      <c r="E469" s="388"/>
      <c r="F469" s="400">
        <f>SUM($F$451:$H$468)</f>
        <v>0</v>
      </c>
      <c r="G469" s="401"/>
      <c r="H469" s="401"/>
    </row>
    <row r="470" spans="1:24" ht="20.100000000000001" customHeight="1" thickTop="1" x14ac:dyDescent="0.15">
      <c r="A470" s="394" t="s">
        <v>151</v>
      </c>
      <c r="B470" s="394"/>
      <c r="C470" s="395"/>
      <c r="D470" s="395"/>
      <c r="E470" s="395"/>
      <c r="F470" s="396">
        <f>SUM($F$448,$F$469)</f>
        <v>0</v>
      </c>
      <c r="G470" s="397"/>
      <c r="H470" s="397"/>
    </row>
    <row r="471" spans="1:24" x14ac:dyDescent="0.15">
      <c r="W471" s="3"/>
      <c r="X471"/>
    </row>
  </sheetData>
  <sheetProtection algorithmName="SHA-512" hashValue="l3SKxd2qv1ktiO1ok6ByCta7YTE1edlQMd7RqD1TM59JRg/zOa8T54PS9/yJtFYUTYCwPLFyixmc2mJN/uBcZA==" saltValue="sQo0Dwqfoy4PxyC9VtYHYg==" spinCount="100000" sheet="1" objects="1" scenarios="1" formatRows="0"/>
  <mergeCells count="543">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s>
  <phoneticPr fontId="9"/>
  <conditionalFormatting sqref="G10:G351">
    <cfRule type="expression" dxfId="139" priority="5">
      <formula>INDIRECT(ADDRESS(ROW(),COLUMN()))=TRUNC(INDIRECT(ADDRESS(ROW(),COLUMN())))</formula>
    </cfRule>
  </conditionalFormatting>
  <conditionalFormatting sqref="G361:G410">
    <cfRule type="expression" dxfId="138" priority="1">
      <formula>INDIRECT(ADDRESS(ROW(),COLUMN()))=TRUNC(INDIRECT(ADDRESS(ROW(),COLUMN())))</formula>
    </cfRule>
  </conditionalFormatting>
  <conditionalFormatting sqref="I10:I351">
    <cfRule type="expression" dxfId="137" priority="4">
      <formula>INDIRECT(ADDRESS(ROW(),COLUMN()))=TRUNC(INDIRECT(ADDRESS(ROW(),COLUMN())))</formula>
    </cfRule>
  </conditionalFormatting>
  <conditionalFormatting sqref="I361:I410">
    <cfRule type="expression" dxfId="136" priority="106">
      <formula>INDIRECT(ADDRESS(ROW(),COLUMN()))=TRUNC(INDIRECT(ADDRESS(ROW(),COLUMN())))</formula>
    </cfRule>
  </conditionalFormatting>
  <conditionalFormatting sqref="L10:L351">
    <cfRule type="expression" dxfId="135" priority="31">
      <formula>INDIRECT(ADDRESS(ROW(),COLUMN()))=TRUNC(INDIRECT(ADDRESS(ROW(),COLUMN())))</formula>
    </cfRule>
  </conditionalFormatting>
  <conditionalFormatting sqref="L361:L410">
    <cfRule type="expression" dxfId="134" priority="105">
      <formula>INDIRECT(ADDRESS(ROW(),COLUMN()))=TRUNC(INDIRECT(ADDRESS(ROW(),COLUMN())))</formula>
    </cfRule>
  </conditionalFormatting>
  <conditionalFormatting sqref="M6:Q7">
    <cfRule type="cellIs" dxfId="133" priority="3" operator="equal">
      <formula>"「費目：その他」で補助対象外に仕分けされていないものがある"</formula>
    </cfRule>
  </conditionalFormatting>
  <conditionalFormatting sqref="O10:O351">
    <cfRule type="expression" dxfId="132" priority="45">
      <formula>INDIRECT(ADDRESS(ROW(),COLUMN()))=TRUNC(INDIRECT(ADDRESS(ROW(),COLUMN())))</formula>
    </cfRule>
  </conditionalFormatting>
  <conditionalFormatting sqref="O361:O410">
    <cfRule type="expression" dxfId="131" priority="104">
      <formula>INDIRECT(ADDRESS(ROW(),COLUMN()))=TRUNC(INDIRECT(ADDRESS(ROW(),COLUMN())))</formula>
    </cfRule>
  </conditionalFormatting>
  <dataValidations count="7">
    <dataValidation type="list" imeMode="hiragana" allowBlank="1" showInputMessage="1" showErrorMessage="1" sqref="D10:D351" xr:uid="{00000000-0002-0000-0800-000000000000}">
      <formula1>INDIRECT(C10)</formula1>
    </dataValidation>
    <dataValidation imeMode="hiragana" allowBlank="1" showInputMessage="1" showErrorMessage="1" sqref="E10:E351 J10:J351 M10:M351 M361:M410 J361:J410 E361:E410" xr:uid="{00000000-0002-0000-0800-000001000000}"/>
    <dataValidation imeMode="disabled" allowBlank="1" showInputMessage="1" showErrorMessage="1" sqref="C7:K7 F358:K358 A10:A351 A361:A410 C3:C4" xr:uid="{00000000-0002-0000-0800-000002000000}"/>
    <dataValidation type="list" allowBlank="1" showInputMessage="1" showErrorMessage="1" sqref="R10:R351" xr:uid="{00000000-0002-0000-0800-000003000000}">
      <formula1>"○"</formula1>
    </dataValidation>
    <dataValidation type="list" imeMode="hiragana" allowBlank="1" showInputMessage="1" showErrorMessage="1" sqref="C361:D410" xr:uid="{00000000-0002-0000-0800-000004000000}">
      <formula1>収入</formula1>
    </dataValidation>
    <dataValidation type="list" imeMode="hiragana" allowBlank="1" showInputMessage="1" showErrorMessage="1" sqref="C10:C351" xr:uid="{00000000-0002-0000-0800-000005000000}">
      <formula1>区分</formula1>
    </dataValidation>
    <dataValidation imeMode="off" allowBlank="1" showInputMessage="1" showErrorMessage="1" sqref="F416:F427 I10:I351 L10:L351 O10:O351 Q10:Q351 G416:H421 I361:I410 L361:L410 O361:O410 Q361:Q410 G423:H427 F430:H470" xr:uid="{00000000-0002-0000-08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25</vt:i4>
      </vt:variant>
      <vt:variant>
        <vt:lpstr>名前付き一覧</vt:lpstr>
      </vt:variant>
      <vt:variant>
        <vt:i4>38</vt:i4>
      </vt:variant>
    </vt:vector>
  </HeadingPairs>
  <TitlesOfParts>
    <vt:vector size="63" baseType="lpstr">
      <vt:lpstr>収支予算書</vt:lpstr>
      <vt:lpstr>内訳書１(収入事業別)</vt:lpstr>
      <vt:lpstr>内訳書１(収入一括)</vt:lpstr>
      <vt:lpstr>内訳書2-1</vt:lpstr>
      <vt:lpstr>内訳書2-2</vt:lpstr>
      <vt:lpstr>内訳書2-3</vt:lpstr>
      <vt:lpstr>内訳書2-4</vt:lpstr>
      <vt:lpstr>内訳書2-5</vt:lpstr>
      <vt:lpstr>内訳書2-6</vt:lpstr>
      <vt:lpstr>内訳書2-7</vt:lpstr>
      <vt:lpstr>内訳書2-8</vt:lpstr>
      <vt:lpstr>内訳書2-9</vt:lpstr>
      <vt:lpstr>内訳書2-10</vt:lpstr>
      <vt:lpstr>内訳書2-11</vt:lpstr>
      <vt:lpstr>内訳書2-12</vt:lpstr>
      <vt:lpstr>内訳書2-13</vt:lpstr>
      <vt:lpstr>内訳書2-14</vt:lpstr>
      <vt:lpstr>内訳書2-15</vt:lpstr>
      <vt:lpstr>内訳書2-16</vt:lpstr>
      <vt:lpstr>内訳書2-17</vt:lpstr>
      <vt:lpstr>内訳書2-18</vt:lpstr>
      <vt:lpstr>内訳書2-19</vt:lpstr>
      <vt:lpstr>内訳書2-20</vt:lpstr>
      <vt:lpstr>委託費・補助金内訳書</vt:lpstr>
      <vt:lpstr>マスター</vt:lpstr>
      <vt:lpstr>委託費・補助金内訳書!Print_Area</vt:lpstr>
      <vt:lpstr>収支予算書!Print_Area</vt:lpstr>
      <vt:lpstr>'内訳書１(収入一括)'!Print_Area</vt:lpstr>
      <vt:lpstr>'内訳書１(収入事業別)'!Print_Area</vt:lpstr>
      <vt:lpstr>'内訳書2-1'!Print_Area</vt:lpstr>
      <vt:lpstr>'内訳書2-10'!Print_Area</vt:lpstr>
      <vt:lpstr>'内訳書2-11'!Print_Area</vt:lpstr>
      <vt:lpstr>'内訳書2-12'!Print_Area</vt:lpstr>
      <vt:lpstr>'内訳書2-13'!Print_Area</vt:lpstr>
      <vt:lpstr>'内訳書2-14'!Print_Area</vt:lpstr>
      <vt:lpstr>'内訳書2-15'!Print_Area</vt:lpstr>
      <vt:lpstr>'内訳書2-16'!Print_Area</vt:lpstr>
      <vt:lpstr>'内訳書2-17'!Print_Area</vt:lpstr>
      <vt:lpstr>'内訳書2-18'!Print_Area</vt:lpstr>
      <vt:lpstr>'内訳書2-19'!Print_Area</vt:lpstr>
      <vt:lpstr>'内訳書2-2'!Print_Area</vt:lpstr>
      <vt:lpstr>'内訳書2-20'!Print_Area</vt:lpstr>
      <vt:lpstr>'内訳書2-3'!Print_Area</vt:lpstr>
      <vt:lpstr>'内訳書2-4'!Print_Area</vt:lpstr>
      <vt:lpstr>'内訳書2-5'!Print_Area</vt:lpstr>
      <vt:lpstr>'内訳書2-6'!Print_Area</vt:lpstr>
      <vt:lpstr>'内訳書2-7'!Print_Area</vt:lpstr>
      <vt:lpstr>'内訳書2-8'!Print_Area</vt:lpstr>
      <vt:lpstr>'内訳書2-9'!Print_Area</vt:lpstr>
      <vt:lpstr>'内訳書１(収入一括)'!Print_Titles</vt:lpstr>
      <vt:lpstr>'内訳書１(収入事業別)'!Print_Titles</vt:lpstr>
      <vt:lpstr>委託費</vt:lpstr>
      <vt:lpstr>委託費・補助金</vt:lpstr>
      <vt:lpstr>区分</vt:lpstr>
      <vt:lpstr>区分2</vt:lpstr>
      <vt:lpstr>区分3</vt:lpstr>
      <vt:lpstr>雑役務費・消耗品費等</vt:lpstr>
      <vt:lpstr>事業形態</vt:lpstr>
      <vt:lpstr>収入</vt:lpstr>
      <vt:lpstr>収入2</vt:lpstr>
      <vt:lpstr>出演・音楽・文芸費</vt:lpstr>
      <vt:lpstr>人件費・旅費・報償費</vt:lpstr>
      <vt:lpstr>舞台・会場・設営費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2024-02-05T01:26:53Z</cp:lastPrinted>
  <dcterms:created xsi:type="dcterms:W3CDTF">2018-04-26T11:11:26Z</dcterms:created>
  <dcterms:modified xsi:type="dcterms:W3CDTF">2024-04-05T06:59:40Z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2022-02-02T06:25:19Z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5aa47042-2587-470f-9735-8813f057bcd2</vt:lpwstr>
  </property>
  <property fmtid="{D5CDD505-2E9C-101B-9397-08002B2CF9AE}" pid="8" name="MSIP_Label_d899a617-f30e-4fb8-b81c-fb6d0b94ac5b_ContentBits">
    <vt:lpwstr>0</vt:lpwstr>
  </property>
</Properties>
</file>