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shiroyama-h\AppData\Local\Box\Box Edit\Documents\OkLHhGyYq06C155V03rVSg==\"/>
    </mc:Choice>
  </mc:AlternateContent>
  <xr:revisionPtr revIDLastSave="0" documentId="13_ncr:1_{F20F3874-92A5-4E0F-B3EB-771ADF84008D}" xr6:coauthVersionLast="47" xr6:coauthVersionMax="47" xr10:uidLastSave="{00000000-0000-0000-0000-000000000000}"/>
  <bookViews>
    <workbookView xWindow="-110" yWindow="-110" windowWidth="19420" windowHeight="10420" tabRatio="740" activeTab="2"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9" l="1"/>
  <c r="A1" i="180"/>
  <c r="A1" i="123" l="1"/>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F432" i="179" s="1"/>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F431" i="178" s="1"/>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F430" i="177" s="1"/>
  <c r="E7" i="177"/>
  <c r="F468" i="176"/>
  <c r="F467" i="176"/>
  <c r="F466" i="176"/>
  <c r="F465" i="176"/>
  <c r="F464" i="176"/>
  <c r="F463" i="176"/>
  <c r="F462" i="176"/>
  <c r="F461" i="176"/>
  <c r="F460" i="176"/>
  <c r="F459" i="176"/>
  <c r="F458" i="176"/>
  <c r="F457" i="176"/>
  <c r="F456" i="176"/>
  <c r="F455" i="176"/>
  <c r="F454" i="176"/>
  <c r="F453" i="176"/>
  <c r="F452" i="176"/>
  <c r="F451" i="176"/>
  <c r="F447"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F446" i="176" s="1"/>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F444" i="175" s="1"/>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F443" i="174" s="1"/>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F442" i="173" s="1"/>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F441" i="172" s="1"/>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F440" i="171" s="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F439" i="170" s="1"/>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F438" i="169" s="1"/>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F437" i="168" s="1"/>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F436" i="167" s="1"/>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F435" i="166" s="1"/>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3" i="165"/>
  <c r="F432" i="165"/>
  <c r="F431"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F434" i="165" s="1"/>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F433" i="163" s="1"/>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1" i="162"/>
  <c r="F430" i="162"/>
  <c r="F421" i="162"/>
  <c r="G13" i="61" s="1"/>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F418" i="162" s="1"/>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F432" i="162" s="1"/>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F431" i="161" s="1"/>
  <c r="E7" i="161"/>
  <c r="E355" i="31"/>
  <c r="E354" i="31"/>
  <c r="F420" i="162" l="1"/>
  <c r="G12" i="61" s="1"/>
  <c r="F419" i="162"/>
  <c r="G11" i="61" s="1"/>
  <c r="F433" i="180"/>
  <c r="F448" i="180" s="1"/>
  <c r="F430" i="165"/>
  <c r="I23" i="61" s="1"/>
  <c r="F358" i="169"/>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F7" i="161" s="1"/>
  <c r="C7" i="167"/>
  <c r="F7" i="167" s="1"/>
  <c r="F448" i="167"/>
  <c r="F450" i="167" s="1"/>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F450" i="175" s="1"/>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F450" i="179" s="1"/>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F450" i="170" s="1"/>
  <c r="N23" i="60"/>
  <c r="N23" i="61"/>
  <c r="N46" i="60"/>
  <c r="N46" i="61"/>
  <c r="N54" i="60"/>
  <c r="N54" i="61"/>
  <c r="O28" i="60"/>
  <c r="O28" i="61"/>
  <c r="O40" i="60"/>
  <c r="O40" i="61"/>
  <c r="O51" i="60"/>
  <c r="O51" i="61"/>
  <c r="P25" i="61"/>
  <c r="P25" i="60"/>
  <c r="F469" i="172"/>
  <c r="P44" i="60"/>
  <c r="P44" i="61"/>
  <c r="P56" i="60"/>
  <c r="P56" i="61"/>
  <c r="Q26" i="60"/>
  <c r="Q26" i="61"/>
  <c r="Q38" i="60"/>
  <c r="Q38" i="61"/>
  <c r="Q53" i="60"/>
  <c r="Q53" i="61"/>
  <c r="F448" i="174"/>
  <c r="F470" i="174" s="1"/>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F450" i="178" s="1"/>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F470" i="177" s="1"/>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F450" i="166" s="1"/>
  <c r="J23" i="60"/>
  <c r="J23" i="61"/>
  <c r="J27" i="61"/>
  <c r="J27" i="60"/>
  <c r="J31" i="60"/>
  <c r="J31" i="61"/>
  <c r="J35" i="61"/>
  <c r="J35" i="60"/>
  <c r="J46" i="60"/>
  <c r="J46" i="61"/>
  <c r="J50" i="61"/>
  <c r="J50" i="60"/>
  <c r="J54" i="61"/>
  <c r="J54" i="60"/>
  <c r="J58" i="60"/>
  <c r="J58" i="61"/>
  <c r="J25" i="60"/>
  <c r="J25" i="61"/>
  <c r="F469" i="166"/>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23" i="178"/>
  <c r="F425" i="178" s="1"/>
  <c r="F450" i="173"/>
  <c r="F450" i="172"/>
  <c r="F450" i="171"/>
  <c r="F423" i="165"/>
  <c r="F425" i="165" s="1"/>
  <c r="F470" i="180" l="1"/>
  <c r="X26" i="61"/>
  <c r="X26" i="60"/>
  <c r="F450" i="180"/>
  <c r="F470" i="178"/>
  <c r="F450" i="177"/>
  <c r="F470" i="175"/>
  <c r="F450" i="174"/>
  <c r="F470" i="173"/>
  <c r="F470" i="172"/>
  <c r="F470" i="170"/>
  <c r="F470" i="167"/>
  <c r="F470" i="166"/>
  <c r="I23" i="60"/>
  <c r="F470" i="179"/>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Q361" i="31"/>
  <c r="Q363" i="31"/>
  <c r="F417" i="31" s="1"/>
  <c r="F430" i="31" l="1"/>
  <c r="E23" i="61" s="1"/>
  <c r="F416" i="3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53" i="61"/>
  <c r="Y53" i="61" s="1"/>
  <c r="C7" i="31"/>
  <c r="E55" i="61"/>
  <c r="E50" i="61"/>
  <c r="E30" i="60"/>
  <c r="E34" i="61"/>
  <c r="E46" i="60"/>
  <c r="E37" i="60"/>
  <c r="E44" i="60"/>
  <c r="E35" i="60"/>
  <c r="E44" i="61"/>
  <c r="E23" i="60" l="1"/>
  <c r="Y23" i="60" s="1"/>
  <c r="E8" i="60"/>
  <c r="E12" i="61"/>
  <c r="Y12" i="61" s="1"/>
  <c r="Y12" i="60" s="1"/>
  <c r="F422" i="31"/>
  <c r="F423" i="31" s="1"/>
  <c r="F425" i="31" s="1"/>
  <c r="E27" i="60"/>
  <c r="Y27" i="60" s="1"/>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I43" i="60"/>
  <c r="I43" i="61"/>
  <c r="H43" i="61"/>
  <c r="Y23" i="61"/>
  <c r="E14" i="60"/>
  <c r="E9" i="57"/>
  <c r="Y53" i="60"/>
  <c r="Y57" i="60"/>
  <c r="Y25" i="61"/>
  <c r="Y35" i="60"/>
  <c r="Y34" i="61"/>
  <c r="Y30" i="60"/>
  <c r="Y47"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E15" i="60" l="1"/>
  <c r="E17" i="60" s="1"/>
  <c r="Y38" i="6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B16" i="61"/>
  <c r="AB13" i="61"/>
  <c r="AA10" i="61"/>
  <c r="AB8" i="61"/>
  <c r="AB11" i="61"/>
  <c r="AA11" i="61"/>
  <c r="AA12" i="61"/>
  <c r="AA16" i="61"/>
  <c r="AB9" i="61"/>
  <c r="Y15" i="61"/>
  <c r="Y17" i="61" s="1"/>
  <c r="Y8" i="60"/>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Y15" i="60" l="1"/>
  <c r="Y17" i="60" s="1"/>
  <c r="AA15" i="61"/>
  <c r="AA17" i="61" s="1"/>
  <c r="E12" i="57"/>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C53" i="61"/>
  <c r="E48" i="57"/>
  <c r="AC52" i="61"/>
  <c r="E47" i="57"/>
  <c r="E54" i="57"/>
  <c r="AC59" i="61"/>
  <c r="AC35" i="61"/>
  <c r="E31" i="57"/>
  <c r="AC27" i="61"/>
  <c r="E23" i="57"/>
  <c r="AC51" i="61"/>
  <c r="E46" i="57"/>
  <c r="E49" i="57"/>
  <c r="AC54" i="61"/>
  <c r="E26" i="57"/>
  <c r="AC30" i="61"/>
  <c r="E33" i="57"/>
  <c r="AC37" i="61"/>
  <c r="Y63" i="60" l="1"/>
  <c r="E18" i="60" s="1"/>
  <c r="E56" i="57"/>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この欄に表示される金額が本補助事業の採択額となります。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執行団体の名称を記載してください。
執行団体が未定の場合は「未定」と記載してください。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<sst xmlns="http://schemas.openxmlformats.org/spreadsheetml/2006/main" count="2738" uniqueCount="233">
  <si>
    <t>小   計（Ａ）</t>
    <rPh sb="0" eb="1">
      <t>ショウ</t>
    </rPh>
    <rPh sb="4" eb="5">
      <t>ケイ</t>
    </rPh>
    <phoneticPr fontId="9"/>
  </si>
  <si>
    <t>消耗品費</t>
    <rPh sb="0" eb="3">
      <t>ショウモウヒン</t>
    </rPh>
    <rPh sb="3" eb="4">
      <t>ヒ</t>
    </rPh>
    <phoneticPr fontId="9"/>
  </si>
  <si>
    <t>舞台費</t>
    <rPh sb="0" eb="2">
      <t>ブタイ</t>
    </rPh>
    <rPh sb="2" eb="3">
      <t>ヒ</t>
    </rPh>
    <phoneticPr fontId="9"/>
  </si>
  <si>
    <t>上映費</t>
    <rPh sb="0" eb="2">
      <t>ジョウエイ</t>
    </rPh>
    <rPh sb="2" eb="3">
      <t>ヒ</t>
    </rPh>
    <phoneticPr fontId="9"/>
  </si>
  <si>
    <t>文芸費</t>
    <rPh sb="0" eb="3">
      <t>ブンゲイヒ</t>
    </rPh>
    <phoneticPr fontId="9"/>
  </si>
  <si>
    <t>区   分</t>
    <rPh sb="0" eb="1">
      <t>ク</t>
    </rPh>
    <rPh sb="4" eb="5">
      <t>ブン</t>
    </rPh>
    <phoneticPr fontId="9"/>
  </si>
  <si>
    <t>（支出の部）</t>
    <rPh sb="1" eb="3">
      <t>シシュツ</t>
    </rPh>
    <rPh sb="4" eb="5">
      <t>ブ</t>
    </rPh>
    <phoneticPr fontId="9"/>
  </si>
  <si>
    <t>事業収入</t>
    <rPh sb="0" eb="2">
      <t>ジギョウ</t>
    </rPh>
    <rPh sb="2" eb="4">
      <t>シュウニュウ</t>
    </rPh>
    <phoneticPr fontId="9"/>
  </si>
  <si>
    <t>収入合計</t>
    <rPh sb="0" eb="2">
      <t>シュウニュウ</t>
    </rPh>
    <rPh sb="2" eb="4">
      <t>ゴウケイ</t>
    </rPh>
    <phoneticPr fontId="9"/>
  </si>
  <si>
    <t>委託費</t>
    <rPh sb="0" eb="3">
      <t>イタクヒ</t>
    </rPh>
    <phoneticPr fontId="9"/>
  </si>
  <si>
    <t>報償費</t>
    <rPh sb="0" eb="3">
      <t>ホウショウヒ</t>
    </rPh>
    <phoneticPr fontId="9"/>
  </si>
  <si>
    <t>区分</t>
    <rPh sb="0" eb="2">
      <t>クブン</t>
    </rPh>
    <phoneticPr fontId="9"/>
  </si>
  <si>
    <t>(金額)</t>
    <rPh sb="1" eb="3">
      <t>キンガク</t>
    </rPh>
    <phoneticPr fontId="9"/>
  </si>
  <si>
    <t>寄附金・協賛金</t>
    <rPh sb="0" eb="3">
      <t>キフキン</t>
    </rPh>
    <rPh sb="4" eb="7">
      <t>キョウサンキン</t>
    </rPh>
    <phoneticPr fontId="9"/>
  </si>
  <si>
    <t>（収入の部）</t>
    <rPh sb="1" eb="3">
      <t>シュウニュウ</t>
    </rPh>
    <rPh sb="4" eb="5">
      <t>ブ</t>
    </rPh>
    <phoneticPr fontId="9"/>
  </si>
  <si>
    <t>（単位：円）</t>
    <rPh sb="1" eb="3">
      <t>タンイ</t>
    </rPh>
    <rPh sb="4" eb="5">
      <t>エン</t>
    </rPh>
    <phoneticPr fontId="9"/>
  </si>
  <si>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9"/>
  </si>
  <si>
    <t>申請者自己負担額</t>
    <rPh sb="0" eb="3">
      <t>シンセイシャ</t>
    </rPh>
    <rPh sb="3" eb="5">
      <t>ジコ</t>
    </rPh>
    <rPh sb="5" eb="8">
      <t>フタンガク</t>
    </rPh>
    <phoneticPr fontId="9"/>
  </si>
  <si>
    <t>共催者等負担額</t>
    <rPh sb="0" eb="3">
      <t>キョウサイシャ</t>
    </rPh>
    <rPh sb="3" eb="4">
      <t>トウ</t>
    </rPh>
    <rPh sb="4" eb="7">
      <t>フタンガク</t>
    </rPh>
    <phoneticPr fontId="9"/>
  </si>
  <si>
    <t>小   計（Ｃ）</t>
    <rPh sb="0" eb="1">
      <t>ショウ</t>
    </rPh>
    <rPh sb="4" eb="5">
      <t>ケイ</t>
    </rPh>
    <phoneticPr fontId="9"/>
  </si>
  <si>
    <t>補助金・助成金</t>
    <rPh sb="0" eb="3">
      <t>ホジョキン</t>
    </rPh>
    <rPh sb="4" eb="7">
      <t>ジョセイキン</t>
    </rPh>
    <phoneticPr fontId="9"/>
  </si>
  <si>
    <t>その他</t>
    <rPh sb="2" eb="3">
      <t>タ</t>
    </rPh>
    <phoneticPr fontId="9"/>
  </si>
  <si>
    <t>国庫補助額</t>
    <rPh sb="0" eb="2">
      <t>コッコ</t>
    </rPh>
    <rPh sb="2" eb="4">
      <t>ホジョ</t>
    </rPh>
    <rPh sb="4" eb="5">
      <t>ガク</t>
    </rPh>
    <phoneticPr fontId="9"/>
  </si>
  <si>
    <t>合   計（Ｂ）</t>
    <rPh sb="0" eb="1">
      <t>ゴウ</t>
    </rPh>
    <rPh sb="4" eb="5">
      <t>ケイ</t>
    </rPh>
    <phoneticPr fontId="9"/>
  </si>
  <si>
    <t>費目</t>
    <rPh sb="0" eb="2">
      <t>ヒモク</t>
    </rPh>
    <phoneticPr fontId="9"/>
  </si>
  <si>
    <t>補助対象経費</t>
    <rPh sb="0" eb="2">
      <t>ホジョ</t>
    </rPh>
    <rPh sb="2" eb="4">
      <t>タイショウ</t>
    </rPh>
    <rPh sb="4" eb="6">
      <t>ケイヒ</t>
    </rPh>
    <phoneticPr fontId="9"/>
  </si>
  <si>
    <t>運搬費</t>
    <rPh sb="0" eb="3">
      <t>ウンパンヒ</t>
    </rPh>
    <phoneticPr fontId="9"/>
  </si>
  <si>
    <t>出演費</t>
    <rPh sb="0" eb="2">
      <t>シュツエン</t>
    </rPh>
    <rPh sb="2" eb="3">
      <t>ヒ</t>
    </rPh>
    <phoneticPr fontId="9"/>
  </si>
  <si>
    <t>音楽費</t>
    <rPh sb="0" eb="2">
      <t>オンガク</t>
    </rPh>
    <rPh sb="2" eb="3">
      <t>ヒ</t>
    </rPh>
    <phoneticPr fontId="9"/>
  </si>
  <si>
    <t>作品借料</t>
    <rPh sb="0" eb="2">
      <t>サクヒン</t>
    </rPh>
    <rPh sb="2" eb="4">
      <t>シャクリョウ</t>
    </rPh>
    <phoneticPr fontId="9"/>
  </si>
  <si>
    <t>通信費</t>
    <rPh sb="0" eb="2">
      <t>ツウシン</t>
    </rPh>
    <phoneticPr fontId="9"/>
  </si>
  <si>
    <t>会場費</t>
    <rPh sb="0" eb="3">
      <t>カイジョウヒ</t>
    </rPh>
    <phoneticPr fontId="9"/>
  </si>
  <si>
    <t>雑役務費</t>
    <rPh sb="0" eb="1">
      <t>ザツ</t>
    </rPh>
    <rPh sb="1" eb="4">
      <t>エキムヒ</t>
    </rPh>
    <phoneticPr fontId="9"/>
  </si>
  <si>
    <t>旅費</t>
    <rPh sb="0" eb="2">
      <t>リョヒ</t>
    </rPh>
    <phoneticPr fontId="9"/>
  </si>
  <si>
    <t>会議費</t>
    <rPh sb="0" eb="3">
      <t>カイギヒ</t>
    </rPh>
    <phoneticPr fontId="9"/>
  </si>
  <si>
    <t>補助金</t>
    <rPh sb="0" eb="3">
      <t>ホジョキン</t>
    </rPh>
    <phoneticPr fontId="9"/>
  </si>
  <si>
    <t>補助対象経費計（Ｄ）</t>
    <rPh sb="0" eb="2">
      <t>ホジョ</t>
    </rPh>
    <rPh sb="2" eb="4">
      <t>タイショウ</t>
    </rPh>
    <rPh sb="4" eb="6">
      <t>ケイヒ</t>
    </rPh>
    <rPh sb="6" eb="7">
      <t>ケイ</t>
    </rPh>
    <phoneticPr fontId="9"/>
  </si>
  <si>
    <t>小   計（Ｅ）</t>
    <rPh sb="0" eb="1">
      <t>ショウ</t>
    </rPh>
    <rPh sb="4" eb="5">
      <t>ケイ</t>
    </rPh>
    <phoneticPr fontId="9"/>
  </si>
  <si>
    <t>補助対象外経費</t>
    <rPh sb="0" eb="2">
      <t>ホジョ</t>
    </rPh>
    <rPh sb="2" eb="5">
      <t>タイショウガイ</t>
    </rPh>
    <rPh sb="5" eb="7">
      <t>ケイヒ</t>
    </rPh>
    <phoneticPr fontId="9"/>
  </si>
  <si>
    <t>（数量）</t>
    <rPh sb="1" eb="3">
      <t>スウリョウ</t>
    </rPh>
    <phoneticPr fontId="9"/>
  </si>
  <si>
    <t>（単価）</t>
    <rPh sb="1" eb="3">
      <t>タンカ</t>
    </rPh>
    <phoneticPr fontId="9"/>
  </si>
  <si>
    <t>（単位）</t>
    <rPh sb="1" eb="3">
      <t>タンイ</t>
    </rPh>
    <phoneticPr fontId="9"/>
  </si>
  <si>
    <t>補助対象経費計</t>
    <rPh sb="0" eb="2">
      <t>ホジョ</t>
    </rPh>
    <rPh sb="2" eb="4">
      <t>タイショウ</t>
    </rPh>
    <rPh sb="4" eb="6">
      <t>ケイヒ</t>
    </rPh>
    <rPh sb="6" eb="7">
      <t>ケイ</t>
    </rPh>
    <phoneticPr fontId="9"/>
  </si>
  <si>
    <t>補助
対象外</t>
    <rPh sb="0" eb="2">
      <t>ホジョ</t>
    </rPh>
    <rPh sb="3" eb="5">
      <t>タイショウ</t>
    </rPh>
    <rPh sb="5" eb="6">
      <t>ガイ</t>
    </rPh>
    <phoneticPr fontId="9"/>
  </si>
  <si>
    <t>補助対象外経費計</t>
    <rPh sb="4" eb="5">
      <t>ガイ</t>
    </rPh>
    <phoneticPr fontId="9"/>
  </si>
  <si>
    <t>内　　訳</t>
    <rPh sb="0" eb="1">
      <t>ウチ</t>
    </rPh>
    <rPh sb="3" eb="4">
      <t>ヤク</t>
    </rPh>
    <phoneticPr fontId="9"/>
  </si>
  <si>
    <t>×</t>
  </si>
  <si>
    <t>補助対象外経費</t>
    <rPh sb="0" eb="2">
      <t>ホジョ</t>
    </rPh>
    <rPh sb="2" eb="4">
      <t>タイショウ</t>
    </rPh>
    <rPh sb="4" eb="5">
      <t>ソト</t>
    </rPh>
    <rPh sb="5" eb="7">
      <t>ケイヒ</t>
    </rPh>
    <phoneticPr fontId="9"/>
  </si>
  <si>
    <t>（数量）</t>
  </si>
  <si>
    <t>＋</t>
  </si>
  <si>
    <t>（調整額）</t>
    <rPh sb="1" eb="3">
      <t>チョウセイ</t>
    </rPh>
    <rPh sb="3" eb="4">
      <t>ガク</t>
    </rPh>
    <phoneticPr fontId="9"/>
  </si>
  <si>
    <t>＝</t>
  </si>
  <si>
    <t>支出合計</t>
    <rPh sb="0" eb="2">
      <t>シシュツ</t>
    </rPh>
    <rPh sb="2" eb="4">
      <t>ゴウケイ</t>
    </rPh>
    <phoneticPr fontId="9"/>
  </si>
  <si>
    <t>出演・音楽・文芸費</t>
    <rPh sb="0" eb="2">
      <t>シュツエン</t>
    </rPh>
    <rPh sb="3" eb="5">
      <t>オンガク</t>
    </rPh>
    <rPh sb="6" eb="9">
      <t>ブンゲイヒ</t>
    </rPh>
    <phoneticPr fontId="9"/>
  </si>
  <si>
    <t>舞台・会場・設営費</t>
    <rPh sb="0" eb="2">
      <t>ブタイ</t>
    </rPh>
    <rPh sb="3" eb="5">
      <t>カイジョウ</t>
    </rPh>
    <rPh sb="6" eb="8">
      <t>セツエイ</t>
    </rPh>
    <rPh sb="8" eb="9">
      <t>ヒ</t>
    </rPh>
    <phoneticPr fontId="9"/>
  </si>
  <si>
    <t>雑役務費・消耗品費等</t>
    <rPh sb="0" eb="1">
      <t>ザツ</t>
    </rPh>
    <rPh sb="1" eb="4">
      <t>エキムヒ</t>
    </rPh>
    <rPh sb="5" eb="8">
      <t>ショウモウヒン</t>
    </rPh>
    <rPh sb="8" eb="9">
      <t>ヒ</t>
    </rPh>
    <rPh sb="9" eb="10">
      <t>トウ</t>
    </rPh>
    <phoneticPr fontId="9"/>
  </si>
  <si>
    <t>舞台・会場・設営費</t>
  </si>
  <si>
    <t>（単位：円）</t>
  </si>
  <si>
    <t>出演・
音楽・
文芸費</t>
    <rPh sb="0" eb="2">
      <t>シュツエン</t>
    </rPh>
    <rPh sb="4" eb="6">
      <t>オンガク</t>
    </rPh>
    <rPh sb="8" eb="11">
      <t>ブンゲイヒ</t>
    </rPh>
    <phoneticPr fontId="9"/>
  </si>
  <si>
    <t>舞台・
会場・
設営費</t>
    <rPh sb="0" eb="2">
      <t>ブタイ</t>
    </rPh>
    <rPh sb="4" eb="6">
      <t>カイジョウ</t>
    </rPh>
    <rPh sb="8" eb="10">
      <t>セツエイ</t>
    </rPh>
    <rPh sb="10" eb="11">
      <t>ヒ</t>
    </rPh>
    <phoneticPr fontId="9"/>
  </si>
  <si>
    <t>雑役務費・
消耗品費等</t>
    <rPh sb="0" eb="1">
      <t>ザツ</t>
    </rPh>
    <rPh sb="1" eb="4">
      <t>エキムヒ</t>
    </rPh>
    <rPh sb="6" eb="9">
      <t>ショウモウヒン</t>
    </rPh>
    <rPh sb="9" eb="10">
      <t>ヒ</t>
    </rPh>
    <rPh sb="10" eb="11">
      <t>トウ</t>
    </rPh>
    <phoneticPr fontId="9"/>
  </si>
  <si>
    <t>出演・
音楽・
文芸費</t>
    <rPh sb="0" eb="2">
      <t>シュツエン</t>
    </rPh>
    <rPh sb="4" eb="6">
      <t>オンガク</t>
    </rPh>
    <rPh sb="8" eb="11">
      <t>ブンゲイヒ</t>
    </rPh>
    <phoneticPr fontId="5"/>
  </si>
  <si>
    <t>出演費</t>
    <rPh sb="0" eb="2">
      <t>シュツエン</t>
    </rPh>
    <rPh sb="2" eb="3">
      <t>ヒ</t>
    </rPh>
    <phoneticPr fontId="5"/>
  </si>
  <si>
    <t>音楽費</t>
    <rPh sb="0" eb="2">
      <t>オンガク</t>
    </rPh>
    <rPh sb="2" eb="3">
      <t>ヒ</t>
    </rPh>
    <phoneticPr fontId="5"/>
  </si>
  <si>
    <t>文芸費</t>
    <rPh sb="0" eb="3">
      <t>ブンゲイヒ</t>
    </rPh>
    <phoneticPr fontId="5"/>
  </si>
  <si>
    <t>舞台・
会場・
設営費</t>
    <rPh sb="0" eb="2">
      <t>ブタイ</t>
    </rPh>
    <rPh sb="4" eb="6">
      <t>カイジョウ</t>
    </rPh>
    <rPh sb="8" eb="10">
      <t>セツエイ</t>
    </rPh>
    <rPh sb="10" eb="11">
      <t>ヒ</t>
    </rPh>
    <phoneticPr fontId="5"/>
  </si>
  <si>
    <t>舞台費</t>
    <rPh sb="0" eb="2">
      <t>ブタイ</t>
    </rPh>
    <rPh sb="2" eb="3">
      <t>ヒ</t>
    </rPh>
    <phoneticPr fontId="5"/>
  </si>
  <si>
    <t>作品借料</t>
    <rPh sb="0" eb="2">
      <t>サクヒン</t>
    </rPh>
    <rPh sb="2" eb="4">
      <t>シャクリョウ</t>
    </rPh>
    <phoneticPr fontId="5"/>
  </si>
  <si>
    <t>上映費</t>
    <rPh sb="0" eb="2">
      <t>ジョウエイ</t>
    </rPh>
    <rPh sb="2" eb="3">
      <t>ヒ</t>
    </rPh>
    <phoneticPr fontId="5"/>
  </si>
  <si>
    <t>会場費</t>
    <rPh sb="0" eb="3">
      <t>カイジョウヒ</t>
    </rPh>
    <phoneticPr fontId="5"/>
  </si>
  <si>
    <t>運搬費</t>
    <rPh sb="0" eb="3">
      <t>ウンパンヒ</t>
    </rPh>
    <phoneticPr fontId="5"/>
  </si>
  <si>
    <t>旅費</t>
    <rPh sb="0" eb="2">
      <t>リョヒ</t>
    </rPh>
    <phoneticPr fontId="5"/>
  </si>
  <si>
    <t>報償費</t>
    <rPh sb="0" eb="3">
      <t>ホウショウヒ</t>
    </rPh>
    <phoneticPr fontId="5"/>
  </si>
  <si>
    <t>雑役務費・
消耗品費等</t>
    <rPh sb="0" eb="1">
      <t>ザツ</t>
    </rPh>
    <rPh sb="1" eb="4">
      <t>エキムヒ</t>
    </rPh>
    <rPh sb="6" eb="9">
      <t>ショウモウヒン</t>
    </rPh>
    <rPh sb="9" eb="10">
      <t>ヒ</t>
    </rPh>
    <rPh sb="10" eb="11">
      <t>トウ</t>
    </rPh>
    <phoneticPr fontId="5"/>
  </si>
  <si>
    <t>雑役務費</t>
    <rPh sb="0" eb="1">
      <t>ザツ</t>
    </rPh>
    <rPh sb="1" eb="4">
      <t>エキムヒ</t>
    </rPh>
    <phoneticPr fontId="5"/>
  </si>
  <si>
    <t>消耗品費</t>
    <rPh sb="0" eb="3">
      <t>ショウモウヒン</t>
    </rPh>
    <rPh sb="3" eb="4">
      <t>ヒ</t>
    </rPh>
    <phoneticPr fontId="5"/>
  </si>
  <si>
    <t>通信費</t>
    <rPh sb="0" eb="2">
      <t>ツウシン</t>
    </rPh>
    <phoneticPr fontId="5"/>
  </si>
  <si>
    <t>会議費</t>
    <rPh sb="0" eb="3">
      <t>カイギヒ</t>
    </rPh>
    <phoneticPr fontId="5"/>
  </si>
  <si>
    <t>その他</t>
    <rPh sb="2" eb="3">
      <t>タ</t>
    </rPh>
    <phoneticPr fontId="21"/>
  </si>
  <si>
    <t>【内訳書1】</t>
    <rPh sb="1" eb="4">
      <t>ウチワケショ</t>
    </rPh>
    <phoneticPr fontId="4"/>
  </si>
  <si>
    <t>（収入の部）</t>
    <rPh sb="1" eb="3">
      <t>シュウニュウ</t>
    </rPh>
    <rPh sb="4" eb="5">
      <t>ブ</t>
    </rPh>
    <phoneticPr fontId="4"/>
  </si>
  <si>
    <t>区   分</t>
    <rPh sb="0" eb="1">
      <t>ク</t>
    </rPh>
    <rPh sb="4" eb="5">
      <t>ブン</t>
    </rPh>
    <phoneticPr fontId="4"/>
  </si>
  <si>
    <t>申請者自己負担額</t>
    <rPh sb="0" eb="3">
      <t>シンセイシャ</t>
    </rPh>
    <rPh sb="3" eb="5">
      <t>ジコ</t>
    </rPh>
    <rPh sb="5" eb="8">
      <t>フタンガク</t>
    </rPh>
    <phoneticPr fontId="4"/>
  </si>
  <si>
    <t>共催者等負担額</t>
    <rPh sb="0" eb="3">
      <t>キョウサイシャ</t>
    </rPh>
    <rPh sb="3" eb="4">
      <t>トウ</t>
    </rPh>
    <rPh sb="4" eb="7">
      <t>フタンガク</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</si>
  <si>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</si>
  <si>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</si>
  <si>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</si>
  <si>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</si>
  <si>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小   計（Ａ）</t>
    <rPh sb="0" eb="1">
      <t>ショウ</t>
    </rPh>
    <rPh sb="4" eb="5">
      <t>ケイ</t>
    </rPh>
    <phoneticPr fontId="4"/>
  </si>
  <si>
    <t>合   計（Ｂ）</t>
    <rPh sb="0" eb="1">
      <t>ゴウ</t>
    </rPh>
    <rPh sb="4" eb="5">
      <t>ケイ</t>
    </rPh>
    <phoneticPr fontId="4"/>
  </si>
  <si>
    <t>（支出の部）</t>
    <rPh sb="1" eb="3">
      <t>シシュツ</t>
    </rPh>
    <rPh sb="4" eb="5">
      <t>ブ</t>
    </rPh>
    <phoneticPr fontId="4"/>
  </si>
  <si>
    <t>区分</t>
    <rPh sb="0" eb="2">
      <t>クブン</t>
    </rPh>
    <phoneticPr fontId="4"/>
  </si>
  <si>
    <t>費目</t>
    <rPh sb="0" eb="2">
      <t>ヒモク</t>
    </rPh>
    <phoneticPr fontId="4"/>
  </si>
  <si>
    <t>補助対象経費</t>
    <rPh sb="0" eb="2">
      <t>ホジョ</t>
    </rPh>
    <rPh sb="2" eb="4">
      <t>タイショウ</t>
    </rPh>
    <rPh sb="4" eb="6">
      <t>ケイヒ</t>
    </rPh>
    <phoneticPr fontId="4"/>
  </si>
  <si>
    <t>出演・
音楽・
文芸費</t>
    <rPh sb="0" eb="2">
      <t>シュツエン</t>
    </rPh>
    <rPh sb="4" eb="6">
      <t>オンガク</t>
    </rPh>
    <rPh sb="8" eb="11">
      <t>ブンゲイヒ</t>
    </rPh>
    <phoneticPr fontId="4"/>
  </si>
  <si>
    <t>出演費</t>
    <rPh sb="0" eb="2">
      <t>シュツエン</t>
    </rPh>
    <rPh sb="2" eb="3">
      <t>ヒ</t>
    </rPh>
    <phoneticPr fontId="4"/>
  </si>
  <si>
    <t>音楽費</t>
    <rPh sb="0" eb="2">
      <t>オンガク</t>
    </rPh>
    <rPh sb="2" eb="3">
      <t>ヒ</t>
    </rPh>
    <phoneticPr fontId="4"/>
  </si>
  <si>
    <t>文芸費</t>
    <rPh sb="0" eb="3">
      <t>ブンゲイヒ</t>
    </rPh>
    <phoneticPr fontId="4"/>
  </si>
  <si>
    <t>舞台・
会場・
設営費</t>
    <rPh sb="0" eb="2">
      <t>ブタイ</t>
    </rPh>
    <rPh sb="4" eb="6">
      <t>カイジョウ</t>
    </rPh>
    <rPh sb="8" eb="10">
      <t>セツエイ</t>
    </rPh>
    <rPh sb="10" eb="11">
      <t>ヒ</t>
    </rPh>
    <phoneticPr fontId="4"/>
  </si>
  <si>
    <t>舞台費</t>
    <rPh sb="0" eb="2">
      <t>ブタイ</t>
    </rPh>
    <rPh sb="2" eb="3">
      <t>ヒ</t>
    </rPh>
    <phoneticPr fontId="4"/>
  </si>
  <si>
    <t>作品借料</t>
    <rPh sb="0" eb="2">
      <t>サクヒン</t>
    </rPh>
    <rPh sb="2" eb="4">
      <t>シャクリョウ</t>
    </rPh>
    <phoneticPr fontId="4"/>
  </si>
  <si>
    <t>上映費</t>
    <rPh sb="0" eb="2">
      <t>ジョウエイ</t>
    </rPh>
    <rPh sb="2" eb="3">
      <t>ヒ</t>
    </rPh>
    <phoneticPr fontId="4"/>
  </si>
  <si>
    <t>会場費</t>
    <rPh sb="0" eb="3">
      <t>カイジョウヒ</t>
    </rPh>
    <phoneticPr fontId="4"/>
  </si>
  <si>
    <t>運搬費</t>
    <rPh sb="0" eb="3">
      <t>ウンパンヒ</t>
    </rPh>
    <phoneticPr fontId="4"/>
  </si>
  <si>
    <t>旅費</t>
    <rPh sb="0" eb="2">
      <t>リョヒ</t>
    </rPh>
    <phoneticPr fontId="4"/>
  </si>
  <si>
    <t>報償費</t>
    <rPh sb="0" eb="3">
      <t>ホウショウヒ</t>
    </rPh>
    <phoneticPr fontId="4"/>
  </si>
  <si>
    <t>雑役務費・
消耗品費等</t>
    <rPh sb="0" eb="1">
      <t>ザツ</t>
    </rPh>
    <rPh sb="1" eb="4">
      <t>エキムヒ</t>
    </rPh>
    <rPh sb="6" eb="9">
      <t>ショウモウヒン</t>
    </rPh>
    <rPh sb="9" eb="10">
      <t>ヒ</t>
    </rPh>
    <rPh sb="10" eb="11">
      <t>トウ</t>
    </rPh>
    <phoneticPr fontId="4"/>
  </si>
  <si>
    <t>雑役務費</t>
    <rPh sb="0" eb="1">
      <t>ザツ</t>
    </rPh>
    <rPh sb="1" eb="4">
      <t>エキムヒ</t>
    </rPh>
    <phoneticPr fontId="4"/>
  </si>
  <si>
    <t>消耗品費</t>
    <rPh sb="0" eb="3">
      <t>ショウモウヒン</t>
    </rPh>
    <rPh sb="3" eb="4">
      <t>ヒ</t>
    </rPh>
    <phoneticPr fontId="4"/>
  </si>
  <si>
    <t>通信費</t>
    <rPh sb="0" eb="2">
      <t>ツウシン</t>
    </rPh>
    <phoneticPr fontId="4"/>
  </si>
  <si>
    <t>会議費</t>
    <rPh sb="0" eb="3">
      <t>カイギヒ</t>
    </rPh>
    <phoneticPr fontId="4"/>
  </si>
  <si>
    <t>小   計（Ｃ）</t>
    <rPh sb="0" eb="1">
      <t>ショウ</t>
    </rPh>
    <rPh sb="4" eb="5">
      <t>ケイ</t>
    </rPh>
    <phoneticPr fontId="4"/>
  </si>
  <si>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4"/>
  </si>
  <si>
    <t>補助対象経費計（Ｄ）</t>
    <rPh sb="0" eb="2">
      <t>ホジョ</t>
    </rPh>
    <rPh sb="2" eb="4">
      <t>タイショウ</t>
    </rPh>
    <rPh sb="4" eb="6">
      <t>ケイヒ</t>
    </rPh>
    <rPh sb="6" eb="7">
      <t>ケイ</t>
    </rPh>
    <phoneticPr fontId="4"/>
  </si>
  <si>
    <t>補助対象外経費</t>
    <rPh sb="0" eb="2">
      <t>ホジョ</t>
    </rPh>
    <rPh sb="2" eb="5">
      <t>タイショウガイ</t>
    </rPh>
    <rPh sb="5" eb="7">
      <t>ケイヒ</t>
    </rPh>
    <phoneticPr fontId="4"/>
  </si>
  <si>
    <t>小   計（Ｅ）</t>
    <rPh sb="0" eb="1">
      <t>ショウ</t>
    </rPh>
    <rPh sb="4" eb="5">
      <t>ケイ</t>
    </rPh>
    <phoneticPr fontId="4"/>
  </si>
  <si>
    <t>委託費</t>
    <rPh sb="0" eb="2">
      <t>イタク</t>
    </rPh>
    <rPh sb="2" eb="3">
      <t>ヒ</t>
    </rPh>
    <phoneticPr fontId="9"/>
  </si>
  <si>
    <t>出演・
音楽・
文芸費</t>
    <phoneticPr fontId="9"/>
  </si>
  <si>
    <t>舞台・
会場・
設営費</t>
    <phoneticPr fontId="9"/>
  </si>
  <si>
    <t>雑役務費・
消耗品費等</t>
    <phoneticPr fontId="9"/>
  </si>
  <si>
    <t>国庫補助額</t>
    <rPh sb="0" eb="2">
      <t>コッコ</t>
    </rPh>
    <rPh sb="2" eb="4">
      <t>ホジョ</t>
    </rPh>
    <rPh sb="4" eb="5">
      <t>ガク</t>
    </rPh>
    <phoneticPr fontId="4"/>
  </si>
  <si>
    <t>内訳書</t>
    <rPh sb="0" eb="3">
      <t>ウチワケショ</t>
    </rPh>
    <phoneticPr fontId="9"/>
  </si>
  <si>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</si>
  <si>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</si>
  <si>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</si>
  <si>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</si>
  <si>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</si>
  <si>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</si>
  <si>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</si>
  <si>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</si>
  <si>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</si>
  <si>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</si>
  <si>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</si>
  <si>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</si>
  <si>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</si>
  <si>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</si>
  <si>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</si>
  <si>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</si>
  <si>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</si>
  <si>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</si>
  <si>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</si>
  <si>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9"/>
  </si>
  <si>
    <t>2-1</t>
    <phoneticPr fontId="9"/>
  </si>
  <si>
    <t>内訳書</t>
    <rPh sb="0" eb="3">
      <t>ウチワケショ</t>
    </rPh>
    <phoneticPr fontId="9"/>
  </si>
  <si>
    <t>2-1</t>
    <phoneticPr fontId="21"/>
  </si>
  <si>
    <t>【 内訳書 集計表 】</t>
    <rPh sb="2" eb="4">
      <t>ウチワケ</t>
    </rPh>
    <rPh sb="4" eb="5">
      <t>ショ</t>
    </rPh>
    <rPh sb="6" eb="9">
      <t>シュウケイヒョウ</t>
    </rPh>
    <phoneticPr fontId="9"/>
  </si>
  <si>
    <t>事業形態</t>
    <rPh sb="0" eb="2">
      <t>ジギョウ</t>
    </rPh>
    <rPh sb="2" eb="4">
      <t>ケイタイ</t>
    </rPh>
    <phoneticPr fontId="9"/>
  </si>
  <si>
    <t>金額</t>
    <rPh sb="0" eb="2">
      <t>キンガク</t>
    </rPh>
    <phoneticPr fontId="9"/>
  </si>
  <si>
    <t>国庫補助額</t>
  </si>
  <si>
    <t>合　計（B）</t>
    <rPh sb="0" eb="1">
      <t>ゴウ</t>
    </rPh>
    <rPh sb="2" eb="3">
      <t>ケイ</t>
    </rPh>
    <phoneticPr fontId="9"/>
  </si>
  <si>
    <t>小　計（Ｅ）</t>
    <rPh sb="0" eb="1">
      <t>ショウ</t>
    </rPh>
    <rPh sb="2" eb="3">
      <t>ケイ</t>
    </rPh>
    <phoneticPr fontId="9"/>
  </si>
  <si>
    <t>合   計（F）</t>
    <rPh sb="0" eb="1">
      <t>ゴウ</t>
    </rPh>
    <rPh sb="4" eb="5">
      <t>ケイ</t>
    </rPh>
    <phoneticPr fontId="9"/>
  </si>
  <si>
    <t>合   計（F）</t>
    <rPh sb="0" eb="1">
      <t>ゴウ</t>
    </rPh>
    <rPh sb="4" eb="5">
      <t>ケイ</t>
    </rPh>
    <phoneticPr fontId="4"/>
  </si>
  <si>
    <t>2-6</t>
    <phoneticPr fontId="9"/>
  </si>
  <si>
    <t>2-12</t>
    <phoneticPr fontId="9"/>
  </si>
  <si>
    <t>委託費・補助金</t>
    <rPh sb="0" eb="2">
      <t>イタク</t>
    </rPh>
    <rPh sb="2" eb="3">
      <t>ヒ</t>
    </rPh>
    <rPh sb="4" eb="7">
      <t>ホジョキン</t>
    </rPh>
    <phoneticPr fontId="9"/>
  </si>
  <si>
    <t>自己収入計</t>
    <rPh sb="0" eb="2">
      <t>ジコ</t>
    </rPh>
    <rPh sb="2" eb="4">
      <t>シュウニュウ</t>
    </rPh>
    <rPh sb="4" eb="5">
      <t>ケイ</t>
    </rPh>
    <phoneticPr fontId="9"/>
  </si>
  <si>
    <t>自己収入</t>
    <rPh sb="0" eb="2">
      <t>ジコ</t>
    </rPh>
    <rPh sb="2" eb="4">
      <t>シュウニュウ</t>
    </rPh>
    <phoneticPr fontId="9"/>
  </si>
  <si>
    <t>自己収入</t>
    <rPh sb="0" eb="2">
      <t>ジコ</t>
    </rPh>
    <rPh sb="2" eb="4">
      <t>シュウニュウ</t>
    </rPh>
    <phoneticPr fontId="9"/>
  </si>
  <si>
    <t>自己収入計</t>
    <rPh sb="0" eb="2">
      <t>ジコ</t>
    </rPh>
    <rPh sb="2" eb="4">
      <t>シュウニュウ</t>
    </rPh>
    <rPh sb="4" eb="5">
      <t>ケイ</t>
    </rPh>
    <phoneticPr fontId="9"/>
  </si>
  <si>
    <t>事業識別</t>
    <rPh sb="0" eb="2">
      <t>ジギョウ</t>
    </rPh>
    <rPh sb="2" eb="4">
      <t>シキベツ</t>
    </rPh>
    <phoneticPr fontId="9"/>
  </si>
  <si>
    <t>執行
団体名</t>
    <rPh sb="0" eb="2">
      <t>シッコウ</t>
    </rPh>
    <rPh sb="3" eb="5">
      <t>ダンタイ</t>
    </rPh>
    <rPh sb="5" eb="6">
      <t>メイ</t>
    </rPh>
    <phoneticPr fontId="9"/>
  </si>
  <si>
    <t>合計</t>
    <rPh sb="0" eb="2">
      <t>ゴウケイ</t>
    </rPh>
    <phoneticPr fontId="9"/>
  </si>
  <si>
    <t>委託費・補助金</t>
    <phoneticPr fontId="9"/>
  </si>
  <si>
    <t>委託費・補助金</t>
    <phoneticPr fontId="9"/>
  </si>
  <si>
    <t>委託費・補助金</t>
    <phoneticPr fontId="9"/>
  </si>
  <si>
    <t>委託費・補助金総額</t>
    <rPh sb="0" eb="2">
      <t>イタク</t>
    </rPh>
    <rPh sb="2" eb="3">
      <t>ヒ</t>
    </rPh>
    <rPh sb="4" eb="7">
      <t>ホジョキン</t>
    </rPh>
    <rPh sb="7" eb="9">
      <t>ソウガク</t>
    </rPh>
    <phoneticPr fontId="9"/>
  </si>
  <si>
    <t>振り分け</t>
    <rPh sb="0" eb="1">
      <t>フ</t>
    </rPh>
    <rPh sb="2" eb="3">
      <t>ワ</t>
    </rPh>
    <phoneticPr fontId="9"/>
  </si>
  <si>
    <t>補助事業者</t>
    <rPh sb="0" eb="2">
      <t>ホジョ</t>
    </rPh>
    <rPh sb="2" eb="5">
      <t>ジギョウシャ</t>
    </rPh>
    <phoneticPr fontId="9"/>
  </si>
  <si>
    <t>補助事業者以外</t>
    <rPh sb="0" eb="2">
      <t>ホジョ</t>
    </rPh>
    <rPh sb="2" eb="5">
      <t>ジギョウシャ</t>
    </rPh>
    <rPh sb="5" eb="7">
      <t>イガイ</t>
    </rPh>
    <phoneticPr fontId="9"/>
  </si>
  <si>
    <t>備考</t>
    <rPh sb="0" eb="2">
      <t>ビコウ</t>
    </rPh>
    <phoneticPr fontId="9"/>
  </si>
  <si>
    <t>執行団体名</t>
    <rPh sb="4" eb="5">
      <t>メイ</t>
    </rPh>
    <phoneticPr fontId="21"/>
  </si>
  <si>
    <t>補助金</t>
    <rPh sb="0" eb="3">
      <t>ホジョキン</t>
    </rPh>
    <phoneticPr fontId="9"/>
  </si>
  <si>
    <t>委託費・補助金</t>
    <rPh sb="0" eb="3">
      <t>イタクヒ</t>
    </rPh>
    <rPh sb="4" eb="7">
      <t>ホジョキン</t>
    </rPh>
    <phoneticPr fontId="9"/>
  </si>
  <si>
    <t>補助金</t>
    <rPh sb="0" eb="3">
      <t>ホジョキン</t>
    </rPh>
    <phoneticPr fontId="9"/>
  </si>
  <si>
    <t>委託費・補助金</t>
    <rPh sb="4" eb="7">
      <t>ホジョキン</t>
    </rPh>
    <phoneticPr fontId="9"/>
  </si>
  <si>
    <t>委託費</t>
    <rPh sb="0" eb="3">
      <t>イタクヒ</t>
    </rPh>
    <phoneticPr fontId="4"/>
  </si>
  <si>
    <t>補助金</t>
    <rPh sb="0" eb="3">
      <t>ホジョキン</t>
    </rPh>
    <phoneticPr fontId="4"/>
  </si>
  <si>
    <t xml:space="preserve"> </t>
    <phoneticPr fontId="9"/>
  </si>
  <si>
    <t xml:space="preserve">  </t>
    <phoneticPr fontId="9"/>
  </si>
  <si>
    <t>2-2</t>
    <phoneticPr fontId="9"/>
  </si>
  <si>
    <t>2-3</t>
    <phoneticPr fontId="9"/>
  </si>
  <si>
    <t>2-4</t>
    <phoneticPr fontId="9"/>
  </si>
  <si>
    <t>2-20</t>
    <phoneticPr fontId="9"/>
  </si>
  <si>
    <t>2-19</t>
    <phoneticPr fontId="9"/>
  </si>
  <si>
    <t>2-18</t>
    <phoneticPr fontId="9"/>
  </si>
  <si>
    <t>2-17</t>
    <phoneticPr fontId="9"/>
  </si>
  <si>
    <t>2-16</t>
    <phoneticPr fontId="9"/>
  </si>
  <si>
    <t>2-15</t>
    <phoneticPr fontId="9"/>
  </si>
  <si>
    <t>2-14</t>
    <phoneticPr fontId="9"/>
  </si>
  <si>
    <t>2-13</t>
    <phoneticPr fontId="9"/>
  </si>
  <si>
    <t>2-11</t>
    <phoneticPr fontId="9"/>
  </si>
  <si>
    <t>2-10</t>
    <phoneticPr fontId="9"/>
  </si>
  <si>
    <t>2-9</t>
    <phoneticPr fontId="9"/>
  </si>
  <si>
    <t>2-8</t>
    <phoneticPr fontId="9"/>
  </si>
  <si>
    <t>2-7</t>
    <phoneticPr fontId="9"/>
  </si>
  <si>
    <t>2-5</t>
    <phoneticPr fontId="9"/>
  </si>
  <si>
    <t>2-10</t>
    <phoneticPr fontId="4"/>
  </si>
  <si>
    <t>2-20</t>
    <phoneticPr fontId="4"/>
  </si>
  <si>
    <t>2-19</t>
    <phoneticPr fontId="4"/>
  </si>
  <si>
    <t>2-18</t>
    <phoneticPr fontId="4"/>
  </si>
  <si>
    <t>2-17</t>
    <phoneticPr fontId="4"/>
  </si>
  <si>
    <t>2-16</t>
    <phoneticPr fontId="4"/>
  </si>
  <si>
    <t>2-15</t>
    <phoneticPr fontId="4"/>
  </si>
  <si>
    <t>2-14</t>
    <phoneticPr fontId="4"/>
  </si>
  <si>
    <t>2-13</t>
    <phoneticPr fontId="4"/>
  </si>
  <si>
    <t>2-12</t>
    <phoneticPr fontId="4"/>
  </si>
  <si>
    <t>2-11</t>
    <phoneticPr fontId="4"/>
  </si>
  <si>
    <t>予算額
合計</t>
    <rPh sb="0" eb="2">
      <t>ヨサン</t>
    </rPh>
    <phoneticPr fontId="4"/>
  </si>
  <si>
    <t>予算額
合計</t>
    <rPh sb="0" eb="2">
      <t>ヨサン</t>
    </rPh>
    <rPh sb="2" eb="3">
      <t>ガク</t>
    </rPh>
    <rPh sb="4" eb="6">
      <t>ゴウケイ</t>
    </rPh>
    <phoneticPr fontId="9"/>
  </si>
  <si>
    <t>【収支予算書】</t>
    <rPh sb="1" eb="3">
      <t>シュウシ</t>
    </rPh>
    <rPh sb="3" eb="6">
      <t>ヨサンショ</t>
    </rPh>
    <phoneticPr fontId="9"/>
  </si>
  <si>
    <t>予定額</t>
    <rPh sb="0" eb="2">
      <t>ヨテイ</t>
    </rPh>
    <rPh sb="2" eb="3">
      <t>ガク</t>
    </rPh>
    <phoneticPr fontId="9"/>
  </si>
  <si>
    <t>（単位：円）</t>
    <phoneticPr fontId="9"/>
  </si>
  <si>
    <t>No.</t>
    <phoneticPr fontId="9"/>
  </si>
  <si>
    <t>No.</t>
    <phoneticPr fontId="9"/>
  </si>
  <si>
    <t>No.</t>
    <phoneticPr fontId="9"/>
  </si>
  <si>
    <t>入力</t>
    <rPh sb="0" eb="2">
      <t>ニュウリョク</t>
    </rPh>
    <phoneticPr fontId="9"/>
  </si>
  <si>
    <t>委託・補助
団体名</t>
    <rPh sb="0" eb="2">
      <t>イタク</t>
    </rPh>
    <rPh sb="3" eb="5">
      <t>ホジョ</t>
    </rPh>
    <rPh sb="6" eb="9">
      <t>ダンタイメイ</t>
    </rPh>
    <phoneticPr fontId="9"/>
  </si>
  <si>
    <t>人件費・旅費・報償費</t>
    <rPh sb="4" eb="6">
      <t>リョヒ</t>
    </rPh>
    <rPh sb="7" eb="9">
      <t>ホウショウ</t>
    </rPh>
    <rPh sb="9" eb="10">
      <t>ヒ</t>
    </rPh>
    <phoneticPr fontId="9"/>
  </si>
  <si>
    <t>人件費・旅費・報償費</t>
    <rPh sb="0" eb="3">
      <t>ジンケンヒ</t>
    </rPh>
    <rPh sb="4" eb="6">
      <t>リョヒ</t>
    </rPh>
    <rPh sb="7" eb="9">
      <t>ホウショウ</t>
    </rPh>
    <rPh sb="9" eb="10">
      <t>ヒ</t>
    </rPh>
    <phoneticPr fontId="9"/>
  </si>
  <si>
    <t>人件費</t>
    <rPh sb="0" eb="3">
      <t>ジンケンヒ</t>
    </rPh>
    <phoneticPr fontId="9"/>
  </si>
  <si>
    <t>人件費</t>
    <phoneticPr fontId="9"/>
  </si>
  <si>
    <t>人件費・
旅費・
報償費</t>
    <rPh sb="5" eb="7">
      <t>リョヒ</t>
    </rPh>
    <rPh sb="9" eb="11">
      <t>ホウショウ</t>
    </rPh>
    <rPh sb="11" eb="12">
      <t>ヒ</t>
    </rPh>
    <phoneticPr fontId="4"/>
  </si>
  <si>
    <t>人件費</t>
    <rPh sb="0" eb="3">
      <t>ジンケンヒ</t>
    </rPh>
    <phoneticPr fontId="4"/>
  </si>
  <si>
    <t>人件費</t>
    <phoneticPr fontId="4"/>
  </si>
  <si>
    <t>人件費・
旅費・
報償費</t>
    <rPh sb="0" eb="3">
      <t>ジンケンヒ</t>
    </rPh>
    <rPh sb="5" eb="7">
      <t>リョヒ</t>
    </rPh>
    <rPh sb="9" eb="11">
      <t>ホウショウ</t>
    </rPh>
    <rPh sb="11" eb="12">
      <t>ヒ</t>
    </rPh>
    <phoneticPr fontId="4"/>
  </si>
  <si>
    <t>人件費・
旅費・
報償費</t>
    <phoneticPr fontId="9"/>
  </si>
  <si>
    <t>人件費・
旅費・
報償費</t>
    <rPh sb="0" eb="3">
      <t>ジンケンヒ</t>
    </rPh>
    <rPh sb="5" eb="7">
      <t>リョヒ</t>
    </rPh>
    <rPh sb="9" eb="11">
      <t>ホウショウ</t>
    </rPh>
    <rPh sb="11" eb="12">
      <t>ヒ</t>
    </rPh>
    <phoneticPr fontId="9"/>
  </si>
  <si>
    <t>人件費・
旅費・
報償費</t>
    <rPh sb="5" eb="7">
      <t>リョヒ</t>
    </rPh>
    <rPh sb="9" eb="11">
      <t>ホウショウ</t>
    </rPh>
    <rPh sb="11" eb="12">
      <t>ヒ</t>
    </rPh>
    <phoneticPr fontId="5"/>
  </si>
  <si>
    <t>人件費</t>
    <rPh sb="0" eb="3">
      <t>ジンケンヒ</t>
    </rPh>
    <phoneticPr fontId="5"/>
  </si>
  <si>
    <t>取組名</t>
    <phoneticPr fontId="21"/>
  </si>
  <si>
    <t>取組名</t>
    <rPh sb="0" eb="2">
      <t>トリクミ</t>
    </rPh>
    <rPh sb="2" eb="3">
      <t>メイ</t>
    </rPh>
    <phoneticPr fontId="9"/>
  </si>
  <si>
    <t>取組名</t>
    <rPh sb="0" eb="3">
      <t>トリクミメイ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</si>
</sst>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30">
    <xf numFmtId="0" fontId="0" fillId="0" borderId="0">
      <alignment vertical="center"/>
    </xf>
    <xf numFmtId="38" fontId="6"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19">
    <xf numFmtId="0" fontId="0" fillId="0" borderId="0" xfId="0">
      <alignment vertical="center"/>
    </xf>
    <xf numFmtId="38" fontId="6" fillId="0" borderId="0" xfId="18" applyFont="1" applyFill="1">
      <alignment vertical="center"/>
    </xf>
    <xf numFmtId="0" fontId="12" fillId="0" borderId="0" xfId="0" applyFont="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Border="1" applyAlignment="1">
      <alignment horizontal="right" vertical="center" shrinkToFit="1"/>
    </xf>
    <xf numFmtId="38" fontId="10" fillId="0" borderId="25" xfId="3" applyFont="1" applyFill="1" applyBorder="1" applyAlignment="1" applyProtection="1">
      <alignment horizontal="center" vertical="center" shrinkToFit="1"/>
      <protection locked="0"/>
    </xf>
    <xf numFmtId="38" fontId="10" fillId="0" borderId="0" xfId="3" applyFont="1" applyFill="1" applyBorder="1" applyAlignment="1" applyProtection="1">
      <alignment horizontal="center" vertical="center" wrapText="1"/>
      <protection locked="0"/>
    </xf>
    <xf numFmtId="38" fontId="6" fillId="0" borderId="0" xfId="3" applyFont="1" applyFill="1" applyBorder="1" applyAlignment="1" applyProtection="1">
      <alignment horizontal="left" vertical="center" wrapText="1"/>
    </xf>
    <xf numFmtId="38" fontId="10" fillId="0" borderId="0" xfId="3" applyFont="1" applyFill="1" applyAlignment="1">
      <alignment horizontal="center" vertical="center"/>
    </xf>
    <xf numFmtId="38" fontId="10" fillId="0" borderId="28" xfId="3" applyFont="1" applyFill="1" applyBorder="1" applyAlignment="1" applyProtection="1">
      <alignment horizontal="center" vertical="center" shrinkToFit="1"/>
      <protection locked="0"/>
    </xf>
    <xf numFmtId="0" fontId="8" fillId="0" borderId="0" xfId="17" applyAlignment="1">
      <alignment vertical="center" wrapText="1"/>
    </xf>
    <xf numFmtId="0" fontId="10" fillId="0" borderId="0" xfId="17" applyFont="1" applyProtection="1">
      <alignment vertical="center"/>
      <protection locked="0"/>
    </xf>
    <xf numFmtId="0" fontId="10" fillId="0" borderId="0" xfId="17" applyFont="1" applyAlignment="1" applyProtection="1">
      <alignment horizontal="center" vertical="center" shrinkToFit="1"/>
      <protection locked="0"/>
    </xf>
    <xf numFmtId="38" fontId="6" fillId="0" borderId="6" xfId="18" applyFont="1" applyFill="1" applyBorder="1" applyAlignment="1">
      <alignment horizontal="right" vertical="center"/>
    </xf>
    <xf numFmtId="4" fontId="10" fillId="0" borderId="0" xfId="3" applyNumberFormat="1" applyFont="1" applyFill="1" applyBorder="1" applyAlignment="1" applyProtection="1">
      <alignment vertical="center" shrinkToFit="1"/>
      <protection locked="0"/>
    </xf>
    <xf numFmtId="0" fontId="10" fillId="0" borderId="0" xfId="17" applyFont="1" applyAlignment="1" applyProtection="1">
      <alignment vertical="center" shrinkToFit="1"/>
      <protection locked="0"/>
    </xf>
    <xf numFmtId="0" fontId="10" fillId="6" borderId="30" xfId="17" applyFont="1" applyFill="1" applyBorder="1" applyAlignment="1" applyProtection="1">
      <alignment horizontal="center" vertical="center" shrinkToFit="1"/>
      <protection locked="0"/>
    </xf>
    <xf numFmtId="0" fontId="12" fillId="0" borderId="0" xfId="10" applyFont="1">
      <alignment vertical="center"/>
    </xf>
    <xf numFmtId="38" fontId="10" fillId="0" borderId="0" xfId="18" applyFont="1" applyFill="1" applyBorder="1" applyAlignment="1">
      <alignment horizontal="center" vertical="center"/>
    </xf>
    <xf numFmtId="0" fontId="18" fillId="0" borderId="0" xfId="19">
      <alignment vertical="center"/>
    </xf>
    <xf numFmtId="0" fontId="12" fillId="0" borderId="0" xfId="10" applyFont="1" applyAlignment="1">
      <alignment vertical="center" shrinkToFit="1"/>
    </xf>
    <xf numFmtId="38" fontId="10" fillId="0" borderId="13" xfId="2" applyFont="1" applyFill="1" applyBorder="1" applyAlignment="1">
      <alignment horizontal="left" vertical="center" shrinkToFit="1"/>
    </xf>
    <xf numFmtId="38" fontId="10" fillId="0" borderId="14" xfId="2" applyFont="1" applyFill="1" applyBorder="1" applyAlignment="1">
      <alignment horizontal="left" vertical="center" shrinkToFit="1"/>
    </xf>
    <xf numFmtId="38" fontId="10" fillId="0" borderId="17" xfId="2" applyFont="1" applyFill="1" applyBorder="1" applyAlignment="1">
      <alignment horizontal="left" vertical="center" shrinkToFit="1"/>
    </xf>
    <xf numFmtId="38" fontId="10" fillId="0" borderId="2" xfId="2" applyFont="1" applyFill="1" applyBorder="1" applyAlignment="1">
      <alignment horizontal="left" vertical="center" shrinkToFit="1"/>
    </xf>
    <xf numFmtId="38" fontId="10" fillId="0" borderId="10" xfId="2" applyFont="1" applyFill="1" applyBorder="1" applyAlignment="1">
      <alignment horizontal="left" vertical="center" shrinkToFit="1"/>
    </xf>
    <xf numFmtId="38" fontId="10" fillId="0" borderId="3" xfId="2" applyFont="1" applyFill="1" applyBorder="1" applyAlignment="1">
      <alignment horizontal="left" vertical="center" shrinkToFit="1"/>
    </xf>
    <xf numFmtId="38" fontId="10" fillId="0" borderId="13" xfId="2" applyFont="1" applyFill="1" applyBorder="1" applyAlignment="1">
      <alignment vertical="center" shrinkToFit="1"/>
    </xf>
    <xf numFmtId="38" fontId="10" fillId="0" borderId="14" xfId="2" applyFont="1" applyFill="1" applyBorder="1" applyAlignment="1">
      <alignment vertical="center" shrinkToFit="1"/>
    </xf>
    <xf numFmtId="0" fontId="12" fillId="0" borderId="14" xfId="10" applyFont="1" applyBorder="1" applyAlignment="1">
      <alignment vertical="center" shrinkToFit="1"/>
    </xf>
    <xf numFmtId="0" fontId="12" fillId="0" borderId="17" xfId="10" applyFont="1" applyBorder="1">
      <alignment vertical="center"/>
    </xf>
    <xf numFmtId="38" fontId="14" fillId="0" borderId="0" xfId="2" applyFont="1" applyFill="1" applyAlignment="1">
      <alignment vertical="center"/>
    </xf>
    <xf numFmtId="176" fontId="10" fillId="6" borderId="30" xfId="17" applyNumberFormat="1" applyFont="1" applyFill="1" applyBorder="1" applyAlignment="1" applyProtection="1">
      <alignment horizontal="center" vertical="center" shrinkToFit="1"/>
      <protection locked="0"/>
    </xf>
    <xf numFmtId="0" fontId="10" fillId="6" borderId="32" xfId="0" applyFont="1" applyFill="1" applyBorder="1" applyAlignment="1" applyProtection="1">
      <alignment horizontal="center" vertical="center" shrinkToFit="1"/>
      <protection locked="0"/>
    </xf>
    <xf numFmtId="0" fontId="10" fillId="6" borderId="31" xfId="17" applyFont="1" applyFill="1" applyBorder="1" applyAlignment="1" applyProtection="1">
      <alignment horizontal="center" vertical="center" shrinkToFit="1"/>
      <protection locked="0"/>
    </xf>
    <xf numFmtId="49" fontId="24" fillId="0" borderId="0" xfId="0" applyNumberFormat="1" applyFont="1" applyAlignment="1">
      <alignment horizontal="center" vertical="center" shrinkToFit="1"/>
    </xf>
    <xf numFmtId="0" fontId="12" fillId="0" borderId="13" xfId="10" applyFont="1" applyBorder="1">
      <alignment vertical="center"/>
    </xf>
    <xf numFmtId="178" fontId="10" fillId="7" borderId="30" xfId="3" applyNumberFormat="1" applyFont="1" applyFill="1" applyBorder="1" applyAlignment="1" applyProtection="1">
      <alignment vertical="center" shrinkToFit="1"/>
      <protection locked="0"/>
    </xf>
    <xf numFmtId="178" fontId="10" fillId="7" borderId="31" xfId="3" applyNumberFormat="1" applyFont="1" applyFill="1" applyBorder="1" applyAlignment="1" applyProtection="1">
      <alignment vertical="center" shrinkToFit="1"/>
      <protection locked="0"/>
    </xf>
    <xf numFmtId="178" fontId="10" fillId="7" borderId="32" xfId="3" applyNumberFormat="1" applyFont="1" applyFill="1" applyBorder="1" applyAlignment="1" applyProtection="1">
      <alignment vertical="center" shrinkToFit="1"/>
      <protection locked="0"/>
    </xf>
    <xf numFmtId="38" fontId="10" fillId="4" borderId="12" xfId="2" applyFont="1" applyFill="1" applyBorder="1" applyAlignment="1">
      <alignment horizontal="center" vertical="center" shrinkToFit="1"/>
    </xf>
    <xf numFmtId="0" fontId="12" fillId="4" borderId="12" xfId="10" applyFont="1" applyFill="1" applyBorder="1" applyAlignment="1">
      <alignment horizontal="center" vertical="center"/>
    </xf>
    <xf numFmtId="0" fontId="12" fillId="4" borderId="12" xfId="10" applyFont="1" applyFill="1" applyBorder="1">
      <alignment vertical="center"/>
    </xf>
    <xf numFmtId="38" fontId="10" fillId="0" borderId="27" xfId="3" applyFont="1" applyFill="1" applyBorder="1" applyAlignment="1" applyProtection="1">
      <alignment horizontal="center" vertical="center" shrinkToFit="1"/>
      <protection locked="0"/>
    </xf>
    <xf numFmtId="38" fontId="10" fillId="0" borderId="48" xfId="3" applyFont="1" applyFill="1" applyBorder="1" applyAlignment="1" applyProtection="1">
      <alignment horizontal="center" vertical="center" shrinkToFit="1"/>
      <protection locked="0"/>
    </xf>
    <xf numFmtId="0" fontId="10" fillId="6" borderId="32" xfId="17" applyFont="1" applyFill="1" applyBorder="1" applyAlignment="1" applyProtection="1">
      <alignment horizontal="center" vertical="center" shrinkToFit="1"/>
      <protection locked="0"/>
    </xf>
    <xf numFmtId="38" fontId="11" fillId="0" borderId="49" xfId="3" applyFont="1" applyFill="1" applyBorder="1" applyAlignment="1">
      <alignment horizontal="center" vertical="center"/>
    </xf>
    <xf numFmtId="0" fontId="11" fillId="7" borderId="50"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38" fontId="11" fillId="4" borderId="37" xfId="3" applyFont="1" applyFill="1" applyBorder="1" applyAlignment="1">
      <alignment horizontal="center" vertical="center" wrapText="1"/>
    </xf>
    <xf numFmtId="38" fontId="11" fillId="4" borderId="44" xfId="3" applyFont="1" applyFill="1" applyBorder="1" applyAlignment="1">
      <alignment horizontal="center" vertical="center" wrapText="1"/>
    </xf>
    <xf numFmtId="178" fontId="10" fillId="4" borderId="34" xfId="17" applyNumberFormat="1" applyFont="1" applyFill="1" applyBorder="1" applyAlignment="1">
      <alignment vertical="center" shrinkToFit="1"/>
    </xf>
    <xf numFmtId="178" fontId="10" fillId="4" borderId="33" xfId="17" applyNumberFormat="1" applyFont="1" applyFill="1" applyBorder="1" applyAlignment="1">
      <alignment vertical="center" shrinkToFit="1"/>
    </xf>
    <xf numFmtId="0" fontId="12" fillId="0" borderId="17" xfId="10" applyFont="1" applyBorder="1" applyAlignment="1">
      <alignment vertical="center" shrinkToFit="1"/>
    </xf>
    <xf numFmtId="0" fontId="13" fillId="4" borderId="12" xfId="17" applyFont="1" applyFill="1" applyBorder="1" applyAlignment="1">
      <alignment horizontal="center" vertical="center" wrapText="1"/>
    </xf>
    <xf numFmtId="177" fontId="6" fillId="0" borderId="12" xfId="17" applyNumberFormat="1" applyFont="1" applyBorder="1" applyAlignment="1">
      <alignment vertical="center" shrinkToFit="1"/>
    </xf>
    <xf numFmtId="0" fontId="15" fillId="5" borderId="4" xfId="17" applyFont="1" applyFill="1" applyBorder="1" applyAlignment="1">
      <alignment horizontal="center" vertical="center"/>
    </xf>
    <xf numFmtId="49" fontId="25" fillId="0" borderId="0" xfId="0" applyNumberFormat="1" applyFont="1" applyAlignment="1">
      <alignment horizontal="center" vertical="center" shrinkToFit="1"/>
    </xf>
    <xf numFmtId="38" fontId="14" fillId="0" borderId="0" xfId="2" applyFont="1" applyFill="1" applyAlignment="1" applyProtection="1">
      <alignment horizontal="center" vertical="center" shrinkToFit="1"/>
    </xf>
    <xf numFmtId="38" fontId="6" fillId="0" borderId="0" xfId="18" applyFont="1" applyFill="1" applyProtection="1">
      <alignment vertical="center"/>
    </xf>
    <xf numFmtId="38" fontId="6"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38" fontId="6" fillId="0" borderId="6" xfId="18" applyFont="1" applyFill="1" applyBorder="1" applyAlignment="1" applyProtection="1">
      <alignment horizontal="right" vertical="center"/>
    </xf>
    <xf numFmtId="0" fontId="8" fillId="0" borderId="4" xfId="15" applyBorder="1">
      <alignment vertical="center"/>
    </xf>
    <xf numFmtId="0" fontId="17" fillId="7" borderId="4" xfId="0" applyFont="1" applyFill="1" applyBorder="1" applyAlignment="1">
      <alignment horizontal="center" vertical="center"/>
    </xf>
    <xf numFmtId="38" fontId="11" fillId="4" borderId="7" xfId="3" applyFont="1" applyFill="1" applyBorder="1" applyAlignment="1" applyProtection="1">
      <alignment horizontal="center" vertical="center"/>
    </xf>
    <xf numFmtId="38" fontId="10" fillId="0" borderId="0" xfId="18" applyFont="1" applyFill="1" applyBorder="1" applyAlignment="1" applyProtection="1">
      <alignment horizontal="center" vertical="center"/>
    </xf>
    <xf numFmtId="178" fontId="10"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6" fillId="0" borderId="0" xfId="18" applyFont="1" applyFill="1" applyAlignment="1" applyProtection="1">
      <alignment horizontal="right" vertical="center"/>
    </xf>
    <xf numFmtId="38" fontId="10" fillId="0" borderId="12" xfId="18" applyFont="1" applyFill="1" applyBorder="1" applyAlignment="1" applyProtection="1">
      <alignment horizontal="center" vertical="center"/>
    </xf>
    <xf numFmtId="38" fontId="10" fillId="0" borderId="12" xfId="18" applyFont="1" applyFill="1" applyBorder="1" applyAlignment="1" applyProtection="1">
      <alignment horizontal="center" vertical="center" wrapText="1"/>
    </xf>
    <xf numFmtId="0" fontId="22" fillId="0" borderId="0" xfId="19" applyFont="1" applyAlignment="1">
      <alignment horizontal="center" vertical="center" shrinkToFit="1"/>
    </xf>
    <xf numFmtId="0" fontId="18" fillId="0" borderId="0" xfId="19" applyAlignment="1">
      <alignment horizontal="center" vertical="center"/>
    </xf>
    <xf numFmtId="38" fontId="19" fillId="0" borderId="0" xfId="20" applyFont="1" applyFill="1" applyAlignment="1" applyProtection="1">
      <alignment horizontal="right" vertical="center"/>
    </xf>
    <xf numFmtId="0" fontId="20" fillId="4" borderId="12" xfId="19" applyFont="1" applyFill="1" applyBorder="1" applyAlignment="1">
      <alignment horizontal="center" vertical="center"/>
    </xf>
    <xf numFmtId="49" fontId="19" fillId="4" borderId="12" xfId="20" applyNumberFormat="1" applyFont="1" applyFill="1" applyBorder="1" applyAlignment="1" applyProtection="1">
      <alignment horizontal="center" vertical="center"/>
    </xf>
    <xf numFmtId="179" fontId="6" fillId="4" borderId="12" xfId="0" applyNumberFormat="1" applyFont="1" applyFill="1" applyBorder="1" applyAlignment="1">
      <alignment horizontal="center" vertical="center" shrinkToFit="1"/>
    </xf>
    <xf numFmtId="179" fontId="12" fillId="0" borderId="12" xfId="0" applyNumberFormat="1" applyFont="1" applyBorder="1" applyAlignment="1">
      <alignment horizontal="justify" vertical="center" wrapText="1"/>
    </xf>
    <xf numFmtId="3" fontId="22" fillId="0" borderId="12" xfId="19" applyNumberFormat="1" applyFont="1" applyBorder="1">
      <alignment vertical="center"/>
    </xf>
    <xf numFmtId="3" fontId="22" fillId="0" borderId="15" xfId="19" applyNumberFormat="1" applyFont="1" applyBorder="1">
      <alignment vertical="center"/>
    </xf>
    <xf numFmtId="3" fontId="22" fillId="0" borderId="40" xfId="19" applyNumberFormat="1" applyFont="1" applyBorder="1">
      <alignment vertical="center"/>
    </xf>
    <xf numFmtId="3" fontId="22" fillId="0" borderId="44" xfId="19" applyNumberFormat="1" applyFont="1" applyBorder="1">
      <alignment vertical="center"/>
    </xf>
    <xf numFmtId="3" fontId="22" fillId="0" borderId="17" xfId="19" applyNumberFormat="1" applyFont="1" applyBorder="1">
      <alignment vertical="center"/>
    </xf>
    <xf numFmtId="3" fontId="22" fillId="0" borderId="21" xfId="19" applyNumberFormat="1" applyFont="1" applyBorder="1">
      <alignment vertical="center"/>
    </xf>
    <xf numFmtId="179" fontId="22" fillId="0" borderId="12" xfId="19" applyNumberFormat="1" applyFont="1" applyBorder="1" applyAlignment="1">
      <alignment horizontal="justify" vertical="center" wrapText="1"/>
    </xf>
    <xf numFmtId="0" fontId="22" fillId="0" borderId="37" xfId="19" applyFont="1" applyBorder="1" applyAlignment="1">
      <alignment horizontal="center" vertical="center" shrinkToFit="1"/>
    </xf>
    <xf numFmtId="178" fontId="22" fillId="8" borderId="37" xfId="19" applyNumberFormat="1" applyFont="1" applyFill="1" applyBorder="1" applyAlignment="1">
      <alignment vertical="center" shrinkToFit="1"/>
    </xf>
    <xf numFmtId="3" fontId="22" fillId="0" borderId="37" xfId="19" applyNumberFormat="1" applyFont="1" applyBorder="1">
      <alignment vertical="center"/>
    </xf>
    <xf numFmtId="0" fontId="22" fillId="0" borderId="40" xfId="19" applyFont="1" applyBorder="1" applyAlignment="1">
      <alignment horizontal="center" vertical="center" shrinkToFit="1"/>
    </xf>
    <xf numFmtId="178" fontId="22" fillId="8" borderId="40" xfId="19" applyNumberFormat="1" applyFont="1" applyFill="1" applyBorder="1" applyAlignment="1">
      <alignment vertical="center" shrinkToFit="1"/>
    </xf>
    <xf numFmtId="0" fontId="22" fillId="0" borderId="44" xfId="19" applyFont="1" applyBorder="1" applyAlignment="1">
      <alignment horizontal="center" vertical="center" shrinkToFit="1"/>
    </xf>
    <xf numFmtId="178" fontId="22" fillId="8" borderId="44" xfId="19" applyNumberFormat="1" applyFont="1" applyFill="1" applyBorder="1" applyAlignment="1">
      <alignment vertical="center" shrinkToFit="1"/>
    </xf>
    <xf numFmtId="178" fontId="22" fillId="8" borderId="12" xfId="19" applyNumberFormat="1" applyFont="1" applyFill="1" applyBorder="1" applyAlignment="1">
      <alignment vertical="center" shrinkToFit="1"/>
    </xf>
    <xf numFmtId="178" fontId="22" fillId="8" borderId="13" xfId="19" applyNumberFormat="1" applyFont="1" applyFill="1" applyBorder="1" applyAlignment="1">
      <alignment vertical="center" shrinkToFit="1"/>
    </xf>
    <xf numFmtId="178" fontId="22" fillId="8" borderId="21" xfId="19" applyNumberFormat="1" applyFont="1" applyFill="1" applyBorder="1" applyAlignment="1">
      <alignment vertical="center" shrinkToFit="1"/>
    </xf>
    <xf numFmtId="178" fontId="22" fillId="0" borderId="12" xfId="19" applyNumberFormat="1" applyFont="1" applyBorder="1" applyAlignment="1">
      <alignment vertical="center" shrinkToFit="1"/>
    </xf>
    <xf numFmtId="178" fontId="22" fillId="0" borderId="15" xfId="19" applyNumberFormat="1" applyFont="1" applyBorder="1" applyAlignment="1">
      <alignment vertical="center" shrinkToFit="1"/>
    </xf>
    <xf numFmtId="178" fontId="22" fillId="0" borderId="40" xfId="19" applyNumberFormat="1" applyFont="1" applyBorder="1" applyAlignment="1">
      <alignment vertical="center" shrinkToFit="1"/>
    </xf>
    <xf numFmtId="178" fontId="22" fillId="0" borderId="44" xfId="19" applyNumberFormat="1" applyFont="1" applyBorder="1" applyAlignment="1">
      <alignment vertical="center" shrinkToFit="1"/>
    </xf>
    <xf numFmtId="178" fontId="22" fillId="0" borderId="17" xfId="19" applyNumberFormat="1" applyFont="1" applyBorder="1" applyAlignment="1">
      <alignment vertical="center" shrinkToFit="1"/>
    </xf>
    <xf numFmtId="178" fontId="22" fillId="0" borderId="21" xfId="19" applyNumberFormat="1" applyFont="1" applyBorder="1" applyAlignment="1">
      <alignment vertical="center" shrinkToFit="1"/>
    </xf>
    <xf numFmtId="3" fontId="22" fillId="8" borderId="13" xfId="19" applyNumberFormat="1" applyFont="1" applyFill="1" applyBorder="1">
      <alignment vertical="center"/>
    </xf>
    <xf numFmtId="3" fontId="22" fillId="8" borderId="21" xfId="19" applyNumberFormat="1" applyFont="1" applyFill="1" applyBorder="1">
      <alignment vertical="center"/>
    </xf>
    <xf numFmtId="38" fontId="19" fillId="0" borderId="0" xfId="20" applyFont="1" applyFill="1" applyProtection="1">
      <alignment vertical="center"/>
    </xf>
    <xf numFmtId="38" fontId="19" fillId="0" borderId="0" xfId="20" applyFont="1" applyFill="1" applyAlignment="1" applyProtection="1">
      <alignment horizontal="left" vertical="center"/>
    </xf>
    <xf numFmtId="38" fontId="20" fillId="0" borderId="0" xfId="20" applyFont="1" applyFill="1" applyProtection="1">
      <alignment vertical="center"/>
    </xf>
    <xf numFmtId="38" fontId="20" fillId="0" borderId="37" xfId="20" applyFont="1" applyFill="1" applyBorder="1" applyAlignment="1" applyProtection="1">
      <alignment horizontal="center" vertical="center" shrinkToFit="1"/>
    </xf>
    <xf numFmtId="38" fontId="20" fillId="0" borderId="40" xfId="20" applyFont="1" applyFill="1" applyBorder="1" applyAlignment="1" applyProtection="1">
      <alignment horizontal="center" vertical="center" shrinkToFit="1"/>
    </xf>
    <xf numFmtId="38" fontId="20" fillId="0" borderId="44" xfId="20" applyFont="1" applyFill="1" applyBorder="1" applyAlignment="1" applyProtection="1">
      <alignment horizontal="center" vertical="center" shrinkToFit="1"/>
    </xf>
    <xf numFmtId="0" fontId="22" fillId="4" borderId="12" xfId="19" applyFont="1" applyFill="1" applyBorder="1" applyAlignment="1">
      <alignment horizontal="center"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10" fillId="4" borderId="32" xfId="17" applyNumberFormat="1" applyFont="1" applyFill="1" applyBorder="1" applyAlignment="1">
      <alignment vertical="center" shrinkToFit="1"/>
    </xf>
    <xf numFmtId="178" fontId="10" fillId="4" borderId="30" xfId="17" applyNumberFormat="1" applyFont="1" applyFill="1" applyBorder="1" applyAlignment="1">
      <alignment vertical="center" shrinkToFit="1"/>
    </xf>
    <xf numFmtId="38" fontId="10" fillId="0" borderId="54" xfId="3" applyFont="1" applyFill="1" applyBorder="1" applyAlignment="1" applyProtection="1">
      <alignment horizontal="center" vertical="center" textRotation="255"/>
      <protection locked="0"/>
    </xf>
    <xf numFmtId="38" fontId="10" fillId="0" borderId="55" xfId="3" applyFont="1" applyFill="1" applyBorder="1" applyAlignment="1" applyProtection="1">
      <alignment horizontal="center" vertical="center" textRotation="255"/>
      <protection locked="0"/>
    </xf>
    <xf numFmtId="0" fontId="8" fillId="0" borderId="0" xfId="0" applyFont="1">
      <alignment vertical="center"/>
    </xf>
    <xf numFmtId="0" fontId="18" fillId="4" borderId="12" xfId="19" applyFill="1" applyBorder="1">
      <alignment vertical="center"/>
    </xf>
    <xf numFmtId="38" fontId="20" fillId="4" borderId="1" xfId="20" applyFont="1" applyFill="1" applyBorder="1" applyAlignment="1" applyProtection="1">
      <alignment horizontal="center" vertical="center"/>
    </xf>
    <xf numFmtId="0" fontId="22" fillId="0" borderId="16" xfId="19" applyFont="1" applyBorder="1" applyAlignment="1">
      <alignment horizontal="center" vertical="center" shrinkToFit="1"/>
    </xf>
    <xf numFmtId="178" fontId="22" fillId="8" borderId="16" xfId="19" applyNumberFormat="1" applyFont="1" applyFill="1" applyBorder="1" applyAlignment="1">
      <alignment vertical="center" shrinkToFit="1"/>
    </xf>
    <xf numFmtId="3" fontId="22" fillId="0" borderId="16" xfId="19" applyNumberFormat="1" applyFont="1" applyBorder="1">
      <alignment vertical="center"/>
    </xf>
    <xf numFmtId="0" fontId="18" fillId="0" borderId="0" xfId="19" applyAlignment="1">
      <alignment vertical="center" shrinkToFit="1"/>
    </xf>
    <xf numFmtId="0" fontId="22" fillId="10" borderId="44" xfId="19" applyFont="1" applyFill="1" applyBorder="1" applyAlignment="1">
      <alignment horizontal="center" vertical="center" shrinkToFit="1"/>
    </xf>
    <xf numFmtId="178" fontId="22" fillId="10" borderId="44" xfId="19" applyNumberFormat="1" applyFont="1" applyFill="1" applyBorder="1" applyAlignment="1">
      <alignment vertical="center" shrinkToFit="1"/>
    </xf>
    <xf numFmtId="3" fontId="22" fillId="10" borderId="44" xfId="19" applyNumberFormat="1" applyFont="1" applyFill="1" applyBorder="1">
      <alignment vertical="center"/>
    </xf>
    <xf numFmtId="178" fontId="19" fillId="0" borderId="38" xfId="20" applyNumberFormat="1" applyFont="1" applyFill="1" applyBorder="1" applyAlignment="1" applyProtection="1">
      <alignment vertical="center" shrinkToFit="1"/>
    </xf>
    <xf numFmtId="178" fontId="19" fillId="0" borderId="41" xfId="20" applyNumberFormat="1" applyFont="1" applyFill="1" applyBorder="1" applyAlignment="1" applyProtection="1">
      <alignment vertical="center" shrinkToFit="1"/>
    </xf>
    <xf numFmtId="178" fontId="19" fillId="0" borderId="45" xfId="20" applyNumberFormat="1" applyFont="1" applyFill="1" applyBorder="1" applyAlignment="1" applyProtection="1">
      <alignment vertical="center" shrinkToFit="1"/>
    </xf>
    <xf numFmtId="178" fontId="19" fillId="0" borderId="1"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3" xfId="20" applyNumberFormat="1" applyFont="1" applyFill="1" applyBorder="1" applyAlignment="1" applyProtection="1">
      <alignment vertical="center" shrinkToFit="1"/>
    </xf>
    <xf numFmtId="182" fontId="10" fillId="7" borderId="32"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vertical="center" shrinkToFit="1"/>
      <protection locked="0"/>
    </xf>
    <xf numFmtId="182" fontId="10" fillId="7" borderId="32" xfId="3" applyNumberFormat="1" applyFont="1" applyFill="1" applyBorder="1" applyAlignment="1" applyProtection="1">
      <alignment vertical="center" shrinkToFit="1"/>
      <protection locked="0"/>
    </xf>
    <xf numFmtId="182" fontId="10" fillId="7" borderId="31" xfId="3" applyNumberFormat="1" applyFont="1" applyFill="1" applyBorder="1" applyAlignment="1" applyProtection="1">
      <alignment vertical="center" shrinkToFit="1"/>
      <protection locked="0"/>
    </xf>
    <xf numFmtId="0" fontId="10" fillId="5" borderId="32" xfId="17" applyFont="1" applyFill="1" applyBorder="1" applyAlignment="1" applyProtection="1">
      <alignment horizontal="center" vertical="center" shrinkToFit="1"/>
      <protection locked="0"/>
    </xf>
    <xf numFmtId="0" fontId="10" fillId="5" borderId="30" xfId="17" applyFont="1" applyFill="1" applyBorder="1" applyAlignment="1" applyProtection="1">
      <alignment horizontal="center" vertical="center" shrinkToFit="1"/>
      <protection locked="0"/>
    </xf>
    <xf numFmtId="0" fontId="10" fillId="5" borderId="30" xfId="17" applyFont="1" applyFill="1" applyBorder="1" applyAlignment="1" applyProtection="1">
      <alignment vertical="center" shrinkToFit="1"/>
      <protection locked="0"/>
    </xf>
    <xf numFmtId="0" fontId="10" fillId="5" borderId="32" xfId="17" applyFont="1" applyFill="1" applyBorder="1" applyAlignment="1" applyProtection="1">
      <alignment vertical="center" shrinkToFit="1"/>
      <protection locked="0"/>
    </xf>
    <xf numFmtId="0" fontId="10" fillId="0" borderId="32" xfId="17" applyFont="1" applyBorder="1" applyAlignment="1" applyProtection="1">
      <alignment horizontal="center" vertical="center" shrinkToFit="1"/>
      <protection locked="0"/>
    </xf>
    <xf numFmtId="0" fontId="10" fillId="0" borderId="30" xfId="17" applyFont="1" applyBorder="1" applyAlignment="1" applyProtection="1">
      <alignment horizontal="center" vertical="center" shrinkToFit="1"/>
      <protection locked="0"/>
    </xf>
    <xf numFmtId="0" fontId="8" fillId="0" borderId="32" xfId="15" applyBorder="1" applyProtection="1">
      <alignment vertical="center"/>
      <protection locked="0"/>
    </xf>
    <xf numFmtId="0" fontId="8" fillId="0" borderId="30" xfId="15" applyBorder="1" applyProtection="1">
      <alignment vertical="center"/>
      <protection locked="0"/>
    </xf>
    <xf numFmtId="0" fontId="8" fillId="0" borderId="31" xfId="15" applyBorder="1" applyProtection="1">
      <alignment vertical="center"/>
      <protection locked="0"/>
    </xf>
    <xf numFmtId="0" fontId="10" fillId="5" borderId="32" xfId="0" applyFont="1" applyFill="1" applyBorder="1" applyAlignment="1" applyProtection="1">
      <alignment vertical="center" shrinkToFit="1"/>
      <protection locked="0"/>
    </xf>
    <xf numFmtId="0" fontId="10" fillId="5" borderId="31" xfId="17" applyFont="1" applyFill="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1" xfId="17" applyFont="1" applyBorder="1" applyAlignment="1" applyProtection="1">
      <alignment horizontal="center" vertical="center" shrinkToFit="1"/>
      <protection locked="0"/>
    </xf>
    <xf numFmtId="181" fontId="28" fillId="0" borderId="0" xfId="19" applyNumberFormat="1" applyFont="1" applyAlignment="1">
      <alignment horizontal="left" vertical="center" wrapText="1" shrinkToFit="1"/>
    </xf>
    <xf numFmtId="0" fontId="10" fillId="0" borderId="10" xfId="17" applyFont="1" applyBorder="1" applyAlignment="1">
      <alignment vertical="center" shrinkToFit="1"/>
    </xf>
    <xf numFmtId="0" fontId="10" fillId="0" borderId="0" xfId="17" applyFont="1" applyAlignment="1">
      <alignment vertical="center" shrinkToFit="1"/>
    </xf>
    <xf numFmtId="0" fontId="29" fillId="0" borderId="0" xfId="19" applyFont="1" applyAlignment="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38" fontId="17" fillId="0" borderId="36" xfId="3" applyFont="1" applyFill="1" applyBorder="1" applyAlignment="1">
      <alignment horizontal="center" vertical="center" wrapText="1"/>
    </xf>
    <xf numFmtId="0" fontId="10" fillId="7" borderId="48" xfId="17" applyFont="1" applyFill="1" applyBorder="1" applyAlignment="1" applyProtection="1">
      <alignment vertical="center" wrapText="1"/>
      <protection locked="0"/>
    </xf>
    <xf numFmtId="0" fontId="10" fillId="7" borderId="28" xfId="17" applyFont="1" applyFill="1" applyBorder="1" applyAlignment="1" applyProtection="1">
      <alignment vertical="center" wrapText="1"/>
      <protection locked="0"/>
    </xf>
    <xf numFmtId="0" fontId="12" fillId="7" borderId="28" xfId="15" applyFont="1" applyFill="1" applyBorder="1" applyAlignment="1" applyProtection="1">
      <alignment vertical="center" wrapText="1"/>
      <protection locked="0"/>
    </xf>
    <xf numFmtId="0" fontId="12"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2" fillId="0" borderId="13" xfId="10" applyFont="1" applyBorder="1" applyAlignment="1">
      <alignment vertical="center" shrinkToFit="1"/>
    </xf>
    <xf numFmtId="0" fontId="12" fillId="0" borderId="12" xfId="10" applyFont="1" applyBorder="1" applyAlignment="1">
      <alignment vertical="center" shrinkToFit="1"/>
    </xf>
    <xf numFmtId="38" fontId="20" fillId="0" borderId="13" xfId="20" applyFont="1" applyFill="1" applyBorder="1" applyAlignment="1" applyProtection="1">
      <alignment horizontal="center" vertical="center" wrapText="1" shrinkToFit="1"/>
    </xf>
    <xf numFmtId="38" fontId="20" fillId="4" borderId="12" xfId="20" applyFont="1" applyFill="1" applyBorder="1" applyAlignment="1" applyProtection="1">
      <alignment horizontal="center" vertical="center"/>
    </xf>
    <xf numFmtId="178" fontId="19" fillId="0" borderId="67" xfId="20" applyNumberFormat="1" applyFont="1" applyFill="1" applyBorder="1" applyAlignment="1" applyProtection="1">
      <alignment vertical="center" shrinkToFit="1"/>
    </xf>
    <xf numFmtId="178" fontId="19" fillId="0" borderId="12" xfId="20" applyNumberFormat="1" applyFont="1" applyFill="1" applyBorder="1" applyAlignment="1" applyProtection="1">
      <alignment vertical="center" shrinkToFit="1"/>
    </xf>
    <xf numFmtId="178" fontId="19" fillId="0" borderId="13" xfId="20" applyNumberFormat="1" applyFont="1" applyFill="1" applyBorder="1" applyAlignment="1" applyProtection="1">
      <alignment vertical="center" shrinkToFit="1"/>
    </xf>
    <xf numFmtId="0" fontId="22" fillId="0" borderId="15" xfId="19" applyFont="1" applyBorder="1" applyAlignment="1">
      <alignment horizontal="center" vertical="center" shrinkToFit="1"/>
    </xf>
    <xf numFmtId="178" fontId="19" fillId="0" borderId="68" xfId="20" applyNumberFormat="1" applyFont="1" applyFill="1" applyBorder="1" applyAlignment="1" applyProtection="1">
      <alignment vertical="center" shrinkToFit="1"/>
    </xf>
    <xf numFmtId="178" fontId="19" fillId="0" borderId="71" xfId="20" applyNumberFormat="1" applyFont="1" applyFill="1" applyBorder="1" applyAlignment="1" applyProtection="1">
      <alignment vertical="center" shrinkToFit="1"/>
    </xf>
    <xf numFmtId="178" fontId="19" fillId="0" borderId="69" xfId="20" applyNumberFormat="1" applyFont="1" applyFill="1" applyBorder="1" applyAlignment="1" applyProtection="1">
      <alignment vertical="center" shrinkToFit="1"/>
    </xf>
    <xf numFmtId="178" fontId="19"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2" fillId="8" borderId="71" xfId="19" applyNumberFormat="1" applyFont="1" applyFill="1" applyBorder="1" applyAlignment="1">
      <alignment vertical="center" shrinkToFit="1"/>
    </xf>
    <xf numFmtId="178" fontId="22" fillId="8" borderId="70" xfId="19" applyNumberFormat="1" applyFont="1" applyFill="1" applyBorder="1" applyAlignment="1">
      <alignment vertical="center" shrinkToFit="1"/>
    </xf>
    <xf numFmtId="178" fontId="22" fillId="8" borderId="13" xfId="19" applyNumberFormat="1" applyFont="1" applyFill="1" applyBorder="1" applyAlignment="1" applyProtection="1">
      <alignment vertical="center" shrinkToFit="1"/>
      <protection locked="0"/>
    </xf>
    <xf numFmtId="3" fontId="22" fillId="0" borderId="13" xfId="19" applyNumberFormat="1" applyFont="1" applyBorder="1">
      <alignment vertical="center"/>
    </xf>
    <xf numFmtId="178" fontId="22" fillId="8" borderId="15" xfId="19" applyNumberFormat="1" applyFont="1" applyFill="1" applyBorder="1" applyAlignment="1">
      <alignment vertical="center" shrinkToFit="1"/>
    </xf>
    <xf numFmtId="3" fontId="22" fillId="8" borderId="70" xfId="19" applyNumberFormat="1" applyFont="1" applyFill="1" applyBorder="1">
      <alignment vertical="center"/>
    </xf>
    <xf numFmtId="3" fontId="22"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6" fillId="0" borderId="37" xfId="20" applyNumberFormat="1" applyFont="1" applyFill="1" applyBorder="1" applyAlignment="1" applyProtection="1">
      <alignment vertical="center" wrapText="1" shrinkToFit="1"/>
      <protection locked="0"/>
    </xf>
    <xf numFmtId="0" fontId="36" fillId="0" borderId="40" xfId="20" applyNumberFormat="1" applyFont="1" applyFill="1" applyBorder="1" applyAlignment="1" applyProtection="1">
      <alignment vertical="center" wrapText="1" shrinkToFit="1"/>
      <protection locked="0"/>
    </xf>
    <xf numFmtId="0" fontId="36" fillId="0" borderId="44" xfId="20" applyNumberFormat="1" applyFont="1" applyFill="1" applyBorder="1" applyAlignment="1" applyProtection="1">
      <alignment vertical="center" wrapText="1" shrinkToFit="1"/>
      <protection locked="0"/>
    </xf>
    <xf numFmtId="38" fontId="36" fillId="0" borderId="37" xfId="20" applyFont="1" applyFill="1" applyBorder="1" applyAlignment="1" applyProtection="1">
      <alignment vertical="center" wrapText="1" shrinkToFit="1"/>
      <protection locked="0"/>
    </xf>
    <xf numFmtId="38" fontId="36" fillId="0" borderId="44" xfId="20" applyFont="1" applyFill="1" applyBorder="1" applyAlignment="1" applyProtection="1">
      <alignment vertical="center" wrapText="1" shrinkToFit="1"/>
      <protection locked="0"/>
    </xf>
    <xf numFmtId="38" fontId="36" fillId="0" borderId="12" xfId="20" applyFont="1" applyFill="1" applyBorder="1" applyAlignment="1" applyProtection="1">
      <alignment vertical="center"/>
      <protection locked="0"/>
    </xf>
    <xf numFmtId="38" fontId="36" fillId="0" borderId="13" xfId="20" applyFont="1" applyFill="1" applyBorder="1" applyAlignment="1" applyProtection="1">
      <alignment vertical="center"/>
      <protection locked="0"/>
    </xf>
    <xf numFmtId="38" fontId="36" fillId="0" borderId="70" xfId="20" applyFont="1" applyFill="1" applyBorder="1" applyAlignment="1" applyProtection="1">
      <alignment vertical="center"/>
      <protection locked="0"/>
    </xf>
    <xf numFmtId="0" fontId="36" fillId="0" borderId="15" xfId="20" applyNumberFormat="1" applyFont="1" applyFill="1" applyBorder="1" applyAlignment="1" applyProtection="1">
      <alignment vertical="center" wrapText="1" shrinkToFit="1"/>
      <protection locked="0"/>
    </xf>
    <xf numFmtId="38" fontId="36" fillId="0" borderId="14" xfId="20" applyFont="1" applyFill="1" applyBorder="1" applyAlignment="1" applyProtection="1">
      <alignment vertical="center" wrapText="1" shrinkToFit="1"/>
      <protection locked="0"/>
    </xf>
    <xf numFmtId="38" fontId="36" fillId="0" borderId="69" xfId="20" applyFont="1" applyFill="1" applyBorder="1" applyAlignment="1" applyProtection="1">
      <alignment vertical="center"/>
      <protection locked="0"/>
    </xf>
    <xf numFmtId="38" fontId="36" fillId="0" borderId="21" xfId="20" applyFont="1" applyFill="1" applyBorder="1" applyAlignment="1" applyProtection="1">
      <alignment vertical="center"/>
      <protection locked="0"/>
    </xf>
    <xf numFmtId="0" fontId="36" fillId="0" borderId="13" xfId="20" applyNumberFormat="1" applyFont="1" applyFill="1" applyBorder="1" applyAlignment="1" applyProtection="1">
      <alignment vertical="center" wrapText="1"/>
      <protection locked="0"/>
    </xf>
    <xf numFmtId="0" fontId="36" fillId="0" borderId="12" xfId="20" applyNumberFormat="1" applyFont="1" applyFill="1" applyBorder="1" applyAlignment="1" applyProtection="1">
      <alignment vertical="center" wrapText="1"/>
      <protection locked="0"/>
    </xf>
    <xf numFmtId="0" fontId="36" fillId="0" borderId="37" xfId="20" applyNumberFormat="1" applyFont="1" applyFill="1" applyBorder="1" applyAlignment="1" applyProtection="1">
      <alignment vertical="center" wrapText="1"/>
      <protection locked="0"/>
    </xf>
    <xf numFmtId="0" fontId="36" fillId="0" borderId="40" xfId="20" applyNumberFormat="1" applyFont="1" applyFill="1" applyBorder="1" applyAlignment="1" applyProtection="1">
      <alignment vertical="center" wrapText="1"/>
      <protection locked="0"/>
    </xf>
    <xf numFmtId="0" fontId="36" fillId="0" borderId="44" xfId="20" applyNumberFormat="1" applyFont="1" applyFill="1" applyBorder="1" applyAlignment="1" applyProtection="1">
      <alignment vertical="center" wrapText="1"/>
      <protection locked="0"/>
    </xf>
    <xf numFmtId="0" fontId="36" fillId="0" borderId="70" xfId="20" applyNumberFormat="1" applyFont="1" applyFill="1" applyBorder="1" applyAlignment="1" applyProtection="1">
      <alignment vertical="center" wrapText="1"/>
      <protection locked="0"/>
    </xf>
    <xf numFmtId="0" fontId="36" fillId="0" borderId="17" xfId="20" applyNumberFormat="1" applyFont="1" applyFill="1" applyBorder="1" applyAlignment="1" applyProtection="1">
      <alignment vertical="center" wrapText="1"/>
      <protection locked="0"/>
    </xf>
    <xf numFmtId="0" fontId="20" fillId="4" borderId="12" xfId="19" applyFont="1" applyFill="1" applyBorder="1" applyAlignment="1">
      <alignment horizontal="center" vertical="center" wrapText="1"/>
    </xf>
    <xf numFmtId="38" fontId="20" fillId="0" borderId="19" xfId="20" applyFont="1" applyFill="1" applyBorder="1" applyAlignment="1" applyProtection="1">
      <alignment horizontal="center" vertical="center"/>
    </xf>
    <xf numFmtId="38" fontId="20" fillId="0" borderId="20" xfId="20" applyFont="1" applyFill="1" applyBorder="1" applyAlignment="1" applyProtection="1">
      <alignment horizontal="center" vertical="center"/>
    </xf>
    <xf numFmtId="38" fontId="20" fillId="0" borderId="23" xfId="20" applyFont="1" applyFill="1" applyBorder="1" applyAlignment="1" applyProtection="1">
      <alignment horizontal="center" vertical="center"/>
    </xf>
    <xf numFmtId="38" fontId="20" fillId="4" borderId="12" xfId="20" applyFont="1" applyFill="1" applyBorder="1" applyAlignment="1" applyProtection="1">
      <alignment horizontal="center" vertical="center"/>
    </xf>
    <xf numFmtId="38" fontId="20" fillId="0" borderId="13" xfId="20" applyFont="1" applyFill="1" applyBorder="1" applyAlignment="1" applyProtection="1">
      <alignment horizontal="center" vertical="center" wrapText="1" shrinkToFit="1"/>
    </xf>
    <xf numFmtId="38" fontId="20" fillId="0" borderId="14" xfId="20" applyFont="1" applyFill="1" applyBorder="1" applyAlignment="1" applyProtection="1">
      <alignment horizontal="center" vertical="center" wrapText="1" shrinkToFit="1"/>
    </xf>
    <xf numFmtId="38" fontId="20" fillId="0" borderId="17" xfId="20" applyFont="1" applyFill="1" applyBorder="1" applyAlignment="1" applyProtection="1">
      <alignment horizontal="center" vertical="center" wrapText="1" shrinkToFit="1"/>
    </xf>
    <xf numFmtId="38" fontId="20" fillId="0" borderId="1" xfId="20" applyFont="1" applyFill="1" applyBorder="1" applyAlignment="1" applyProtection="1">
      <alignment horizontal="center" vertical="center"/>
    </xf>
    <xf numFmtId="38" fontId="20" fillId="0" borderId="7" xfId="20" applyFont="1" applyFill="1" applyBorder="1" applyAlignment="1" applyProtection="1">
      <alignment horizontal="center" vertical="center"/>
    </xf>
    <xf numFmtId="38" fontId="20" fillId="0" borderId="2" xfId="20" applyFont="1" applyFill="1" applyBorder="1" applyAlignment="1" applyProtection="1">
      <alignment horizontal="center" vertical="center" shrinkToFit="1"/>
    </xf>
    <xf numFmtId="38" fontId="20" fillId="0" borderId="8" xfId="20" applyFont="1" applyFill="1" applyBorder="1" applyAlignment="1" applyProtection="1">
      <alignment horizontal="center" vertical="center" shrinkToFit="1"/>
    </xf>
    <xf numFmtId="38" fontId="20" fillId="0" borderId="4" xfId="20" applyFont="1" applyFill="1" applyBorder="1" applyAlignment="1" applyProtection="1">
      <alignment horizontal="center" vertical="center"/>
    </xf>
    <xf numFmtId="38" fontId="20" fillId="0" borderId="3" xfId="20" applyFont="1" applyFill="1" applyBorder="1" applyAlignment="1" applyProtection="1">
      <alignment horizontal="center" vertical="center"/>
    </xf>
    <xf numFmtId="38" fontId="20" fillId="0" borderId="6" xfId="20" applyFont="1" applyFill="1" applyBorder="1" applyAlignment="1" applyProtection="1">
      <alignment horizontal="center" vertical="center"/>
    </xf>
    <xf numFmtId="38" fontId="20" fillId="0" borderId="9" xfId="20" applyFont="1" applyFill="1" applyBorder="1" applyAlignment="1" applyProtection="1">
      <alignment horizontal="center" vertical="center"/>
    </xf>
    <xf numFmtId="38" fontId="20" fillId="0" borderId="52" xfId="20" applyFont="1" applyFill="1" applyBorder="1" applyAlignment="1" applyProtection="1">
      <alignment horizontal="center" vertical="center"/>
    </xf>
    <xf numFmtId="38" fontId="20" fillId="0" borderId="53" xfId="20" applyFont="1" applyFill="1" applyBorder="1" applyAlignment="1" applyProtection="1">
      <alignment horizontal="center" vertical="center"/>
    </xf>
    <xf numFmtId="38" fontId="20" fillId="0" borderId="66" xfId="20" applyFont="1" applyFill="1" applyBorder="1" applyAlignment="1" applyProtection="1">
      <alignment horizontal="center" vertical="center"/>
    </xf>
    <xf numFmtId="38" fontId="20" fillId="0" borderId="2" xfId="20" applyFont="1" applyFill="1" applyBorder="1" applyAlignment="1" applyProtection="1">
      <alignment horizontal="center" vertical="center"/>
    </xf>
    <xf numFmtId="38" fontId="20" fillId="0" borderId="5" xfId="20" applyFont="1" applyFill="1" applyBorder="1" applyAlignment="1" applyProtection="1">
      <alignment horizontal="center" vertical="center"/>
    </xf>
    <xf numFmtId="38" fontId="20" fillId="0" borderId="8" xfId="20" applyFont="1" applyFill="1" applyBorder="1" applyAlignment="1" applyProtection="1">
      <alignment horizontal="center" vertical="center"/>
    </xf>
    <xf numFmtId="0" fontId="22" fillId="0" borderId="2" xfId="19" applyFont="1" applyBorder="1" applyAlignment="1">
      <alignment vertical="center" textRotation="255"/>
    </xf>
    <xf numFmtId="0" fontId="22" fillId="0" borderId="10" xfId="19" applyFont="1" applyBorder="1" applyAlignment="1">
      <alignment vertical="center" textRotation="255"/>
    </xf>
    <xf numFmtId="0" fontId="22" fillId="0" borderId="3" xfId="19" applyFont="1" applyBorder="1" applyAlignment="1">
      <alignment vertical="center" textRotation="255"/>
    </xf>
    <xf numFmtId="38" fontId="20" fillId="0" borderId="45" xfId="20" applyFont="1" applyFill="1" applyBorder="1" applyAlignment="1" applyProtection="1">
      <alignment horizontal="center" vertical="center"/>
    </xf>
    <xf numFmtId="38" fontId="20" fillId="0" borderId="47" xfId="20" applyFont="1" applyFill="1" applyBorder="1" applyAlignment="1" applyProtection="1">
      <alignment horizontal="center" vertical="center"/>
    </xf>
    <xf numFmtId="38" fontId="20" fillId="0" borderId="41" xfId="20" applyFont="1" applyFill="1" applyBorder="1" applyAlignment="1" applyProtection="1">
      <alignment horizontal="center" vertical="center"/>
    </xf>
    <xf numFmtId="38" fontId="20" fillId="0" borderId="43" xfId="20" applyFont="1" applyFill="1" applyBorder="1" applyAlignment="1" applyProtection="1">
      <alignment horizontal="center" vertical="center"/>
    </xf>
    <xf numFmtId="0" fontId="18" fillId="11" borderId="52" xfId="19" applyFill="1" applyBorder="1" applyProtection="1">
      <alignment vertical="center"/>
      <protection locked="0"/>
    </xf>
    <xf numFmtId="0" fontId="18" fillId="11" borderId="53" xfId="19" applyFill="1" applyBorder="1" applyProtection="1">
      <alignment vertical="center"/>
      <protection locked="0"/>
    </xf>
    <xf numFmtId="0" fontId="18" fillId="11" borderId="74" xfId="19" applyFill="1" applyBorder="1" applyProtection="1">
      <alignment vertical="center"/>
      <protection locked="0"/>
    </xf>
    <xf numFmtId="38" fontId="30"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20" fillId="4" borderId="13" xfId="20" applyFont="1" applyFill="1" applyBorder="1" applyAlignment="1" applyProtection="1">
      <alignment horizontal="center" vertical="center" textRotation="255" wrapText="1"/>
    </xf>
    <xf numFmtId="38" fontId="20" fillId="4" borderId="14" xfId="20" applyFont="1" applyFill="1" applyBorder="1" applyAlignment="1" applyProtection="1">
      <alignment horizontal="center" vertical="center" textRotation="255" wrapText="1"/>
    </xf>
    <xf numFmtId="38" fontId="20" fillId="4" borderId="65" xfId="20" applyFont="1" applyFill="1" applyBorder="1" applyAlignment="1" applyProtection="1">
      <alignment horizontal="center" vertical="center" textRotation="255" wrapText="1"/>
    </xf>
    <xf numFmtId="38" fontId="20" fillId="4" borderId="13" xfId="20" applyFont="1" applyFill="1" applyBorder="1" applyAlignment="1" applyProtection="1">
      <alignment horizontal="center" vertical="center" textRotation="255"/>
    </xf>
    <xf numFmtId="38" fontId="20" fillId="4" borderId="14" xfId="20" applyFont="1" applyFill="1" applyBorder="1" applyAlignment="1" applyProtection="1">
      <alignment horizontal="center" vertical="center" textRotation="255"/>
    </xf>
    <xf numFmtId="38" fontId="20" fillId="4" borderId="3" xfId="20" applyFont="1" applyFill="1" applyBorder="1" applyAlignment="1" applyProtection="1">
      <alignment horizontal="center" vertical="center" textRotation="255"/>
    </xf>
    <xf numFmtId="38" fontId="20" fillId="0" borderId="18" xfId="20" applyFont="1" applyFill="1" applyBorder="1" applyAlignment="1" applyProtection="1">
      <alignment horizontal="center" vertical="center"/>
    </xf>
    <xf numFmtId="38" fontId="20" fillId="0" borderId="22" xfId="20" applyFont="1" applyFill="1" applyBorder="1" applyAlignment="1" applyProtection="1">
      <alignment horizontal="center" vertical="center"/>
    </xf>
    <xf numFmtId="38" fontId="20" fillId="0" borderId="38" xfId="20" applyFont="1" applyFill="1" applyBorder="1" applyAlignment="1" applyProtection="1">
      <alignment horizontal="center" vertical="center"/>
    </xf>
    <xf numFmtId="38" fontId="20" fillId="0" borderId="39" xfId="20" applyFont="1" applyFill="1" applyBorder="1" applyAlignment="1" applyProtection="1">
      <alignment horizontal="center" vertical="center"/>
    </xf>
    <xf numFmtId="0" fontId="22" fillId="0" borderId="14" xfId="19" applyFont="1" applyBorder="1" applyAlignment="1">
      <alignment horizontal="center" vertical="center" wrapText="1" shrinkToFit="1"/>
    </xf>
    <xf numFmtId="0" fontId="22" fillId="0" borderId="17" xfId="19" applyFont="1" applyBorder="1" applyAlignment="1">
      <alignment horizontal="center" vertical="center" wrapText="1" shrinkToFit="1"/>
    </xf>
    <xf numFmtId="0" fontId="22" fillId="0" borderId="13" xfId="19" applyFont="1" applyBorder="1" applyAlignment="1">
      <alignment horizontal="center" vertical="center" wrapText="1" shrinkToFit="1"/>
    </xf>
    <xf numFmtId="0" fontId="22" fillId="0" borderId="52" xfId="19" applyFont="1" applyBorder="1" applyAlignment="1">
      <alignment horizontal="center" vertical="center"/>
    </xf>
    <xf numFmtId="0" fontId="22" fillId="0" borderId="53" xfId="19" applyFont="1" applyBorder="1" applyAlignment="1">
      <alignment horizontal="center" vertical="center"/>
    </xf>
    <xf numFmtId="0" fontId="22" fillId="0" borderId="66" xfId="19" applyFont="1" applyBorder="1" applyAlignment="1">
      <alignment horizontal="center" vertical="center"/>
    </xf>
    <xf numFmtId="179" fontId="22" fillId="4" borderId="12" xfId="19" applyNumberFormat="1" applyFont="1" applyFill="1" applyBorder="1" applyAlignment="1">
      <alignment horizontal="center" vertical="center" wrapText="1"/>
    </xf>
    <xf numFmtId="0" fontId="22" fillId="4" borderId="12" xfId="19" applyFont="1" applyFill="1" applyBorder="1" applyAlignment="1">
      <alignment horizontal="center" vertical="center"/>
    </xf>
    <xf numFmtId="38" fontId="20" fillId="4" borderId="12" xfId="20" applyFont="1" applyFill="1" applyBorder="1" applyAlignment="1" applyProtection="1">
      <alignment horizontal="center" vertical="center" wrapText="1"/>
    </xf>
    <xf numFmtId="49" fontId="19" fillId="4" borderId="13" xfId="20" applyNumberFormat="1" applyFont="1" applyFill="1" applyBorder="1" applyAlignment="1" applyProtection="1">
      <alignment horizontal="center" vertical="center"/>
    </xf>
    <xf numFmtId="49" fontId="19" fillId="4" borderId="14" xfId="20" applyNumberFormat="1" applyFont="1" applyFill="1" applyBorder="1" applyAlignment="1" applyProtection="1">
      <alignment horizontal="center" vertical="center"/>
    </xf>
    <xf numFmtId="49" fontId="19" fillId="4" borderId="17" xfId="20" applyNumberFormat="1" applyFont="1" applyFill="1" applyBorder="1" applyAlignment="1" applyProtection="1">
      <alignment horizontal="center" vertical="center"/>
    </xf>
    <xf numFmtId="0" fontId="22" fillId="0" borderId="17" xfId="19" applyFont="1" applyBorder="1" applyAlignment="1">
      <alignment horizontal="center" vertical="center"/>
    </xf>
    <xf numFmtId="0" fontId="22" fillId="0" borderId="1" xfId="19" applyFont="1" applyBorder="1" applyAlignment="1">
      <alignment horizontal="center" vertical="center"/>
    </xf>
    <xf numFmtId="0" fontId="22" fillId="0" borderId="4" xfId="19" applyFont="1" applyBorder="1" applyAlignment="1">
      <alignment horizontal="center" vertical="center"/>
    </xf>
    <xf numFmtId="0" fontId="22" fillId="0" borderId="7" xfId="19" applyFont="1" applyBorder="1" applyAlignment="1">
      <alignment horizontal="center" vertical="center"/>
    </xf>
    <xf numFmtId="0" fontId="22" fillId="0" borderId="13" xfId="19" applyFont="1" applyBorder="1" applyAlignment="1">
      <alignment horizontal="center" vertical="center"/>
    </xf>
    <xf numFmtId="0" fontId="22" fillId="0" borderId="41" xfId="19" applyFont="1" applyBorder="1" applyAlignment="1">
      <alignment horizontal="center" vertical="center"/>
    </xf>
    <xf numFmtId="0" fontId="22" fillId="0" borderId="43" xfId="19" applyFont="1" applyBorder="1" applyAlignment="1">
      <alignment horizontal="center" vertical="center"/>
    </xf>
    <xf numFmtId="0" fontId="22" fillId="0" borderId="45" xfId="19" applyFont="1" applyBorder="1" applyAlignment="1">
      <alignment horizontal="center" vertical="center"/>
    </xf>
    <xf numFmtId="0" fontId="22" fillId="0" borderId="47" xfId="19" applyFont="1" applyBorder="1" applyAlignment="1">
      <alignment horizontal="center" vertical="center"/>
    </xf>
    <xf numFmtId="0" fontId="22" fillId="0" borderId="13" xfId="19" applyFont="1" applyBorder="1" applyAlignment="1">
      <alignment vertical="center" textRotation="255"/>
    </xf>
    <xf numFmtId="0" fontId="22" fillId="0" borderId="14" xfId="19" applyFont="1" applyBorder="1" applyAlignment="1">
      <alignment vertical="center" textRotation="255"/>
    </xf>
    <xf numFmtId="0" fontId="22" fillId="0" borderId="38" xfId="19" applyFont="1" applyBorder="1" applyAlignment="1">
      <alignment horizontal="center" vertical="center"/>
    </xf>
    <xf numFmtId="0" fontId="22" fillId="0" borderId="39" xfId="19" applyFont="1" applyBorder="1" applyAlignment="1">
      <alignment horizontal="center" vertical="center"/>
    </xf>
    <xf numFmtId="0" fontId="22" fillId="0" borderId="21" xfId="19" applyFont="1" applyBorder="1" applyAlignment="1">
      <alignment horizontal="center" vertical="center"/>
    </xf>
    <xf numFmtId="0" fontId="23" fillId="0" borderId="13" xfId="19" applyFont="1" applyBorder="1" applyAlignment="1">
      <alignment horizontal="center" vertical="center" wrapText="1"/>
    </xf>
    <xf numFmtId="0" fontId="23" fillId="0" borderId="13" xfId="19" applyFont="1" applyBorder="1" applyAlignment="1">
      <alignment horizontal="center" vertical="center"/>
    </xf>
    <xf numFmtId="0" fontId="22" fillId="0" borderId="72" xfId="19" applyFont="1" applyBorder="1" applyAlignment="1">
      <alignment horizontal="center" vertical="center"/>
    </xf>
    <xf numFmtId="0" fontId="22" fillId="0" borderId="71" xfId="19" applyFont="1" applyBorder="1" applyAlignment="1">
      <alignment horizontal="center" vertical="center"/>
    </xf>
    <xf numFmtId="0" fontId="22" fillId="0" borderId="17" xfId="19" applyFont="1" applyBorder="1" applyAlignment="1">
      <alignment horizontal="center" vertical="center" wrapText="1"/>
    </xf>
    <xf numFmtId="0" fontId="22" fillId="0" borderId="12" xfId="19" applyFont="1" applyBorder="1" applyAlignment="1">
      <alignment horizontal="center" vertical="center"/>
    </xf>
    <xf numFmtId="0" fontId="22" fillId="0" borderId="12" xfId="19" applyFont="1" applyBorder="1" applyAlignment="1">
      <alignment horizontal="center" vertical="center" wrapText="1"/>
    </xf>
    <xf numFmtId="0" fontId="22" fillId="0" borderId="13" xfId="19" applyFont="1" applyBorder="1" applyAlignment="1">
      <alignment horizontal="center" vertical="center" wrapText="1"/>
    </xf>
    <xf numFmtId="0" fontId="22" fillId="0" borderId="14" xfId="19" applyFont="1" applyBorder="1" applyAlignment="1">
      <alignment horizontal="center" vertical="center"/>
    </xf>
    <xf numFmtId="0" fontId="18" fillId="0" borderId="17" xfId="19" applyBorder="1" applyAlignment="1">
      <alignment horizontal="center" vertical="center"/>
    </xf>
    <xf numFmtId="0" fontId="22" fillId="4" borderId="13" xfId="19" applyFont="1" applyFill="1" applyBorder="1" applyAlignment="1">
      <alignment vertical="center" textRotation="255" wrapText="1"/>
    </xf>
    <xf numFmtId="0" fontId="22" fillId="4" borderId="14" xfId="19" applyFont="1" applyFill="1" applyBorder="1" applyAlignment="1">
      <alignment vertical="center" textRotation="255" wrapText="1"/>
    </xf>
    <xf numFmtId="0" fontId="22" fillId="4" borderId="12" xfId="19" applyFont="1" applyFill="1" applyBorder="1" applyAlignment="1">
      <alignment vertical="center" textRotation="255"/>
    </xf>
    <xf numFmtId="0" fontId="22" fillId="4" borderId="1" xfId="19" applyFont="1" applyFill="1" applyBorder="1" applyAlignment="1">
      <alignment vertical="center" textRotation="255"/>
    </xf>
    <xf numFmtId="3" fontId="22" fillId="0" borderId="1" xfId="19" applyNumberFormat="1" applyFont="1" applyBorder="1" applyAlignment="1">
      <alignment horizontal="center" vertical="center"/>
    </xf>
    <xf numFmtId="3" fontId="22" fillId="0" borderId="4" xfId="19" applyNumberFormat="1" applyFont="1" applyBorder="1" applyAlignment="1">
      <alignment horizontal="center" vertical="center"/>
    </xf>
    <xf numFmtId="3" fontId="22" fillId="0" borderId="7" xfId="19" applyNumberFormat="1" applyFont="1" applyBorder="1" applyAlignment="1">
      <alignment horizontal="center" vertical="center"/>
    </xf>
    <xf numFmtId="3" fontId="22" fillId="0" borderId="2" xfId="19" applyNumberFormat="1" applyFont="1" applyBorder="1" applyAlignment="1">
      <alignment horizontal="center" vertical="center"/>
    </xf>
    <xf numFmtId="3" fontId="22" fillId="0" borderId="5" xfId="19" applyNumberFormat="1" applyFont="1" applyBorder="1" applyAlignment="1">
      <alignment horizontal="center" vertical="center"/>
    </xf>
    <xf numFmtId="3" fontId="22" fillId="0" borderId="8" xfId="19" applyNumberFormat="1" applyFont="1" applyBorder="1" applyAlignment="1">
      <alignment horizontal="center" vertical="center"/>
    </xf>
    <xf numFmtId="3" fontId="22" fillId="0" borderId="38" xfId="19" applyNumberFormat="1" applyFont="1" applyBorder="1" applyAlignment="1">
      <alignment horizontal="center" vertical="center"/>
    </xf>
    <xf numFmtId="3" fontId="22" fillId="0" borderId="35" xfId="19" applyNumberFormat="1" applyFont="1" applyBorder="1" applyAlignment="1">
      <alignment horizontal="center" vertical="center"/>
    </xf>
    <xf numFmtId="3" fontId="22" fillId="0" borderId="39" xfId="19" applyNumberFormat="1" applyFont="1" applyBorder="1" applyAlignment="1">
      <alignment horizontal="center" vertical="center"/>
    </xf>
    <xf numFmtId="3" fontId="22" fillId="0" borderId="41" xfId="19" applyNumberFormat="1" applyFont="1" applyBorder="1" applyAlignment="1">
      <alignment horizontal="center" vertical="center"/>
    </xf>
    <xf numFmtId="3" fontId="22" fillId="0" borderId="42" xfId="19" applyNumberFormat="1" applyFont="1" applyBorder="1" applyAlignment="1">
      <alignment horizontal="center" vertical="center"/>
    </xf>
    <xf numFmtId="3" fontId="22" fillId="0" borderId="43" xfId="19" applyNumberFormat="1" applyFont="1" applyBorder="1" applyAlignment="1">
      <alignment horizontal="center" vertical="center"/>
    </xf>
    <xf numFmtId="38" fontId="22" fillId="0" borderId="41" xfId="19" applyNumberFormat="1" applyFont="1" applyBorder="1" applyAlignment="1">
      <alignment horizontal="center" vertical="center"/>
    </xf>
    <xf numFmtId="38" fontId="22" fillId="0" borderId="42" xfId="19" applyNumberFormat="1" applyFont="1" applyBorder="1" applyAlignment="1">
      <alignment horizontal="center" vertical="center"/>
    </xf>
    <xf numFmtId="38" fontId="22" fillId="0" borderId="43" xfId="19" applyNumberFormat="1" applyFont="1" applyBorder="1" applyAlignment="1">
      <alignment horizontal="center" vertical="center"/>
    </xf>
    <xf numFmtId="3" fontId="22" fillId="0" borderId="45" xfId="19" applyNumberFormat="1" applyFont="1" applyBorder="1" applyAlignment="1">
      <alignment horizontal="center" vertical="center"/>
    </xf>
    <xf numFmtId="3" fontId="22" fillId="0" borderId="46" xfId="19" applyNumberFormat="1" applyFont="1" applyBorder="1" applyAlignment="1">
      <alignment horizontal="center" vertical="center"/>
    </xf>
    <xf numFmtId="3" fontId="22" fillId="0" borderId="47" xfId="19" applyNumberFormat="1" applyFont="1" applyBorder="1" applyAlignment="1">
      <alignment horizontal="center" vertical="center"/>
    </xf>
    <xf numFmtId="3" fontId="22" fillId="0" borderId="67" xfId="19" applyNumberFormat="1" applyFont="1" applyBorder="1" applyAlignment="1">
      <alignment horizontal="center" vertical="center"/>
    </xf>
    <xf numFmtId="3" fontId="22" fillId="0" borderId="53" xfId="19" applyNumberFormat="1" applyFont="1" applyBorder="1" applyAlignment="1">
      <alignment horizontal="center" vertical="center"/>
    </xf>
    <xf numFmtId="3" fontId="22" fillId="0" borderId="66" xfId="19" applyNumberFormat="1" applyFont="1" applyBorder="1" applyAlignment="1">
      <alignment horizontal="center" vertical="center"/>
    </xf>
    <xf numFmtId="180" fontId="29" fillId="0" borderId="5" xfId="19" applyNumberFormat="1" applyFont="1" applyBorder="1" applyAlignment="1">
      <alignment horizontal="center" vertical="center" shrinkToFit="1"/>
    </xf>
    <xf numFmtId="3" fontId="22" fillId="0" borderId="3" xfId="19" applyNumberFormat="1" applyFont="1" applyBorder="1" applyAlignment="1">
      <alignment horizontal="center" vertical="center"/>
    </xf>
    <xf numFmtId="3" fontId="22" fillId="0" borderId="6" xfId="19" applyNumberFormat="1" applyFont="1" applyBorder="1" applyAlignment="1">
      <alignment horizontal="center" vertical="center"/>
    </xf>
    <xf numFmtId="3" fontId="22" fillId="0" borderId="9" xfId="19" applyNumberFormat="1" applyFont="1" applyBorder="1" applyAlignment="1">
      <alignment horizontal="center" vertical="center"/>
    </xf>
    <xf numFmtId="0" fontId="22" fillId="4" borderId="13" xfId="19" applyFont="1" applyFill="1" applyBorder="1" applyAlignment="1">
      <alignment horizontal="center" vertical="center" textRotation="255" wrapText="1"/>
    </xf>
    <xf numFmtId="0" fontId="22" fillId="4" borderId="14" xfId="19" applyFont="1" applyFill="1" applyBorder="1" applyAlignment="1">
      <alignment horizontal="center" vertical="center" textRotation="255" wrapText="1"/>
    </xf>
    <xf numFmtId="38" fontId="10" fillId="0" borderId="1" xfId="18" applyFont="1" applyFill="1" applyBorder="1" applyAlignment="1" applyProtection="1">
      <alignment vertical="center"/>
    </xf>
    <xf numFmtId="38" fontId="10" fillId="0" borderId="7" xfId="18" applyFont="1" applyFill="1" applyBorder="1" applyAlignment="1" applyProtection="1">
      <alignment vertical="center"/>
    </xf>
    <xf numFmtId="38" fontId="6" fillId="3" borderId="2" xfId="18" applyFont="1" applyFill="1" applyBorder="1" applyAlignment="1" applyProtection="1">
      <alignment horizontal="center" vertical="center" textRotation="255"/>
    </xf>
    <xf numFmtId="38" fontId="6" fillId="3" borderId="8" xfId="18" applyFont="1" applyFill="1" applyBorder="1" applyAlignment="1" applyProtection="1">
      <alignment horizontal="center" vertical="center" textRotation="255"/>
    </xf>
    <xf numFmtId="38" fontId="6" fillId="3" borderId="10" xfId="18" applyFont="1" applyFill="1" applyBorder="1" applyAlignment="1" applyProtection="1">
      <alignment horizontal="center" vertical="center" textRotation="255"/>
    </xf>
    <xf numFmtId="38" fontId="6" fillId="3" borderId="11" xfId="18" applyFont="1" applyFill="1" applyBorder="1" applyAlignment="1" applyProtection="1">
      <alignment horizontal="center" vertical="center" textRotation="255"/>
    </xf>
    <xf numFmtId="38" fontId="6" fillId="3" borderId="3" xfId="18" applyFont="1" applyFill="1" applyBorder="1" applyAlignment="1" applyProtection="1">
      <alignment horizontal="center" vertical="center" textRotation="255"/>
    </xf>
    <xf numFmtId="38" fontId="6" fillId="3" borderId="9" xfId="18" applyFont="1" applyFill="1" applyBorder="1" applyAlignment="1" applyProtection="1">
      <alignment horizontal="center" vertical="center" textRotation="255"/>
    </xf>
    <xf numFmtId="38" fontId="6" fillId="2" borderId="2" xfId="18" applyFont="1" applyFill="1" applyBorder="1" applyAlignment="1" applyProtection="1">
      <alignment horizontal="center" vertical="center" textRotation="255"/>
    </xf>
    <xf numFmtId="38" fontId="6" fillId="2" borderId="8" xfId="18" applyFont="1" applyFill="1" applyBorder="1" applyAlignment="1" applyProtection="1">
      <alignment horizontal="center" vertical="center" textRotation="255"/>
    </xf>
    <xf numFmtId="38" fontId="6" fillId="2" borderId="10" xfId="18" applyFont="1" applyFill="1" applyBorder="1" applyAlignment="1" applyProtection="1">
      <alignment horizontal="center" vertical="center" textRotation="255"/>
    </xf>
    <xf numFmtId="38" fontId="6" fillId="2" borderId="11" xfId="18" applyFont="1" applyFill="1" applyBorder="1" applyAlignment="1" applyProtection="1">
      <alignment horizontal="center" vertical="center" textRotation="255"/>
    </xf>
    <xf numFmtId="38" fontId="6" fillId="2" borderId="63" xfId="18" applyFont="1" applyFill="1" applyBorder="1" applyAlignment="1" applyProtection="1">
      <alignment horizontal="center" vertical="center" textRotation="255"/>
    </xf>
    <xf numFmtId="38" fontId="6" fillId="2" borderId="64" xfId="18" applyFont="1" applyFill="1" applyBorder="1" applyAlignment="1" applyProtection="1">
      <alignment horizontal="center" vertical="center" textRotation="255"/>
    </xf>
    <xf numFmtId="38" fontId="15" fillId="4" borderId="12" xfId="3" applyFont="1" applyFill="1" applyBorder="1" applyAlignment="1" applyProtection="1">
      <alignment horizontal="center" vertical="center" wrapText="1"/>
    </xf>
    <xf numFmtId="0" fontId="13" fillId="4" borderId="12"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6" fillId="0" borderId="12" xfId="17" applyNumberFormat="1" applyFont="1" applyBorder="1" applyAlignment="1">
      <alignment vertical="center" shrinkToFit="1"/>
    </xf>
    <xf numFmtId="0" fontId="8" fillId="0" borderId="12" xfId="17" applyBorder="1" applyAlignment="1">
      <alignment vertical="center" shrinkToFit="1"/>
    </xf>
    <xf numFmtId="177" fontId="8" fillId="0" borderId="1" xfId="17" applyNumberFormat="1" applyBorder="1" applyAlignment="1">
      <alignment vertical="center" shrinkToFit="1"/>
    </xf>
    <xf numFmtId="0" fontId="8" fillId="0" borderId="4" xfId="17" applyBorder="1" applyAlignment="1">
      <alignment vertical="center" shrinkToFit="1"/>
    </xf>
    <xf numFmtId="0" fontId="8" fillId="0" borderId="7" xfId="17" applyBorder="1" applyAlignment="1">
      <alignment vertical="center" shrinkToFit="1"/>
    </xf>
    <xf numFmtId="38" fontId="11" fillId="0" borderId="50" xfId="3" applyFont="1" applyFill="1" applyBorder="1" applyAlignment="1" applyProtection="1">
      <alignment horizontal="center" vertical="center"/>
    </xf>
    <xf numFmtId="0" fontId="0" fillId="0" borderId="51" xfId="0" applyBorder="1" applyAlignment="1">
      <alignment horizontal="center" vertical="center"/>
    </xf>
    <xf numFmtId="38" fontId="10" fillId="0" borderId="56" xfId="3" applyFont="1" applyFill="1" applyBorder="1" applyAlignment="1" applyProtection="1">
      <alignment horizontal="center" vertical="center" shrinkToFit="1"/>
      <protection locked="0"/>
    </xf>
    <xf numFmtId="0" fontId="12" fillId="0" borderId="56" xfId="0" applyFont="1" applyBorder="1" applyAlignment="1" applyProtection="1">
      <alignment vertical="center" shrinkToFit="1"/>
      <protection locked="0"/>
    </xf>
    <xf numFmtId="179" fontId="6" fillId="0" borderId="38" xfId="3" applyNumberFormat="1" applyFont="1" applyFill="1" applyBorder="1" applyAlignment="1" applyProtection="1">
      <alignment horizontal="left" vertical="center" wrapText="1"/>
    </xf>
    <xf numFmtId="179" fontId="6" fillId="0" borderId="35" xfId="3" applyNumberFormat="1" applyFont="1" applyFill="1" applyBorder="1" applyAlignment="1" applyProtection="1">
      <alignment horizontal="left" vertical="center" wrapText="1"/>
    </xf>
    <xf numFmtId="179" fontId="6" fillId="0" borderId="39" xfId="3" applyNumberFormat="1" applyFont="1" applyFill="1" applyBorder="1" applyAlignment="1" applyProtection="1">
      <alignment horizontal="left" vertical="center" wrapText="1"/>
    </xf>
    <xf numFmtId="179" fontId="6" fillId="0" borderId="45" xfId="3" applyNumberFormat="1" applyFont="1" applyFill="1" applyBorder="1" applyAlignment="1" applyProtection="1">
      <alignment horizontal="left" vertical="center" wrapText="1"/>
    </xf>
    <xf numFmtId="179" fontId="6" fillId="0" borderId="46" xfId="3" applyNumberFormat="1" applyFont="1" applyFill="1" applyBorder="1" applyAlignment="1" applyProtection="1">
      <alignment horizontal="left" vertical="center" wrapText="1"/>
    </xf>
    <xf numFmtId="179" fontId="6" fillId="0" borderId="47" xfId="3" applyNumberFormat="1" applyFont="1" applyFill="1" applyBorder="1" applyAlignment="1" applyProtection="1">
      <alignment horizontal="left" vertical="center" wrapText="1"/>
    </xf>
    <xf numFmtId="178" fontId="10" fillId="3" borderId="12" xfId="18" applyNumberFormat="1" applyFont="1" applyFill="1" applyBorder="1" applyAlignment="1" applyProtection="1">
      <alignment vertical="center" shrinkToFit="1"/>
    </xf>
    <xf numFmtId="178" fontId="12" fillId="0" borderId="12" xfId="0" applyNumberFormat="1" applyFont="1" applyBorder="1" applyAlignment="1">
      <alignment vertical="center" shrinkToFit="1"/>
    </xf>
    <xf numFmtId="38" fontId="15" fillId="0" borderId="0" xfId="18" applyFont="1" applyFill="1" applyAlignment="1">
      <alignment vertical="center" wrapText="1"/>
    </xf>
    <xf numFmtId="38" fontId="10" fillId="0" borderId="27" xfId="3" applyFont="1" applyFill="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49" fontId="26" fillId="0" borderId="12" xfId="0" applyNumberFormat="1" applyFont="1" applyBorder="1" applyAlignment="1" applyProtection="1">
      <alignment horizontal="center" vertical="center" shrinkToFit="1"/>
      <protection locked="0"/>
    </xf>
    <xf numFmtId="179" fontId="6" fillId="0" borderId="38" xfId="3" applyNumberFormat="1" applyFont="1" applyFill="1" applyBorder="1" applyAlignment="1" applyProtection="1">
      <alignment horizontal="left" vertical="center" wrapText="1"/>
      <protection locked="0"/>
    </xf>
    <xf numFmtId="179" fontId="6" fillId="0" borderId="35" xfId="3" applyNumberFormat="1" applyFont="1" applyFill="1" applyBorder="1" applyAlignment="1" applyProtection="1">
      <alignment horizontal="left" vertical="center" wrapText="1"/>
      <protection locked="0"/>
    </xf>
    <xf numFmtId="179" fontId="6" fillId="0" borderId="39" xfId="3" applyNumberFormat="1" applyFont="1" applyFill="1" applyBorder="1" applyAlignment="1" applyProtection="1">
      <alignment horizontal="left" vertical="center" wrapText="1"/>
      <protection locked="0"/>
    </xf>
    <xf numFmtId="179" fontId="6" fillId="0" borderId="45" xfId="3" applyNumberFormat="1" applyFont="1" applyFill="1" applyBorder="1" applyAlignment="1" applyProtection="1">
      <alignment horizontal="left" vertical="center" wrapText="1"/>
      <protection locked="0"/>
    </xf>
    <xf numFmtId="179" fontId="6" fillId="0" borderId="46" xfId="3" applyNumberFormat="1" applyFont="1" applyFill="1" applyBorder="1" applyAlignment="1" applyProtection="1">
      <alignment horizontal="left" vertical="center" wrapText="1"/>
      <protection locked="0"/>
    </xf>
    <xf numFmtId="179" fontId="6" fillId="0" borderId="47" xfId="3"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38" fontId="10" fillId="0" borderId="25" xfId="3" applyFont="1" applyFill="1" applyBorder="1" applyAlignment="1" applyProtection="1">
      <alignment horizontal="center" vertical="center" shrinkToFit="1"/>
      <protection locked="0"/>
    </xf>
    <xf numFmtId="0" fontId="12" fillId="0" borderId="25" xfId="0" applyFont="1" applyBorder="1" applyAlignment="1" applyProtection="1">
      <alignment vertical="center" shrinkToFit="1"/>
      <protection locked="0"/>
    </xf>
    <xf numFmtId="38" fontId="10" fillId="0" borderId="1" xfId="18" applyFont="1" applyFill="1" applyBorder="1" applyAlignment="1" applyProtection="1">
      <alignment horizontal="center" vertical="center"/>
    </xf>
    <xf numFmtId="38" fontId="10" fillId="0" borderId="4" xfId="18" applyFont="1" applyFill="1" applyBorder="1" applyAlignment="1" applyProtection="1">
      <alignment horizontal="center" vertical="center"/>
    </xf>
    <xf numFmtId="38" fontId="10" fillId="0" borderId="7" xfId="18" applyFont="1" applyFill="1" applyBorder="1" applyAlignment="1" applyProtection="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3" xfId="0" applyFont="1" applyBorder="1" applyAlignment="1">
      <alignment horizontal="center" vertical="center" textRotation="255"/>
    </xf>
    <xf numFmtId="178" fontId="10" fillId="0" borderId="1" xfId="18" applyNumberFormat="1" applyFont="1" applyFill="1" applyBorder="1" applyAlignment="1" applyProtection="1">
      <alignment vertical="center" shrinkToFit="1"/>
    </xf>
    <xf numFmtId="178" fontId="10" fillId="0" borderId="4" xfId="18" applyNumberFormat="1" applyFont="1" applyFill="1" applyBorder="1" applyAlignment="1" applyProtection="1">
      <alignment vertical="center" shrinkToFit="1"/>
    </xf>
    <xf numFmtId="178" fontId="10" fillId="0" borderId="7" xfId="18" applyNumberFormat="1" applyFont="1" applyFill="1" applyBorder="1" applyAlignment="1" applyProtection="1">
      <alignment vertical="center" shrinkToFit="1"/>
    </xf>
    <xf numFmtId="38" fontId="10" fillId="0" borderId="26" xfId="3" applyFont="1" applyFill="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38" fontId="6" fillId="0" borderId="6" xfId="18" applyFont="1" applyFill="1" applyBorder="1" applyAlignment="1">
      <alignment horizontal="right" vertical="center"/>
    </xf>
    <xf numFmtId="0" fontId="0" fillId="0" borderId="6" xfId="0" applyBorder="1">
      <alignment vertical="center"/>
    </xf>
    <xf numFmtId="38" fontId="10" fillId="0" borderId="12" xfId="18" applyFont="1" applyFill="1" applyBorder="1" applyAlignment="1" applyProtection="1">
      <alignment horizontal="center" vertical="center"/>
    </xf>
    <xf numFmtId="0" fontId="0" fillId="0" borderId="12" xfId="0" applyBorder="1">
      <alignment vertical="center"/>
    </xf>
    <xf numFmtId="38" fontId="6" fillId="0" borderId="12" xfId="18" applyFont="1" applyFill="1" applyBorder="1" applyAlignment="1" applyProtection="1">
      <alignment horizontal="center" vertical="center" wrapText="1"/>
    </xf>
    <xf numFmtId="0" fontId="8" fillId="0" borderId="61" xfId="15" applyBorder="1" applyAlignment="1">
      <alignment horizontal="center" vertical="center"/>
    </xf>
    <xf numFmtId="0" fontId="8" fillId="0" borderId="58" xfId="15" applyBorder="1" applyAlignment="1">
      <alignment horizontal="center" vertical="center"/>
    </xf>
    <xf numFmtId="0" fontId="8" fillId="0" borderId="24" xfId="15" applyBorder="1" applyAlignment="1">
      <alignment horizontal="center" vertical="center"/>
    </xf>
    <xf numFmtId="0" fontId="8" fillId="0" borderId="62" xfId="15" applyBorder="1" applyAlignment="1">
      <alignment horizontal="center" vertical="center"/>
    </xf>
    <xf numFmtId="38" fontId="6" fillId="0" borderId="21" xfId="18" applyFont="1" applyFill="1" applyBorder="1" applyAlignment="1" applyProtection="1">
      <alignment horizontal="center" vertical="center"/>
    </xf>
    <xf numFmtId="0" fontId="0" fillId="0" borderId="21" xfId="0" applyBorder="1">
      <alignment vertical="center"/>
    </xf>
    <xf numFmtId="178" fontId="10" fillId="0" borderId="21" xfId="18" applyNumberFormat="1" applyFont="1" applyFill="1" applyBorder="1" applyAlignment="1" applyProtection="1">
      <alignment vertical="center" shrinkToFit="1"/>
    </xf>
    <xf numFmtId="178" fontId="12" fillId="0" borderId="21" xfId="0" applyNumberFormat="1" applyFont="1" applyBorder="1" applyAlignment="1">
      <alignment vertical="center" shrinkToFit="1"/>
    </xf>
    <xf numFmtId="38" fontId="10" fillId="0" borderId="12" xfId="18" applyFont="1" applyFill="1" applyBorder="1" applyAlignment="1" applyProtection="1">
      <alignment horizontal="center" vertical="center" wrapText="1"/>
    </xf>
    <xf numFmtId="178" fontId="10" fillId="2" borderId="12" xfId="18" applyNumberFormat="1" applyFont="1" applyFill="1" applyBorder="1" applyAlignment="1" applyProtection="1">
      <alignment vertical="center" shrinkToFit="1"/>
    </xf>
    <xf numFmtId="178" fontId="10" fillId="2" borderId="13" xfId="18" applyNumberFormat="1" applyFont="1" applyFill="1" applyBorder="1" applyAlignment="1" applyProtection="1">
      <alignment horizontal="right" vertical="center" shrinkToFit="1"/>
    </xf>
    <xf numFmtId="178" fontId="12" fillId="0" borderId="13" xfId="0" applyNumberFormat="1" applyFont="1" applyBorder="1" applyAlignment="1">
      <alignment vertical="center" shrinkToFit="1"/>
    </xf>
    <xf numFmtId="178" fontId="10" fillId="3" borderId="57" xfId="18" applyNumberFormat="1" applyFont="1" applyFill="1" applyBorder="1" applyAlignment="1" applyProtection="1">
      <alignment vertical="center" shrinkToFit="1"/>
    </xf>
    <xf numFmtId="178" fontId="12" fillId="0" borderId="57" xfId="0" applyNumberFormat="1" applyFont="1" applyBorder="1" applyAlignment="1">
      <alignment vertical="center" shrinkToFit="1"/>
    </xf>
    <xf numFmtId="38" fontId="10" fillId="0" borderId="2" xfId="18" applyFont="1" applyFill="1" applyBorder="1" applyAlignment="1" applyProtection="1">
      <alignment horizontal="center" vertical="center" wrapText="1"/>
    </xf>
    <xf numFmtId="38" fontId="10" fillId="0" borderId="8" xfId="18" applyFont="1" applyFill="1" applyBorder="1" applyAlignment="1" applyProtection="1">
      <alignment horizontal="center" vertical="center" wrapText="1"/>
    </xf>
    <xf numFmtId="38" fontId="10" fillId="0" borderId="3" xfId="18" applyFont="1" applyFill="1" applyBorder="1" applyAlignment="1" applyProtection="1">
      <alignment horizontal="center" vertical="center" wrapText="1"/>
    </xf>
    <xf numFmtId="38" fontId="10" fillId="0" borderId="9" xfId="18" applyFont="1" applyFill="1" applyBorder="1" applyAlignment="1" applyProtection="1">
      <alignment horizontal="center" vertical="center" wrapTex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0" fontId="12" fillId="0" borderId="12" xfId="0" applyFont="1" applyBorder="1">
      <alignment vertical="center"/>
    </xf>
    <xf numFmtId="0" fontId="32" fillId="0" borderId="1" xfId="15" applyFont="1" applyBorder="1" applyAlignment="1">
      <alignment horizontal="center" vertical="center" wrapText="1"/>
    </xf>
    <xf numFmtId="0" fontId="32" fillId="0" borderId="51" xfId="15" applyFont="1" applyBorder="1" applyAlignment="1">
      <alignment horizontal="center" vertical="center" wrapText="1"/>
    </xf>
    <xf numFmtId="0" fontId="12" fillId="0" borderId="59" xfId="15" applyFont="1" applyBorder="1" applyAlignment="1">
      <alignment horizontal="center" vertical="center"/>
    </xf>
    <xf numFmtId="0" fontId="12" fillId="0" borderId="60" xfId="15" applyFont="1" applyBorder="1" applyAlignment="1">
      <alignment horizontal="center" vertical="center"/>
    </xf>
    <xf numFmtId="0" fontId="12" fillId="0" borderId="61" xfId="15" applyFont="1" applyBorder="1" applyAlignment="1">
      <alignment horizontal="center" vertical="center"/>
    </xf>
    <xf numFmtId="0" fontId="12" fillId="0" borderId="58" xfId="15" applyFont="1" applyBorder="1" applyAlignment="1">
      <alignment horizontal="center" vertical="center"/>
    </xf>
    <xf numFmtId="0" fontId="8" fillId="0" borderId="59" xfId="15" applyBorder="1" applyAlignment="1">
      <alignment horizontal="center" vertical="center"/>
    </xf>
    <xf numFmtId="0" fontId="8" fillId="0" borderId="60" xfId="15" applyBorder="1" applyAlignment="1">
      <alignment horizontal="center" vertical="center"/>
    </xf>
  </cellXfs>
  <cellStyles count="30">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11" xfId="28" xr:uid="{12CCAAAE-1174-40DF-87B7-48FFBCC47C65}"/>
    <cellStyle name="標準 12" xfId="29" xr:uid="{7B9EFD0A-F8FE-480A-9DF9-D584A95CDD95}"/>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189">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9933"/>
      <color rgb="FF333333"/>
      <color rgb="FFD1E6C4"/>
      <color rgb="FFD9EACE"/>
      <color rgb="FF548235"/>
      <color rgb="FFF2F8EE"/>
      <color rgb="FF000000"/>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16</xdr:row>
      <xdr:rowOff>180975</xdr:rowOff>
    </xdr:from>
    <xdr:to>
      <xdr:col>11</xdr:col>
      <xdr:colOff>160020</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1270" y="4051935"/>
          <a:ext cx="224409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FF"/>
              </a:solidFill>
              <a:effectLst/>
              <a:latin typeface="+mn-ea"/>
              <a:ea typeface="+mn-ea"/>
              <a:cs typeface="+mn-cs"/>
            </a:rPr>
            <a:t>内訳書２</a:t>
          </a:r>
          <a:r>
            <a:rPr kumimoji="1" lang="ja-JP" altLang="en-US" sz="1000">
              <a:solidFill>
                <a:srgbClr val="0000FF"/>
              </a:solidFill>
              <a:effectLst/>
              <a:latin typeface="+mn-ea"/>
              <a:ea typeface="+mn-ea"/>
              <a:cs typeface="+mn-cs"/>
            </a:rPr>
            <a:t>のうち、</a:t>
          </a:r>
          <a:r>
            <a:rPr kumimoji="1" lang="ja-JP" altLang="ja-JP" sz="1000">
              <a:solidFill>
                <a:srgbClr val="0000FF"/>
              </a:solidFill>
              <a:effectLst/>
              <a:latin typeface="+mn-ea"/>
              <a:ea typeface="+mn-ea"/>
              <a:cs typeface="+mn-cs"/>
            </a:rPr>
            <a:t>「執行団体名」</a:t>
          </a:r>
          <a:r>
            <a:rPr kumimoji="1" lang="ja-JP" altLang="en-US" sz="10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000">
            <a:solidFill>
              <a:srgbClr val="0000FF"/>
            </a:solidFill>
            <a:effectLst/>
            <a:latin typeface="+mn-ea"/>
            <a:ea typeface="+mn-ea"/>
            <a:cs typeface="+mn-cs"/>
          </a:endParaRPr>
        </a:p>
      </xdr:txBody>
    </xdr:sp>
    <xdr:clientData/>
  </xdr:twoCellAnchor>
  <xdr:twoCellAnchor>
    <xdr:from>
      <xdr:col>6</xdr:col>
      <xdr:colOff>114300</xdr:colOff>
      <xdr:row>4</xdr:row>
      <xdr:rowOff>295274</xdr:rowOff>
    </xdr:from>
    <xdr:to>
      <xdr:col>13</xdr:col>
      <xdr:colOff>285751</xdr:colOff>
      <xdr:row>11</xdr:row>
      <xdr:rowOff>9524</xdr:rowOff>
    </xdr:to>
    <xdr:sp macro="" textlink="">
      <xdr:nvSpPr>
        <xdr:cNvPr id="3" name="四角形: 角を丸くする 2">
          <a:extLst>
            <a:ext uri="{FF2B5EF4-FFF2-40B4-BE49-F238E27FC236}">
              <a16:creationId xmlns:a16="http://schemas.microsoft.com/office/drawing/2014/main" id="{E1B24C63-B33B-55E2-D93F-EDD0DED0338B}"/>
            </a:ext>
          </a:extLst>
        </xdr:cNvPr>
        <xdr:cNvSpPr/>
      </xdr:nvSpPr>
      <xdr:spPr>
        <a:xfrm>
          <a:off x="7058025" y="1038224"/>
          <a:ext cx="3971926" cy="1400175"/>
        </a:xfrm>
        <a:prstGeom prst="roundRect">
          <a:avLst>
            <a:gd name="adj" fmla="val 10589"/>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記入するシートの順番は以下のとおりです。</a:t>
          </a:r>
          <a:endParaRPr lang="ja-JP" sz="1800" kern="100">
            <a:solidFill>
              <a:srgbClr val="1E1E1E"/>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①「内訳書２」「委託費・補助金内訳書」</a:t>
          </a:r>
          <a:endParaRPr lang="ja-JP" sz="18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②「内訳書１」</a:t>
          </a:r>
          <a:r>
            <a:rPr lang="ja-JP" altLang="en-US"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内訳書２から自動計算</a:t>
          </a:r>
          <a:endParaRPr lang="ja-JP" sz="18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③「収支予算書」</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「予定額」欄は内訳書２から自動計算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175260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9883140" y="1676400"/>
          <a:ext cx="1952355" cy="10287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68581</xdr:colOff>
      <xdr:row>355</xdr:row>
      <xdr:rowOff>297180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581" y="17746980"/>
          <a:ext cx="4777740"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304800</xdr:colOff>
      <xdr:row>14</xdr:row>
      <xdr:rowOff>104775</xdr:rowOff>
    </xdr:from>
    <xdr:to>
      <xdr:col>20</xdr:col>
      <xdr:colOff>340098</xdr:colOff>
      <xdr:row>19</xdr:row>
      <xdr:rowOff>15129</xdr:rowOff>
    </xdr:to>
    <xdr:sp macro="" textlink="">
      <xdr:nvSpPr>
        <xdr:cNvPr id="4" name="四角形: 角を丸くする 3">
          <a:extLst>
            <a:ext uri="{FF2B5EF4-FFF2-40B4-BE49-F238E27FC236}">
              <a16:creationId xmlns:a16="http://schemas.microsoft.com/office/drawing/2014/main" id="{F926EEE8-90F1-4FCF-AA32-54BA8371ED73}"/>
            </a:ext>
          </a:extLst>
        </xdr:cNvPr>
        <xdr:cNvSpPr/>
      </xdr:nvSpPr>
      <xdr:spPr>
        <a:xfrm>
          <a:off x="10868025" y="42386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0</xdr:row>
      <xdr:rowOff>259080</xdr:rowOff>
    </xdr:from>
    <xdr:to>
      <xdr:col>21</xdr:col>
      <xdr:colOff>360831</xdr:colOff>
      <xdr:row>3</xdr:row>
      <xdr:rowOff>272302</xdr:rowOff>
    </xdr:to>
    <xdr:sp macro="" textlink="">
      <xdr:nvSpPr>
        <xdr:cNvPr id="5" name="テキスト ボックス 4">
          <a:extLst>
            <a:ext uri="{FF2B5EF4-FFF2-40B4-BE49-F238E27FC236}">
              <a16:creationId xmlns:a16="http://schemas.microsoft.com/office/drawing/2014/main" id="{EDECEAC6-C4F0-4C80-9366-2FFF17C5D7BF}"/>
            </a:ext>
          </a:extLst>
        </xdr:cNvPr>
        <xdr:cNvSpPr txBox="1"/>
      </xdr:nvSpPr>
      <xdr:spPr>
        <a:xfrm>
          <a:off x="9883140" y="259080"/>
          <a:ext cx="3134511" cy="10571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304800</xdr:colOff>
      <xdr:row>14</xdr:row>
      <xdr:rowOff>104775</xdr:rowOff>
    </xdr:from>
    <xdr:ext cx="2162736" cy="880562"/>
    <xdr:sp macro="" textlink="">
      <xdr:nvSpPr>
        <xdr:cNvPr id="6" name="テキスト ボックス 5">
          <a:extLst>
            <a:ext uri="{FF2B5EF4-FFF2-40B4-BE49-F238E27FC236}">
              <a16:creationId xmlns:a16="http://schemas.microsoft.com/office/drawing/2014/main" id="{FF74D723-83F5-4FF6-99B3-E521FD17C583}"/>
            </a:ext>
          </a:extLst>
        </xdr:cNvPr>
        <xdr:cNvSpPr txBox="1"/>
      </xdr:nvSpPr>
      <xdr:spPr>
        <a:xfrm>
          <a:off x="10868025" y="42386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205740</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9883140" y="1676400"/>
          <a:ext cx="1952355" cy="105918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312421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3340" y="17762221"/>
          <a:ext cx="4783455" cy="462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504825</xdr:colOff>
      <xdr:row>14</xdr:row>
      <xdr:rowOff>219075</xdr:rowOff>
    </xdr:from>
    <xdr:to>
      <xdr:col>20</xdr:col>
      <xdr:colOff>540123</xdr:colOff>
      <xdr:row>19</xdr:row>
      <xdr:rowOff>129429</xdr:rowOff>
    </xdr:to>
    <xdr:sp macro="" textlink="">
      <xdr:nvSpPr>
        <xdr:cNvPr id="4" name="四角形: 角を丸くする 3">
          <a:extLst>
            <a:ext uri="{FF2B5EF4-FFF2-40B4-BE49-F238E27FC236}">
              <a16:creationId xmlns:a16="http://schemas.microsoft.com/office/drawing/2014/main" id="{9E1757F4-B2BF-4A5D-B27E-A3D03264C378}"/>
            </a:ext>
          </a:extLst>
        </xdr:cNvPr>
        <xdr:cNvSpPr/>
      </xdr:nvSpPr>
      <xdr:spPr>
        <a:xfrm>
          <a:off x="11068050" y="43529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447675</xdr:colOff>
      <xdr:row>0</xdr:row>
      <xdr:rowOff>190500</xdr:rowOff>
    </xdr:from>
    <xdr:to>
      <xdr:col>21</xdr:col>
      <xdr:colOff>427506</xdr:colOff>
      <xdr:row>3</xdr:row>
      <xdr:rowOff>253252</xdr:rowOff>
    </xdr:to>
    <xdr:sp macro="" textlink="">
      <xdr:nvSpPr>
        <xdr:cNvPr id="5" name="テキスト ボックス 4">
          <a:extLst>
            <a:ext uri="{FF2B5EF4-FFF2-40B4-BE49-F238E27FC236}">
              <a16:creationId xmlns:a16="http://schemas.microsoft.com/office/drawing/2014/main" id="{B1FF2C2F-D50B-4463-9588-C56EB400DD80}"/>
            </a:ext>
          </a:extLst>
        </xdr:cNvPr>
        <xdr:cNvSpPr txBox="1"/>
      </xdr:nvSpPr>
      <xdr:spPr>
        <a:xfrm>
          <a:off x="9949815" y="190500"/>
          <a:ext cx="3134511" cy="11066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504825</xdr:colOff>
      <xdr:row>14</xdr:row>
      <xdr:rowOff>219075</xdr:rowOff>
    </xdr:from>
    <xdr:ext cx="2162736" cy="880562"/>
    <xdr:sp macro="" textlink="">
      <xdr:nvSpPr>
        <xdr:cNvPr id="6" name="テキスト ボックス 5">
          <a:extLst>
            <a:ext uri="{FF2B5EF4-FFF2-40B4-BE49-F238E27FC236}">
              <a16:creationId xmlns:a16="http://schemas.microsoft.com/office/drawing/2014/main" id="{B767D7BA-A482-4DB5-9CBB-BEBBF38CE171}"/>
            </a:ext>
          </a:extLst>
        </xdr:cNvPr>
        <xdr:cNvSpPr txBox="1"/>
      </xdr:nvSpPr>
      <xdr:spPr>
        <a:xfrm>
          <a:off x="11068050" y="43529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289560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9883140" y="1676400"/>
          <a:ext cx="1952355" cy="1143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297180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17746980"/>
          <a:ext cx="4836795"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14</xdr:row>
      <xdr:rowOff>190500</xdr:rowOff>
    </xdr:from>
    <xdr:to>
      <xdr:col>20</xdr:col>
      <xdr:colOff>321048</xdr:colOff>
      <xdr:row>19</xdr:row>
      <xdr:rowOff>100854</xdr:rowOff>
    </xdr:to>
    <xdr:sp macro="" textlink="">
      <xdr:nvSpPr>
        <xdr:cNvPr id="4" name="四角形: 角を丸くする 3">
          <a:extLst>
            <a:ext uri="{FF2B5EF4-FFF2-40B4-BE49-F238E27FC236}">
              <a16:creationId xmlns:a16="http://schemas.microsoft.com/office/drawing/2014/main" id="{A691F78C-3D1C-4DC6-9B0B-CE57047371B5}"/>
            </a:ext>
          </a:extLst>
        </xdr:cNvPr>
        <xdr:cNvSpPr/>
      </xdr:nvSpPr>
      <xdr:spPr>
        <a:xfrm>
          <a:off x="10848975" y="43243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137160</xdr:rowOff>
    </xdr:from>
    <xdr:to>
      <xdr:col>21</xdr:col>
      <xdr:colOff>313206</xdr:colOff>
      <xdr:row>3</xdr:row>
      <xdr:rowOff>310402</xdr:rowOff>
    </xdr:to>
    <xdr:sp macro="" textlink="">
      <xdr:nvSpPr>
        <xdr:cNvPr id="5" name="テキスト ボックス 4">
          <a:extLst>
            <a:ext uri="{FF2B5EF4-FFF2-40B4-BE49-F238E27FC236}">
              <a16:creationId xmlns:a16="http://schemas.microsoft.com/office/drawing/2014/main" id="{A0D75C20-5066-453A-B13F-716F95B58A70}"/>
            </a:ext>
          </a:extLst>
        </xdr:cNvPr>
        <xdr:cNvSpPr txBox="1"/>
      </xdr:nvSpPr>
      <xdr:spPr>
        <a:xfrm>
          <a:off x="9835515" y="137160"/>
          <a:ext cx="3134511" cy="121718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285750</xdr:colOff>
      <xdr:row>14</xdr:row>
      <xdr:rowOff>190500</xdr:rowOff>
    </xdr:from>
    <xdr:ext cx="2162736" cy="880562"/>
    <xdr:sp macro="" textlink="">
      <xdr:nvSpPr>
        <xdr:cNvPr id="6" name="テキスト ボックス 5">
          <a:extLst>
            <a:ext uri="{FF2B5EF4-FFF2-40B4-BE49-F238E27FC236}">
              <a16:creationId xmlns:a16="http://schemas.microsoft.com/office/drawing/2014/main" id="{47CBCF9C-524F-4973-B363-5A44A8834E50}"/>
            </a:ext>
          </a:extLst>
        </xdr:cNvPr>
        <xdr:cNvSpPr txBox="1"/>
      </xdr:nvSpPr>
      <xdr:spPr>
        <a:xfrm>
          <a:off x="10848975" y="43243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251460</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9883140" y="1676400"/>
          <a:ext cx="1952355" cy="11049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0" y="17777461"/>
          <a:ext cx="4836795"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419100</xdr:colOff>
      <xdr:row>14</xdr:row>
      <xdr:rowOff>209550</xdr:rowOff>
    </xdr:from>
    <xdr:to>
      <xdr:col>20</xdr:col>
      <xdr:colOff>454398</xdr:colOff>
      <xdr:row>19</xdr:row>
      <xdr:rowOff>119904</xdr:rowOff>
    </xdr:to>
    <xdr:sp macro="" textlink="">
      <xdr:nvSpPr>
        <xdr:cNvPr id="4" name="四角形: 角を丸くする 3">
          <a:extLst>
            <a:ext uri="{FF2B5EF4-FFF2-40B4-BE49-F238E27FC236}">
              <a16:creationId xmlns:a16="http://schemas.microsoft.com/office/drawing/2014/main" id="{96C83239-2096-428E-A815-EB20C0A3A867}"/>
            </a:ext>
          </a:extLst>
        </xdr:cNvPr>
        <xdr:cNvSpPr/>
      </xdr:nvSpPr>
      <xdr:spPr>
        <a:xfrm>
          <a:off x="10982325" y="43434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38100</xdr:rowOff>
    </xdr:from>
    <xdr:to>
      <xdr:col>21</xdr:col>
      <xdr:colOff>322731</xdr:colOff>
      <xdr:row>3</xdr:row>
      <xdr:rowOff>138952</xdr:rowOff>
    </xdr:to>
    <xdr:sp macro="" textlink="">
      <xdr:nvSpPr>
        <xdr:cNvPr id="5" name="テキスト ボックス 4">
          <a:extLst>
            <a:ext uri="{FF2B5EF4-FFF2-40B4-BE49-F238E27FC236}">
              <a16:creationId xmlns:a16="http://schemas.microsoft.com/office/drawing/2014/main" id="{D0CC1642-EB1F-4CD4-A929-380328ADB9A0}"/>
            </a:ext>
          </a:extLst>
        </xdr:cNvPr>
        <xdr:cNvSpPr txBox="1"/>
      </xdr:nvSpPr>
      <xdr:spPr>
        <a:xfrm>
          <a:off x="9845040" y="381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419100</xdr:colOff>
      <xdr:row>14</xdr:row>
      <xdr:rowOff>209550</xdr:rowOff>
    </xdr:from>
    <xdr:ext cx="2162736" cy="880562"/>
    <xdr:sp macro="" textlink="">
      <xdr:nvSpPr>
        <xdr:cNvPr id="6" name="テキスト ボックス 5">
          <a:extLst>
            <a:ext uri="{FF2B5EF4-FFF2-40B4-BE49-F238E27FC236}">
              <a16:creationId xmlns:a16="http://schemas.microsoft.com/office/drawing/2014/main" id="{0AE7D2DB-8105-4318-BB2C-40C8DF20BDE3}"/>
            </a:ext>
          </a:extLst>
        </xdr:cNvPr>
        <xdr:cNvSpPr txBox="1"/>
      </xdr:nvSpPr>
      <xdr:spPr>
        <a:xfrm>
          <a:off x="10982325" y="43434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3</xdr:row>
      <xdr:rowOff>312420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9883140" y="1356360"/>
          <a:ext cx="1952355" cy="118570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68580</xdr:colOff>
      <xdr:row>356</xdr:row>
      <xdr:rowOff>22860</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8580" y="17792700"/>
          <a:ext cx="4768215" cy="432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106680</xdr:colOff>
      <xdr:row>0</xdr:row>
      <xdr:rowOff>60960</xdr:rowOff>
    </xdr:from>
    <xdr:to>
      <xdr:col>21</xdr:col>
      <xdr:colOff>86511</xdr:colOff>
      <xdr:row>3</xdr:row>
      <xdr:rowOff>161812</xdr:rowOff>
    </xdr:to>
    <xdr:sp macro="" textlink="">
      <xdr:nvSpPr>
        <xdr:cNvPr id="4" name="テキスト ボックス 3">
          <a:extLst>
            <a:ext uri="{FF2B5EF4-FFF2-40B4-BE49-F238E27FC236}">
              <a16:creationId xmlns:a16="http://schemas.microsoft.com/office/drawing/2014/main" id="{4F6E2F23-BF2E-46CD-99DD-A66285D92A4D}"/>
            </a:ext>
          </a:extLst>
        </xdr:cNvPr>
        <xdr:cNvSpPr txBox="1"/>
      </xdr:nvSpPr>
      <xdr:spPr>
        <a:xfrm>
          <a:off x="9608820" y="609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87D295EB-3495-4F09-B38E-D756BF4C30BA}"/>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9" name="テキスト ボックス 8">
          <a:extLst>
            <a:ext uri="{FF2B5EF4-FFF2-40B4-BE49-F238E27FC236}">
              <a16:creationId xmlns:a16="http://schemas.microsoft.com/office/drawing/2014/main" id="{86D2F0AE-0D35-4C14-AC94-A1C50480C8A6}"/>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355</xdr:row>
      <xdr:rowOff>289561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8100" y="17739361"/>
          <a:ext cx="4798695"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53340</xdr:colOff>
      <xdr:row>0</xdr:row>
      <xdr:rowOff>144780</xdr:rowOff>
    </xdr:from>
    <xdr:to>
      <xdr:col>21</xdr:col>
      <xdr:colOff>33171</xdr:colOff>
      <xdr:row>3</xdr:row>
      <xdr:rowOff>245632</xdr:rowOff>
    </xdr:to>
    <xdr:sp macro="" textlink="">
      <xdr:nvSpPr>
        <xdr:cNvPr id="4" name="テキスト ボックス 3">
          <a:extLst>
            <a:ext uri="{FF2B5EF4-FFF2-40B4-BE49-F238E27FC236}">
              <a16:creationId xmlns:a16="http://schemas.microsoft.com/office/drawing/2014/main" id="{F433B258-D267-4937-BD2F-8973A89B9030}"/>
            </a:ext>
          </a:extLst>
        </xdr:cNvPr>
        <xdr:cNvSpPr txBox="1"/>
      </xdr:nvSpPr>
      <xdr:spPr>
        <a:xfrm>
          <a:off x="9555480" y="1447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274320</xdr:colOff>
      <xdr:row>13</xdr:row>
      <xdr:rowOff>144780</xdr:rowOff>
    </xdr:from>
    <xdr:to>
      <xdr:col>20</xdr:col>
      <xdr:colOff>434340</xdr:colOff>
      <xdr:row>18</xdr:row>
      <xdr:rowOff>55134</xdr:rowOff>
    </xdr:to>
    <xdr:sp macro="" textlink="">
      <xdr:nvSpPr>
        <xdr:cNvPr id="5" name="四角形: 角を丸くする 4">
          <a:extLst>
            <a:ext uri="{FF2B5EF4-FFF2-40B4-BE49-F238E27FC236}">
              <a16:creationId xmlns:a16="http://schemas.microsoft.com/office/drawing/2014/main" id="{A8A68A78-0B13-4315-A17C-CBAB5DCC1DA2}"/>
            </a:ext>
          </a:extLst>
        </xdr:cNvPr>
        <xdr:cNvSpPr/>
      </xdr:nvSpPr>
      <xdr:spPr>
        <a:xfrm>
          <a:off x="9776460" y="404622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274320</xdr:colOff>
      <xdr:row>13</xdr:row>
      <xdr:rowOff>144780</xdr:rowOff>
    </xdr:from>
    <xdr:ext cx="2065020" cy="880562"/>
    <xdr:sp macro="" textlink="">
      <xdr:nvSpPr>
        <xdr:cNvPr id="6" name="テキスト ボックス 5">
          <a:extLst>
            <a:ext uri="{FF2B5EF4-FFF2-40B4-BE49-F238E27FC236}">
              <a16:creationId xmlns:a16="http://schemas.microsoft.com/office/drawing/2014/main" id="{176C04C4-6F64-4A44-AEE6-A6F14C2C71FF}"/>
            </a:ext>
          </a:extLst>
        </xdr:cNvPr>
        <xdr:cNvSpPr txBox="1"/>
      </xdr:nvSpPr>
      <xdr:spPr>
        <a:xfrm>
          <a:off x="9776460" y="40462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18</xdr:col>
      <xdr:colOff>228600</xdr:colOff>
      <xdr:row>13</xdr:row>
      <xdr:rowOff>198120</xdr:rowOff>
    </xdr:from>
    <xdr:to>
      <xdr:col>20</xdr:col>
      <xdr:colOff>388620</xdr:colOff>
      <xdr:row>18</xdr:row>
      <xdr:rowOff>108474</xdr:rowOff>
    </xdr:to>
    <xdr:sp macro="" textlink="">
      <xdr:nvSpPr>
        <xdr:cNvPr id="6" name="四角形: 角を丸くする 5">
          <a:extLst>
            <a:ext uri="{FF2B5EF4-FFF2-40B4-BE49-F238E27FC236}">
              <a16:creationId xmlns:a16="http://schemas.microsoft.com/office/drawing/2014/main" id="{565EEB5C-9428-44DD-B237-DD099B60FA95}"/>
            </a:ext>
          </a:extLst>
        </xdr:cNvPr>
        <xdr:cNvSpPr/>
      </xdr:nvSpPr>
      <xdr:spPr>
        <a:xfrm>
          <a:off x="9730740" y="40995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327660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9883140" y="1371600"/>
          <a:ext cx="1952355" cy="11704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38101</xdr:colOff>
      <xdr:row>355</xdr:row>
      <xdr:rowOff>304801</xdr:rowOff>
    </xdr:from>
    <xdr:to>
      <xdr:col>4</xdr:col>
      <xdr:colOff>2286001</xdr:colOff>
      <xdr:row>357</xdr:row>
      <xdr:rowOff>180975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8101" y="17754601"/>
          <a:ext cx="4808220" cy="470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60960</xdr:colOff>
      <xdr:row>0</xdr:row>
      <xdr:rowOff>106680</xdr:rowOff>
    </xdr:from>
    <xdr:to>
      <xdr:col>21</xdr:col>
      <xdr:colOff>40791</xdr:colOff>
      <xdr:row>3</xdr:row>
      <xdr:rowOff>207532</xdr:rowOff>
    </xdr:to>
    <xdr:sp macro="" textlink="">
      <xdr:nvSpPr>
        <xdr:cNvPr id="4" name="テキスト ボックス 3">
          <a:extLst>
            <a:ext uri="{FF2B5EF4-FFF2-40B4-BE49-F238E27FC236}">
              <a16:creationId xmlns:a16="http://schemas.microsoft.com/office/drawing/2014/main" id="{61E8C536-A46B-4E5B-8576-2B7474C0FD4A}"/>
            </a:ext>
          </a:extLst>
        </xdr:cNvPr>
        <xdr:cNvSpPr txBox="1"/>
      </xdr:nvSpPr>
      <xdr:spPr>
        <a:xfrm>
          <a:off x="9563100" y="1066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251460</xdr:colOff>
      <xdr:row>13</xdr:row>
      <xdr:rowOff>182880</xdr:rowOff>
    </xdr:from>
    <xdr:ext cx="2065020" cy="880562"/>
    <xdr:sp macro="" textlink="">
      <xdr:nvSpPr>
        <xdr:cNvPr id="5" name="テキスト ボックス 4">
          <a:extLst>
            <a:ext uri="{FF2B5EF4-FFF2-40B4-BE49-F238E27FC236}">
              <a16:creationId xmlns:a16="http://schemas.microsoft.com/office/drawing/2014/main" id="{03E73672-0E39-4750-9F47-B2EC6108DD58}"/>
            </a:ext>
          </a:extLst>
        </xdr:cNvPr>
        <xdr:cNvSpPr txBox="1"/>
      </xdr:nvSpPr>
      <xdr:spPr>
        <a:xfrm>
          <a:off x="975360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18</xdr:col>
      <xdr:colOff>213360</xdr:colOff>
      <xdr:row>13</xdr:row>
      <xdr:rowOff>190500</xdr:rowOff>
    </xdr:from>
    <xdr:to>
      <xdr:col>20</xdr:col>
      <xdr:colOff>373380</xdr:colOff>
      <xdr:row>18</xdr:row>
      <xdr:rowOff>100854</xdr:rowOff>
    </xdr:to>
    <xdr:sp macro="" textlink="">
      <xdr:nvSpPr>
        <xdr:cNvPr id="5" name="四角形: 角を丸くする 4">
          <a:extLst>
            <a:ext uri="{FF2B5EF4-FFF2-40B4-BE49-F238E27FC236}">
              <a16:creationId xmlns:a16="http://schemas.microsoft.com/office/drawing/2014/main" id="{030640A1-390B-4038-AAE0-12153BB09D6F}"/>
            </a:ext>
          </a:extLst>
        </xdr:cNvPr>
        <xdr:cNvSpPr/>
      </xdr:nvSpPr>
      <xdr:spPr>
        <a:xfrm>
          <a:off x="9715500" y="40919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396240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9883140" y="1440180"/>
          <a:ext cx="1952355" cy="11018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312420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0" y="17762220"/>
          <a:ext cx="4846321" cy="453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76200</xdr:rowOff>
    </xdr:from>
    <xdr:to>
      <xdr:col>21</xdr:col>
      <xdr:colOff>78891</xdr:colOff>
      <xdr:row>3</xdr:row>
      <xdr:rowOff>177052</xdr:rowOff>
    </xdr:to>
    <xdr:sp macro="" textlink="">
      <xdr:nvSpPr>
        <xdr:cNvPr id="4" name="テキスト ボックス 3">
          <a:extLst>
            <a:ext uri="{FF2B5EF4-FFF2-40B4-BE49-F238E27FC236}">
              <a16:creationId xmlns:a16="http://schemas.microsoft.com/office/drawing/2014/main" id="{A49E89DC-97C3-4E13-8617-A167A0BC9E05}"/>
            </a:ext>
          </a:extLst>
        </xdr:cNvPr>
        <xdr:cNvSpPr txBox="1"/>
      </xdr:nvSpPr>
      <xdr:spPr>
        <a:xfrm>
          <a:off x="9601200" y="762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228600</xdr:colOff>
      <xdr:row>13</xdr:row>
      <xdr:rowOff>182880</xdr:rowOff>
    </xdr:from>
    <xdr:ext cx="2065020" cy="880562"/>
    <xdr:sp macro="" textlink="">
      <xdr:nvSpPr>
        <xdr:cNvPr id="6" name="テキスト ボックス 5">
          <a:extLst>
            <a:ext uri="{FF2B5EF4-FFF2-40B4-BE49-F238E27FC236}">
              <a16:creationId xmlns:a16="http://schemas.microsoft.com/office/drawing/2014/main" id="{0F8340B2-E19A-4107-8989-C08F3A4AA790}"/>
            </a:ext>
          </a:extLst>
        </xdr:cNvPr>
        <xdr:cNvSpPr txBox="1"/>
      </xdr:nvSpPr>
      <xdr:spPr>
        <a:xfrm>
          <a:off x="973074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18</xdr:col>
      <xdr:colOff>220980</xdr:colOff>
      <xdr:row>14</xdr:row>
      <xdr:rowOff>15240</xdr:rowOff>
    </xdr:from>
    <xdr:to>
      <xdr:col>20</xdr:col>
      <xdr:colOff>381000</xdr:colOff>
      <xdr:row>18</xdr:row>
      <xdr:rowOff>154194</xdr:rowOff>
    </xdr:to>
    <xdr:sp macro="" textlink="">
      <xdr:nvSpPr>
        <xdr:cNvPr id="6" name="四角形: 角を丸くする 5">
          <a:extLst>
            <a:ext uri="{FF2B5EF4-FFF2-40B4-BE49-F238E27FC236}">
              <a16:creationId xmlns:a16="http://schemas.microsoft.com/office/drawing/2014/main" id="{6BB73B1D-526A-48B5-AF8A-987EA2D07BB5}"/>
            </a:ext>
          </a:extLst>
        </xdr:cNvPr>
        <xdr:cNvSpPr/>
      </xdr:nvSpPr>
      <xdr:spPr>
        <a:xfrm>
          <a:off x="9723120" y="41452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8100" y="17769840"/>
          <a:ext cx="479869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152400</xdr:rowOff>
    </xdr:from>
    <xdr:to>
      <xdr:col>21</xdr:col>
      <xdr:colOff>78891</xdr:colOff>
      <xdr:row>3</xdr:row>
      <xdr:rowOff>253252</xdr:rowOff>
    </xdr:to>
    <xdr:sp macro="" textlink="">
      <xdr:nvSpPr>
        <xdr:cNvPr id="4" name="テキスト ボックス 3">
          <a:extLst>
            <a:ext uri="{FF2B5EF4-FFF2-40B4-BE49-F238E27FC236}">
              <a16:creationId xmlns:a16="http://schemas.microsoft.com/office/drawing/2014/main" id="{FCD79964-3473-4CBC-A4BD-5C69B7656A71}"/>
            </a:ext>
          </a:extLst>
        </xdr:cNvPr>
        <xdr:cNvSpPr txBox="1"/>
      </xdr:nvSpPr>
      <xdr:spPr>
        <a:xfrm>
          <a:off x="9601200" y="1524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236220</xdr:colOff>
      <xdr:row>14</xdr:row>
      <xdr:rowOff>7620</xdr:rowOff>
    </xdr:from>
    <xdr:ext cx="2065020" cy="880562"/>
    <xdr:sp macro="" textlink="">
      <xdr:nvSpPr>
        <xdr:cNvPr id="5" name="テキスト ボックス 4">
          <a:extLst>
            <a:ext uri="{FF2B5EF4-FFF2-40B4-BE49-F238E27FC236}">
              <a16:creationId xmlns:a16="http://schemas.microsoft.com/office/drawing/2014/main" id="{9062AB26-66D3-4C67-BA10-AF1B07FB7D51}"/>
            </a:ext>
          </a:extLst>
        </xdr:cNvPr>
        <xdr:cNvSpPr txBox="1"/>
      </xdr:nvSpPr>
      <xdr:spPr>
        <a:xfrm>
          <a:off x="973836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3340" y="17739360"/>
          <a:ext cx="478345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83820</xdr:rowOff>
    </xdr:from>
    <xdr:to>
      <xdr:col>21</xdr:col>
      <xdr:colOff>63651</xdr:colOff>
      <xdr:row>3</xdr:row>
      <xdr:rowOff>184672</xdr:rowOff>
    </xdr:to>
    <xdr:sp macro="" textlink="">
      <xdr:nvSpPr>
        <xdr:cNvPr id="4" name="テキスト ボックス 3">
          <a:extLst>
            <a:ext uri="{FF2B5EF4-FFF2-40B4-BE49-F238E27FC236}">
              <a16:creationId xmlns:a16="http://schemas.microsoft.com/office/drawing/2014/main" id="{B8758D34-B420-425E-AA46-4934432AD5D1}"/>
            </a:ext>
          </a:extLst>
        </xdr:cNvPr>
        <xdr:cNvSpPr txBox="1"/>
      </xdr:nvSpPr>
      <xdr:spPr>
        <a:xfrm>
          <a:off x="9585960" y="8382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198120</xdr:colOff>
      <xdr:row>13</xdr:row>
      <xdr:rowOff>152400</xdr:rowOff>
    </xdr:from>
    <xdr:to>
      <xdr:col>20</xdr:col>
      <xdr:colOff>358140</xdr:colOff>
      <xdr:row>18</xdr:row>
      <xdr:rowOff>62754</xdr:rowOff>
    </xdr:to>
    <xdr:sp macro="" textlink="">
      <xdr:nvSpPr>
        <xdr:cNvPr id="5" name="四角形: 角を丸くする 4">
          <a:extLst>
            <a:ext uri="{FF2B5EF4-FFF2-40B4-BE49-F238E27FC236}">
              <a16:creationId xmlns:a16="http://schemas.microsoft.com/office/drawing/2014/main" id="{9773B1A5-0963-4BD9-8558-D91AABEA39B5}"/>
            </a:ext>
          </a:extLst>
        </xdr:cNvPr>
        <xdr:cNvSpPr/>
      </xdr:nvSpPr>
      <xdr:spPr>
        <a:xfrm>
          <a:off x="9700260" y="40538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198120</xdr:colOff>
      <xdr:row>13</xdr:row>
      <xdr:rowOff>152400</xdr:rowOff>
    </xdr:from>
    <xdr:ext cx="2065020" cy="880562"/>
    <xdr:sp macro="" textlink="">
      <xdr:nvSpPr>
        <xdr:cNvPr id="6" name="テキスト ボックス 5">
          <a:extLst>
            <a:ext uri="{FF2B5EF4-FFF2-40B4-BE49-F238E27FC236}">
              <a16:creationId xmlns:a16="http://schemas.microsoft.com/office/drawing/2014/main" id="{1472A0F1-7E02-42A8-B9E1-E3B87B8308C1}"/>
            </a:ext>
          </a:extLst>
        </xdr:cNvPr>
        <xdr:cNvSpPr txBox="1"/>
      </xdr:nvSpPr>
      <xdr:spPr>
        <a:xfrm>
          <a:off x="970026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1</xdr:row>
      <xdr:rowOff>66675</xdr:rowOff>
    </xdr:from>
    <xdr:to>
      <xdr:col>35</xdr:col>
      <xdr:colOff>99060</xdr:colOff>
      <xdr:row>5</xdr:row>
      <xdr:rowOff>619126</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7467600" y="394335"/>
          <a:ext cx="3726180" cy="1139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220980</xdr:colOff>
      <xdr:row>13</xdr:row>
      <xdr:rowOff>167640</xdr:rowOff>
    </xdr:from>
    <xdr:to>
      <xdr:col>20</xdr:col>
      <xdr:colOff>381000</xdr:colOff>
      <xdr:row>18</xdr:row>
      <xdr:rowOff>77994</xdr:rowOff>
    </xdr:to>
    <xdr:sp macro="" textlink="">
      <xdr:nvSpPr>
        <xdr:cNvPr id="6" name="四角形: 角を丸くする 5">
          <a:extLst>
            <a:ext uri="{FF2B5EF4-FFF2-40B4-BE49-F238E27FC236}">
              <a16:creationId xmlns:a16="http://schemas.microsoft.com/office/drawing/2014/main" id="{6567A6C8-D692-4977-985A-D269D20EA0E6}"/>
            </a:ext>
          </a:extLst>
        </xdr:cNvPr>
        <xdr:cNvSpPr/>
      </xdr:nvSpPr>
      <xdr:spPr>
        <a:xfrm>
          <a:off x="9723120" y="40690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297180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9883140" y="1341120"/>
          <a:ext cx="1952355" cy="12009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60960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60960" y="17769840"/>
          <a:ext cx="477583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99060</xdr:rowOff>
    </xdr:from>
    <xdr:to>
      <xdr:col>21</xdr:col>
      <xdr:colOff>63651</xdr:colOff>
      <xdr:row>3</xdr:row>
      <xdr:rowOff>199912</xdr:rowOff>
    </xdr:to>
    <xdr:sp macro="" textlink="">
      <xdr:nvSpPr>
        <xdr:cNvPr id="4" name="テキスト ボックス 3">
          <a:extLst>
            <a:ext uri="{FF2B5EF4-FFF2-40B4-BE49-F238E27FC236}">
              <a16:creationId xmlns:a16="http://schemas.microsoft.com/office/drawing/2014/main" id="{E6D1856A-C230-4118-98BF-6625DF5DB5EB}"/>
            </a:ext>
          </a:extLst>
        </xdr:cNvPr>
        <xdr:cNvSpPr txBox="1"/>
      </xdr:nvSpPr>
      <xdr:spPr>
        <a:xfrm>
          <a:off x="9585960" y="990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289560</xdr:colOff>
      <xdr:row>13</xdr:row>
      <xdr:rowOff>152400</xdr:rowOff>
    </xdr:from>
    <xdr:ext cx="2065020" cy="880562"/>
    <xdr:sp macro="" textlink="">
      <xdr:nvSpPr>
        <xdr:cNvPr id="5" name="テキスト ボックス 4">
          <a:extLst>
            <a:ext uri="{FF2B5EF4-FFF2-40B4-BE49-F238E27FC236}">
              <a16:creationId xmlns:a16="http://schemas.microsoft.com/office/drawing/2014/main" id="{C6421FF4-6CD3-42D6-B14F-67108C35838F}"/>
            </a:ext>
          </a:extLst>
        </xdr:cNvPr>
        <xdr:cNvSpPr txBox="1"/>
      </xdr:nvSpPr>
      <xdr:spPr>
        <a:xfrm>
          <a:off x="979170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45720" y="17739360"/>
          <a:ext cx="47910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129540</xdr:colOff>
      <xdr:row>0</xdr:row>
      <xdr:rowOff>114300</xdr:rowOff>
    </xdr:from>
    <xdr:to>
      <xdr:col>21</xdr:col>
      <xdr:colOff>109371</xdr:colOff>
      <xdr:row>3</xdr:row>
      <xdr:rowOff>215152</xdr:rowOff>
    </xdr:to>
    <xdr:sp macro="" textlink="">
      <xdr:nvSpPr>
        <xdr:cNvPr id="4" name="テキスト ボックス 3">
          <a:extLst>
            <a:ext uri="{FF2B5EF4-FFF2-40B4-BE49-F238E27FC236}">
              <a16:creationId xmlns:a16="http://schemas.microsoft.com/office/drawing/2014/main" id="{B101A201-6970-43CA-BD78-BB313FC1B6FB}"/>
            </a:ext>
          </a:extLst>
        </xdr:cNvPr>
        <xdr:cNvSpPr txBox="1"/>
      </xdr:nvSpPr>
      <xdr:spPr>
        <a:xfrm>
          <a:off x="9631680" y="1143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297180</xdr:colOff>
      <xdr:row>14</xdr:row>
      <xdr:rowOff>7620</xdr:rowOff>
    </xdr:from>
    <xdr:to>
      <xdr:col>20</xdr:col>
      <xdr:colOff>457200</xdr:colOff>
      <xdr:row>18</xdr:row>
      <xdr:rowOff>146574</xdr:rowOff>
    </xdr:to>
    <xdr:sp macro="" textlink="">
      <xdr:nvSpPr>
        <xdr:cNvPr id="5" name="四角形: 角を丸くする 4">
          <a:extLst>
            <a:ext uri="{FF2B5EF4-FFF2-40B4-BE49-F238E27FC236}">
              <a16:creationId xmlns:a16="http://schemas.microsoft.com/office/drawing/2014/main" id="{F34181DA-C0AD-433D-B643-9828F0EE3F9B}"/>
            </a:ext>
          </a:extLst>
        </xdr:cNvPr>
        <xdr:cNvSpPr/>
      </xdr:nvSpPr>
      <xdr:spPr>
        <a:xfrm>
          <a:off x="979932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297180</xdr:colOff>
      <xdr:row>14</xdr:row>
      <xdr:rowOff>7620</xdr:rowOff>
    </xdr:from>
    <xdr:ext cx="2065020" cy="880562"/>
    <xdr:sp macro="" textlink="">
      <xdr:nvSpPr>
        <xdr:cNvPr id="6" name="テキスト ボックス 5">
          <a:extLst>
            <a:ext uri="{FF2B5EF4-FFF2-40B4-BE49-F238E27FC236}">
              <a16:creationId xmlns:a16="http://schemas.microsoft.com/office/drawing/2014/main" id="{BD61F705-1626-43E1-BDF1-DCF3AD22D584}"/>
            </a:ext>
          </a:extLst>
        </xdr:cNvPr>
        <xdr:cNvSpPr txBox="1"/>
      </xdr:nvSpPr>
      <xdr:spPr>
        <a:xfrm>
          <a:off x="979932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18</xdr:col>
      <xdr:colOff>205740</xdr:colOff>
      <xdr:row>13</xdr:row>
      <xdr:rowOff>129540</xdr:rowOff>
    </xdr:from>
    <xdr:to>
      <xdr:col>20</xdr:col>
      <xdr:colOff>365760</xdr:colOff>
      <xdr:row>18</xdr:row>
      <xdr:rowOff>39894</xdr:rowOff>
    </xdr:to>
    <xdr:sp macro="" textlink="">
      <xdr:nvSpPr>
        <xdr:cNvPr id="6" name="四角形: 角を丸くする 5">
          <a:extLst>
            <a:ext uri="{FF2B5EF4-FFF2-40B4-BE49-F238E27FC236}">
              <a16:creationId xmlns:a16="http://schemas.microsoft.com/office/drawing/2014/main" id="{B838A943-562D-447C-83EC-E2B071E63DA4}"/>
            </a:ext>
          </a:extLst>
        </xdr:cNvPr>
        <xdr:cNvSpPr/>
      </xdr:nvSpPr>
      <xdr:spPr>
        <a:xfrm>
          <a:off x="9707880" y="40309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205740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9883140" y="1249680"/>
          <a:ext cx="1952355" cy="12923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45720" y="17777460"/>
          <a:ext cx="47910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68580</xdr:colOff>
      <xdr:row>0</xdr:row>
      <xdr:rowOff>68580</xdr:rowOff>
    </xdr:from>
    <xdr:to>
      <xdr:col>21</xdr:col>
      <xdr:colOff>48411</xdr:colOff>
      <xdr:row>3</xdr:row>
      <xdr:rowOff>169432</xdr:rowOff>
    </xdr:to>
    <xdr:sp macro="" textlink="">
      <xdr:nvSpPr>
        <xdr:cNvPr id="4" name="テキスト ボックス 3">
          <a:extLst>
            <a:ext uri="{FF2B5EF4-FFF2-40B4-BE49-F238E27FC236}">
              <a16:creationId xmlns:a16="http://schemas.microsoft.com/office/drawing/2014/main" id="{2E117153-7CA4-40D9-8F68-F6F97BB43455}"/>
            </a:ext>
          </a:extLst>
        </xdr:cNvPr>
        <xdr:cNvSpPr txBox="1"/>
      </xdr:nvSpPr>
      <xdr:spPr>
        <a:xfrm>
          <a:off x="9570720" y="685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243840</xdr:colOff>
      <xdr:row>13</xdr:row>
      <xdr:rowOff>129540</xdr:rowOff>
    </xdr:from>
    <xdr:ext cx="2065020" cy="880562"/>
    <xdr:sp macro="" textlink="">
      <xdr:nvSpPr>
        <xdr:cNvPr id="5" name="テキスト ボックス 4">
          <a:extLst>
            <a:ext uri="{FF2B5EF4-FFF2-40B4-BE49-F238E27FC236}">
              <a16:creationId xmlns:a16="http://schemas.microsoft.com/office/drawing/2014/main" id="{2FE76748-9FCC-49A1-AB78-F2F4E024B67C}"/>
            </a:ext>
          </a:extLst>
        </xdr:cNvPr>
        <xdr:cNvSpPr txBox="1"/>
      </xdr:nvSpPr>
      <xdr:spPr>
        <a:xfrm>
          <a:off x="9745980" y="403098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3</xdr:row>
      <xdr:rowOff>190500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9883140" y="1234440"/>
          <a:ext cx="1952355" cy="130762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30480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30480" y="17769840"/>
          <a:ext cx="480631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38100</xdr:colOff>
      <xdr:row>0</xdr:row>
      <xdr:rowOff>30480</xdr:rowOff>
    </xdr:from>
    <xdr:to>
      <xdr:col>21</xdr:col>
      <xdr:colOff>17931</xdr:colOff>
      <xdr:row>3</xdr:row>
      <xdr:rowOff>131332</xdr:rowOff>
    </xdr:to>
    <xdr:sp macro="" textlink="">
      <xdr:nvSpPr>
        <xdr:cNvPr id="4" name="テキスト ボックス 3">
          <a:extLst>
            <a:ext uri="{FF2B5EF4-FFF2-40B4-BE49-F238E27FC236}">
              <a16:creationId xmlns:a16="http://schemas.microsoft.com/office/drawing/2014/main" id="{394778E1-C375-471A-92C6-8CA2E3D3EDC7}"/>
            </a:ext>
          </a:extLst>
        </xdr:cNvPr>
        <xdr:cNvSpPr txBox="1"/>
      </xdr:nvSpPr>
      <xdr:spPr>
        <a:xfrm>
          <a:off x="9540240" y="304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5BE4C7B5-B874-4B16-9EEF-AF083048D328}"/>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6" name="テキスト ボックス 5">
          <a:extLst>
            <a:ext uri="{FF2B5EF4-FFF2-40B4-BE49-F238E27FC236}">
              <a16:creationId xmlns:a16="http://schemas.microsoft.com/office/drawing/2014/main" id="{D731BF6E-3100-4103-AEF8-3B6A3D5B50E8}"/>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35</xdr:col>
      <xdr:colOff>464820</xdr:colOff>
      <xdr:row>6</xdr:row>
      <xdr:rowOff>68580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473315" y="533400"/>
          <a:ext cx="406336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20</xdr:row>
      <xdr:rowOff>746760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11329035" y="4101464"/>
          <a:ext cx="2430780" cy="2078356"/>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144780</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9883140" y="1676400"/>
          <a:ext cx="1952355" cy="998220"/>
        </a:xfrm>
        <a:prstGeom prst="wedgeRoundRectCallout">
          <a:avLst>
            <a:gd name="adj1" fmla="val -65800"/>
            <a:gd name="adj2" fmla="val 47273"/>
            <a:gd name="adj3" fmla="val 16667"/>
          </a:avLst>
        </a:prstGeom>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46383</xdr:rowOff>
    </xdr:from>
    <xdr:to>
      <xdr:col>4</xdr:col>
      <xdr:colOff>2276475</xdr:colOff>
      <xdr:row>358</xdr:row>
      <xdr:rowOff>13251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17678400"/>
          <a:ext cx="4834145" cy="82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291353</xdr:colOff>
      <xdr:row>14</xdr:row>
      <xdr:rowOff>112058</xdr:rowOff>
    </xdr:from>
    <xdr:to>
      <xdr:col>20</xdr:col>
      <xdr:colOff>495300</xdr:colOff>
      <xdr:row>19</xdr:row>
      <xdr:rowOff>44824</xdr:rowOff>
    </xdr:to>
    <xdr:sp macro="" textlink="">
      <xdr:nvSpPr>
        <xdr:cNvPr id="2" name="四角形: 角を丸くする 1">
          <a:extLst>
            <a:ext uri="{FF2B5EF4-FFF2-40B4-BE49-F238E27FC236}">
              <a16:creationId xmlns:a16="http://schemas.microsoft.com/office/drawing/2014/main" id="{926B9A04-5D9B-5DC8-8AA6-A1244A7731FF}"/>
            </a:ext>
          </a:extLst>
        </xdr:cNvPr>
        <xdr:cNvSpPr/>
      </xdr:nvSpPr>
      <xdr:spPr>
        <a:xfrm>
          <a:off x="9793493" y="4242098"/>
          <a:ext cx="2101327" cy="1075766"/>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238242</xdr:colOff>
      <xdr:row>355</xdr:row>
      <xdr:rowOff>41413</xdr:rowOff>
    </xdr:from>
    <xdr:to>
      <xdr:col>20</xdr:col>
      <xdr:colOff>737153</xdr:colOff>
      <xdr:row>358</xdr:row>
      <xdr:rowOff>115956</xdr:rowOff>
    </xdr:to>
    <xdr:sp macro="" textlink="">
      <xdr:nvSpPr>
        <xdr:cNvPr id="4" name="四角形: 角を丸くする 3">
          <a:extLst>
            <a:ext uri="{FF2B5EF4-FFF2-40B4-BE49-F238E27FC236}">
              <a16:creationId xmlns:a16="http://schemas.microsoft.com/office/drawing/2014/main" id="{5FB5224F-028D-0910-EB34-D6E98D53C0AA}"/>
            </a:ext>
          </a:extLst>
        </xdr:cNvPr>
        <xdr:cNvSpPr/>
      </xdr:nvSpPr>
      <xdr:spPr>
        <a:xfrm>
          <a:off x="10782003" y="17675087"/>
          <a:ext cx="2602693" cy="944217"/>
        </a:xfrm>
        <a:prstGeom prst="roundRect">
          <a:avLst>
            <a:gd name="adj" fmla="val 4525"/>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■個別の取組（内訳書２）ごとに</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a:t>
          </a:r>
          <a:r>
            <a:rPr lang="ja-JP" altLang="en-US" sz="1000" u="none" kern="100" baseline="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収入を記載します。</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■収入を取組ごとに計上できない場合には、</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内訳書２－１にすべての収入を記載し、</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en-US" altLang="ja-JP" sz="1000" u="none" kern="10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　「収入一括」のシートを使用します。</a:t>
          </a:r>
        </a:p>
      </xdr:txBody>
    </xdr:sp>
    <xdr:clientData/>
  </xdr:twoCellAnchor>
  <xdr:twoCellAnchor>
    <xdr:from>
      <xdr:col>18</xdr:col>
      <xdr:colOff>179292</xdr:colOff>
      <xdr:row>1</xdr:row>
      <xdr:rowOff>7620</xdr:rowOff>
    </xdr:from>
    <xdr:to>
      <xdr:col>21</xdr:col>
      <xdr:colOff>156882</xdr:colOff>
      <xdr:row>4</xdr:row>
      <xdr:rowOff>22411</xdr:rowOff>
    </xdr:to>
    <xdr:sp macro="" textlink="">
      <xdr:nvSpPr>
        <xdr:cNvPr id="10" name="テキスト ボックス 9">
          <a:extLst>
            <a:ext uri="{FF2B5EF4-FFF2-40B4-BE49-F238E27FC236}">
              <a16:creationId xmlns:a16="http://schemas.microsoft.com/office/drawing/2014/main" id="{4866638F-3077-236C-D5B3-08B56A6C120A}"/>
            </a:ext>
          </a:extLst>
        </xdr:cNvPr>
        <xdr:cNvSpPr txBox="1"/>
      </xdr:nvSpPr>
      <xdr:spPr>
        <a:xfrm>
          <a:off x="9681432" y="327660"/>
          <a:ext cx="3132270" cy="1142551"/>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事業趣旨・効果（３）」シート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347381</xdr:colOff>
      <xdr:row>14</xdr:row>
      <xdr:rowOff>100853</xdr:rowOff>
    </xdr:from>
    <xdr:ext cx="2162736" cy="880562"/>
    <xdr:sp macro="" textlink="">
      <xdr:nvSpPr>
        <xdr:cNvPr id="13" name="テキスト ボックス 12">
          <a:extLst>
            <a:ext uri="{FF2B5EF4-FFF2-40B4-BE49-F238E27FC236}">
              <a16:creationId xmlns:a16="http://schemas.microsoft.com/office/drawing/2014/main" id="{352E8E34-3F25-9D95-81A0-D4BF24DD1CA9}"/>
            </a:ext>
          </a:extLst>
        </xdr:cNvPr>
        <xdr:cNvSpPr txBox="1"/>
      </xdr:nvSpPr>
      <xdr:spPr>
        <a:xfrm>
          <a:off x="10936940" y="4235824"/>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83820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9883140" y="1531620"/>
          <a:ext cx="1952355" cy="10104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7620</xdr:colOff>
      <xdr:row>355</xdr:row>
      <xdr:rowOff>137160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20" y="17586960"/>
          <a:ext cx="48291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200025</xdr:colOff>
      <xdr:row>0</xdr:row>
      <xdr:rowOff>274320</xdr:rowOff>
    </xdr:from>
    <xdr:to>
      <xdr:col>21</xdr:col>
      <xdr:colOff>179856</xdr:colOff>
      <xdr:row>3</xdr:row>
      <xdr:rowOff>329452</xdr:rowOff>
    </xdr:to>
    <xdr:sp macro="" textlink="">
      <xdr:nvSpPr>
        <xdr:cNvPr id="4" name="テキスト ボックス 3">
          <a:extLst>
            <a:ext uri="{FF2B5EF4-FFF2-40B4-BE49-F238E27FC236}">
              <a16:creationId xmlns:a16="http://schemas.microsoft.com/office/drawing/2014/main" id="{1DA9D551-A1B0-401D-9933-479538F88BC3}"/>
            </a:ext>
          </a:extLst>
        </xdr:cNvPr>
        <xdr:cNvSpPr txBox="1"/>
      </xdr:nvSpPr>
      <xdr:spPr>
        <a:xfrm>
          <a:off x="9702165" y="274320"/>
          <a:ext cx="3134511" cy="109907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事業趣旨・効果（３）」シート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285750</xdr:colOff>
      <xdr:row>14</xdr:row>
      <xdr:rowOff>95250</xdr:rowOff>
    </xdr:from>
    <xdr:to>
      <xdr:col>20</xdr:col>
      <xdr:colOff>525780</xdr:colOff>
      <xdr:row>19</xdr:row>
      <xdr:rowOff>5604</xdr:rowOff>
    </xdr:to>
    <xdr:sp macro="" textlink="">
      <xdr:nvSpPr>
        <xdr:cNvPr id="5" name="四角形: 角を丸くする 4">
          <a:extLst>
            <a:ext uri="{FF2B5EF4-FFF2-40B4-BE49-F238E27FC236}">
              <a16:creationId xmlns:a16="http://schemas.microsoft.com/office/drawing/2014/main" id="{C0DADF88-DD85-43D9-9B7B-801A939198C1}"/>
            </a:ext>
          </a:extLst>
        </xdr:cNvPr>
        <xdr:cNvSpPr/>
      </xdr:nvSpPr>
      <xdr:spPr>
        <a:xfrm>
          <a:off x="9787890" y="4225290"/>
          <a:ext cx="21374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342900</xdr:colOff>
      <xdr:row>14</xdr:row>
      <xdr:rowOff>123825</xdr:rowOff>
    </xdr:from>
    <xdr:ext cx="2162736" cy="880562"/>
    <xdr:sp macro="" textlink="">
      <xdr:nvSpPr>
        <xdr:cNvPr id="6" name="テキスト ボックス 5">
          <a:extLst>
            <a:ext uri="{FF2B5EF4-FFF2-40B4-BE49-F238E27FC236}">
              <a16:creationId xmlns:a16="http://schemas.microsoft.com/office/drawing/2014/main" id="{4252551B-370F-4DEC-BCF9-DEE8B55CFAB6}"/>
            </a:ext>
          </a:extLst>
        </xdr:cNvPr>
        <xdr:cNvSpPr txBox="1"/>
      </xdr:nvSpPr>
      <xdr:spPr>
        <a:xfrm>
          <a:off x="10906125" y="42576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247650</xdr:colOff>
      <xdr:row>14</xdr:row>
      <xdr:rowOff>180975</xdr:rowOff>
    </xdr:from>
    <xdr:to>
      <xdr:col>20</xdr:col>
      <xdr:colOff>449580</xdr:colOff>
      <xdr:row>19</xdr:row>
      <xdr:rowOff>91329</xdr:rowOff>
    </xdr:to>
    <xdr:sp macro="" textlink="">
      <xdr:nvSpPr>
        <xdr:cNvPr id="6" name="四角形: 角を丸くする 5">
          <a:extLst>
            <a:ext uri="{FF2B5EF4-FFF2-40B4-BE49-F238E27FC236}">
              <a16:creationId xmlns:a16="http://schemas.microsoft.com/office/drawing/2014/main" id="{7F495A68-8258-4D10-AAEC-AABBF252A863}"/>
            </a:ext>
          </a:extLst>
        </xdr:cNvPr>
        <xdr:cNvSpPr/>
      </xdr:nvSpPr>
      <xdr:spPr>
        <a:xfrm>
          <a:off x="9749790" y="4311015"/>
          <a:ext cx="20993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4</xdr:row>
      <xdr:rowOff>228600</xdr:rowOff>
    </xdr:from>
    <xdr:to>
      <xdr:col>20</xdr:col>
      <xdr:colOff>435975</xdr:colOff>
      <xdr:row>8</xdr:row>
      <xdr:rowOff>144780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9883140" y="1676400"/>
          <a:ext cx="1952355" cy="99822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22860</xdr:colOff>
      <xdr:row>355</xdr:row>
      <xdr:rowOff>228600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860" y="17678400"/>
          <a:ext cx="4804410" cy="53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0</xdr:row>
      <xdr:rowOff>160020</xdr:rowOff>
    </xdr:from>
    <xdr:to>
      <xdr:col>21</xdr:col>
      <xdr:colOff>265581</xdr:colOff>
      <xdr:row>3</xdr:row>
      <xdr:rowOff>281827</xdr:rowOff>
    </xdr:to>
    <xdr:sp macro="" textlink="">
      <xdr:nvSpPr>
        <xdr:cNvPr id="4" name="テキスト ボックス 3">
          <a:extLst>
            <a:ext uri="{FF2B5EF4-FFF2-40B4-BE49-F238E27FC236}">
              <a16:creationId xmlns:a16="http://schemas.microsoft.com/office/drawing/2014/main" id="{D0665E60-E268-4352-8478-637550061B7B}"/>
            </a:ext>
          </a:extLst>
        </xdr:cNvPr>
        <xdr:cNvSpPr txBox="1"/>
      </xdr:nvSpPr>
      <xdr:spPr>
        <a:xfrm>
          <a:off x="9787890" y="160020"/>
          <a:ext cx="3134511" cy="1165747"/>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事業趣旨・効果（３）」シート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323850</xdr:colOff>
      <xdr:row>14</xdr:row>
      <xdr:rowOff>161925</xdr:rowOff>
    </xdr:from>
    <xdr:ext cx="2162736" cy="880562"/>
    <xdr:sp macro="" textlink="">
      <xdr:nvSpPr>
        <xdr:cNvPr id="5" name="テキスト ボックス 4">
          <a:extLst>
            <a:ext uri="{FF2B5EF4-FFF2-40B4-BE49-F238E27FC236}">
              <a16:creationId xmlns:a16="http://schemas.microsoft.com/office/drawing/2014/main" id="{BD607509-A755-4F67-91F4-6693A46E9FA3}"/>
            </a:ext>
          </a:extLst>
        </xdr:cNvPr>
        <xdr:cNvSpPr txBox="1"/>
      </xdr:nvSpPr>
      <xdr:spPr>
        <a:xfrm>
          <a:off x="10887075" y="42957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121920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9883140" y="1569720"/>
          <a:ext cx="1952355" cy="9723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15240</xdr:colOff>
      <xdr:row>355</xdr:row>
      <xdr:rowOff>274320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5240" y="17724120"/>
          <a:ext cx="4821555" cy="491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182880</xdr:colOff>
      <xdr:row>14</xdr:row>
      <xdr:rowOff>57150</xdr:rowOff>
    </xdr:from>
    <xdr:to>
      <xdr:col>20</xdr:col>
      <xdr:colOff>359148</xdr:colOff>
      <xdr:row>18</xdr:row>
      <xdr:rowOff>196104</xdr:rowOff>
    </xdr:to>
    <xdr:sp macro="" textlink="">
      <xdr:nvSpPr>
        <xdr:cNvPr id="4" name="四角形: 角を丸くする 3">
          <a:extLst>
            <a:ext uri="{FF2B5EF4-FFF2-40B4-BE49-F238E27FC236}">
              <a16:creationId xmlns:a16="http://schemas.microsoft.com/office/drawing/2014/main" id="{2F26402E-82AF-462B-A67C-EAE4CCB71523}"/>
            </a:ext>
          </a:extLst>
        </xdr:cNvPr>
        <xdr:cNvSpPr/>
      </xdr:nvSpPr>
      <xdr:spPr>
        <a:xfrm>
          <a:off x="9685020" y="4187190"/>
          <a:ext cx="2073648"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106680</xdr:colOff>
      <xdr:row>1</xdr:row>
      <xdr:rowOff>0</xdr:rowOff>
    </xdr:from>
    <xdr:to>
      <xdr:col>21</xdr:col>
      <xdr:colOff>513231</xdr:colOff>
      <xdr:row>3</xdr:row>
      <xdr:rowOff>138952</xdr:rowOff>
    </xdr:to>
    <xdr:sp macro="" textlink="">
      <xdr:nvSpPr>
        <xdr:cNvPr id="5" name="テキスト ボックス 4">
          <a:extLst>
            <a:ext uri="{FF2B5EF4-FFF2-40B4-BE49-F238E27FC236}">
              <a16:creationId xmlns:a16="http://schemas.microsoft.com/office/drawing/2014/main" id="{45C1553C-DE38-43B3-9D95-E2E353F88546}"/>
            </a:ext>
          </a:extLst>
        </xdr:cNvPr>
        <xdr:cNvSpPr txBox="1"/>
      </xdr:nvSpPr>
      <xdr:spPr>
        <a:xfrm>
          <a:off x="9608820" y="320040"/>
          <a:ext cx="35612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215265</xdr:colOff>
      <xdr:row>14</xdr:row>
      <xdr:rowOff>81915</xdr:rowOff>
    </xdr:from>
    <xdr:ext cx="2162736" cy="880562"/>
    <xdr:sp macro="" textlink="">
      <xdr:nvSpPr>
        <xdr:cNvPr id="6" name="テキスト ボックス 5">
          <a:extLst>
            <a:ext uri="{FF2B5EF4-FFF2-40B4-BE49-F238E27FC236}">
              <a16:creationId xmlns:a16="http://schemas.microsoft.com/office/drawing/2014/main" id="{23467BB8-4236-4E4D-B793-36FCAF87B094}"/>
            </a:ext>
          </a:extLst>
        </xdr:cNvPr>
        <xdr:cNvSpPr txBox="1"/>
      </xdr:nvSpPr>
      <xdr:spPr>
        <a:xfrm>
          <a:off x="9717405" y="421195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3</xdr:row>
      <xdr:rowOff>281940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9883140" y="1325880"/>
          <a:ext cx="1952355" cy="12161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0" y="17777460"/>
          <a:ext cx="483679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238124</xdr:colOff>
      <xdr:row>14</xdr:row>
      <xdr:rowOff>57150</xdr:rowOff>
    </xdr:from>
    <xdr:to>
      <xdr:col>20</xdr:col>
      <xdr:colOff>464819</xdr:colOff>
      <xdr:row>18</xdr:row>
      <xdr:rowOff>196104</xdr:rowOff>
    </xdr:to>
    <xdr:sp macro="" textlink="">
      <xdr:nvSpPr>
        <xdr:cNvPr id="4" name="四角形: 角を丸くする 3">
          <a:extLst>
            <a:ext uri="{FF2B5EF4-FFF2-40B4-BE49-F238E27FC236}">
              <a16:creationId xmlns:a16="http://schemas.microsoft.com/office/drawing/2014/main" id="{E328D957-CF51-485D-BFBE-C8629B886BD1}"/>
            </a:ext>
          </a:extLst>
        </xdr:cNvPr>
        <xdr:cNvSpPr/>
      </xdr:nvSpPr>
      <xdr:spPr>
        <a:xfrm>
          <a:off x="9740264" y="4187190"/>
          <a:ext cx="2124075"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114300</xdr:rowOff>
    </xdr:from>
    <xdr:to>
      <xdr:col>21</xdr:col>
      <xdr:colOff>322731</xdr:colOff>
      <xdr:row>3</xdr:row>
      <xdr:rowOff>196102</xdr:rowOff>
    </xdr:to>
    <xdr:sp macro="" textlink="">
      <xdr:nvSpPr>
        <xdr:cNvPr id="5" name="テキスト ボックス 4">
          <a:extLst>
            <a:ext uri="{FF2B5EF4-FFF2-40B4-BE49-F238E27FC236}">
              <a16:creationId xmlns:a16="http://schemas.microsoft.com/office/drawing/2014/main" id="{21E41188-C6C2-4AD2-867D-08FC0852CD23}"/>
            </a:ext>
          </a:extLst>
        </xdr:cNvPr>
        <xdr:cNvSpPr txBox="1"/>
      </xdr:nvSpPr>
      <xdr:spPr>
        <a:xfrm>
          <a:off x="9845040" y="114300"/>
          <a:ext cx="3134511" cy="112574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238125</xdr:colOff>
      <xdr:row>14</xdr:row>
      <xdr:rowOff>57150</xdr:rowOff>
    </xdr:from>
    <xdr:ext cx="2162736" cy="880562"/>
    <xdr:sp macro="" textlink="">
      <xdr:nvSpPr>
        <xdr:cNvPr id="6" name="テキスト ボックス 5">
          <a:extLst>
            <a:ext uri="{FF2B5EF4-FFF2-40B4-BE49-F238E27FC236}">
              <a16:creationId xmlns:a16="http://schemas.microsoft.com/office/drawing/2014/main" id="{6E0A7F1F-C4AA-460F-BF6B-BA4FD7E2B634}"/>
            </a:ext>
          </a:extLst>
        </xdr:cNvPr>
        <xdr:cNvSpPr txBox="1"/>
      </xdr:nvSpPr>
      <xdr:spPr>
        <a:xfrm>
          <a:off x="10801350" y="41910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883140" y="1676400"/>
          <a:ext cx="1952355" cy="104394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17739360"/>
          <a:ext cx="483679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247650</xdr:colOff>
      <xdr:row>14</xdr:row>
      <xdr:rowOff>38100</xdr:rowOff>
    </xdr:from>
    <xdr:to>
      <xdr:col>20</xdr:col>
      <xdr:colOff>282948</xdr:colOff>
      <xdr:row>18</xdr:row>
      <xdr:rowOff>177054</xdr:rowOff>
    </xdr:to>
    <xdr:sp macro="" textlink="">
      <xdr:nvSpPr>
        <xdr:cNvPr id="4" name="四角形: 角を丸くする 3">
          <a:extLst>
            <a:ext uri="{FF2B5EF4-FFF2-40B4-BE49-F238E27FC236}">
              <a16:creationId xmlns:a16="http://schemas.microsoft.com/office/drawing/2014/main" id="{DE78669A-E8B7-4645-86F8-3F686F1AC879}"/>
            </a:ext>
          </a:extLst>
        </xdr:cNvPr>
        <xdr:cNvSpPr/>
      </xdr:nvSpPr>
      <xdr:spPr>
        <a:xfrm>
          <a:off x="10810875" y="41719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182880</xdr:rowOff>
    </xdr:from>
    <xdr:to>
      <xdr:col>21</xdr:col>
      <xdr:colOff>313206</xdr:colOff>
      <xdr:row>3</xdr:row>
      <xdr:rowOff>234202</xdr:rowOff>
    </xdr:to>
    <xdr:sp macro="" textlink="">
      <xdr:nvSpPr>
        <xdr:cNvPr id="5" name="テキスト ボックス 4">
          <a:extLst>
            <a:ext uri="{FF2B5EF4-FFF2-40B4-BE49-F238E27FC236}">
              <a16:creationId xmlns:a16="http://schemas.microsoft.com/office/drawing/2014/main" id="{0058586E-66B2-423E-A093-F7804A4F0B5B}"/>
            </a:ext>
          </a:extLst>
        </xdr:cNvPr>
        <xdr:cNvSpPr txBox="1"/>
      </xdr:nvSpPr>
      <xdr:spPr>
        <a:xfrm>
          <a:off x="9835515" y="182880"/>
          <a:ext cx="3134511" cy="10952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247650</xdr:colOff>
      <xdr:row>14</xdr:row>
      <xdr:rowOff>38100</xdr:rowOff>
    </xdr:from>
    <xdr:ext cx="2162736" cy="880562"/>
    <xdr:sp macro="" textlink="">
      <xdr:nvSpPr>
        <xdr:cNvPr id="6" name="テキスト ボックス 5">
          <a:extLst>
            <a:ext uri="{FF2B5EF4-FFF2-40B4-BE49-F238E27FC236}">
              <a16:creationId xmlns:a16="http://schemas.microsoft.com/office/drawing/2014/main" id="{CC2CCAF0-C86E-4FFA-924A-11F11E42AD6D}"/>
            </a:ext>
          </a:extLst>
        </xdr:cNvPr>
        <xdr:cNvSpPr txBox="1"/>
      </xdr:nvSpPr>
      <xdr:spPr>
        <a:xfrm>
          <a:off x="10810875" y="41719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view="pageBreakPreview" zoomScale="60" zoomScaleNormal="100" workbookViewId="0">
      <selection sqref="A1:C1"/>
    </sheetView>
  </sheetViews>
  <sheetFormatPr defaultColWidth="9" defaultRowHeight="13" x14ac:dyDescent="0.2"/>
  <cols>
    <col min="1" max="1" width="1.6328125" style="22" customWidth="1"/>
    <col min="2" max="2" width="4.81640625" style="22" customWidth="1"/>
    <col min="3" max="3" width="15" style="22" customWidth="1"/>
    <col min="4" max="4" width="12.36328125" style="22" customWidth="1"/>
    <col min="5" max="5" width="17.81640625" style="22" customWidth="1"/>
    <col min="6" max="6" width="39.6328125" style="22" customWidth="1"/>
    <col min="7" max="7" width="3.453125" style="22" customWidth="1"/>
    <col min="8" max="9" width="8" style="22" customWidth="1"/>
    <col min="10" max="10" width="11" style="22" customWidth="1"/>
    <col min="11" max="11" width="1.36328125" style="22" customWidth="1"/>
    <col min="12" max="16384" width="9" style="22"/>
  </cols>
  <sheetData>
    <row r="1" spans="1:10" ht="18" customHeight="1" thickBot="1" x14ac:dyDescent="0.25">
      <c r="A1" s="241"/>
      <c r="B1" s="242"/>
      <c r="C1" s="243"/>
    </row>
    <row r="2" spans="1:10" x14ac:dyDescent="0.2">
      <c r="B2" s="110" t="s">
        <v>210</v>
      </c>
    </row>
    <row r="3" spans="1:10" x14ac:dyDescent="0.2">
      <c r="C3" s="110"/>
      <c r="D3" s="110"/>
      <c r="E3" s="110"/>
      <c r="F3" s="111"/>
    </row>
    <row r="4" spans="1:10" x14ac:dyDescent="0.2">
      <c r="B4" s="110" t="s">
        <v>14</v>
      </c>
      <c r="C4" s="110"/>
      <c r="D4" s="110"/>
      <c r="E4" s="110"/>
      <c r="F4" s="80" t="s">
        <v>212</v>
      </c>
    </row>
    <row r="5" spans="1:10" ht="24.75" customHeight="1" x14ac:dyDescent="0.2">
      <c r="B5" s="216" t="s">
        <v>5</v>
      </c>
      <c r="C5" s="216"/>
      <c r="D5" s="216"/>
      <c r="E5" s="173" t="s">
        <v>211</v>
      </c>
      <c r="F5" s="173" t="s">
        <v>170</v>
      </c>
      <c r="H5" s="157"/>
      <c r="I5" s="157"/>
      <c r="J5" s="157"/>
    </row>
    <row r="6" spans="1:10" ht="18" customHeight="1" x14ac:dyDescent="0.2">
      <c r="B6" s="220" t="s">
        <v>17</v>
      </c>
      <c r="C6" s="224"/>
      <c r="D6" s="221"/>
      <c r="E6" s="136">
        <f>'内訳書１(収入事業別)'!$Y8</f>
        <v>0</v>
      </c>
      <c r="F6" s="205"/>
      <c r="H6" s="157"/>
      <c r="I6" s="157"/>
      <c r="J6" s="157"/>
    </row>
    <row r="7" spans="1:10" ht="18" customHeight="1" x14ac:dyDescent="0.2">
      <c r="B7" s="220" t="s">
        <v>18</v>
      </c>
      <c r="C7" s="224"/>
      <c r="D7" s="221"/>
      <c r="E7" s="137">
        <f>'内訳書１(収入事業別)'!$Y9</f>
        <v>0</v>
      </c>
      <c r="F7" s="206"/>
      <c r="H7" s="157"/>
      <c r="I7" s="157"/>
      <c r="J7" s="157"/>
    </row>
    <row r="8" spans="1:10" ht="18" customHeight="1" x14ac:dyDescent="0.2">
      <c r="B8" s="234" t="s">
        <v>158</v>
      </c>
      <c r="C8" s="255" t="s">
        <v>20</v>
      </c>
      <c r="D8" s="256"/>
      <c r="E8" s="133">
        <f>'内訳書１(収入事業別)'!$Y10</f>
        <v>0</v>
      </c>
      <c r="F8" s="207"/>
      <c r="H8" s="157"/>
      <c r="I8" s="157"/>
      <c r="J8" s="157"/>
    </row>
    <row r="9" spans="1:10" ht="18" customHeight="1" x14ac:dyDescent="0.2">
      <c r="B9" s="235"/>
      <c r="C9" s="239" t="s">
        <v>13</v>
      </c>
      <c r="D9" s="240"/>
      <c r="E9" s="134">
        <f>'内訳書１(収入事業別)'!$Y11</f>
        <v>0</v>
      </c>
      <c r="F9" s="208"/>
      <c r="H9" s="157"/>
      <c r="I9" s="157"/>
      <c r="J9" s="157"/>
    </row>
    <row r="10" spans="1:10" ht="18" customHeight="1" x14ac:dyDescent="0.2">
      <c r="B10" s="235"/>
      <c r="C10" s="239" t="s">
        <v>7</v>
      </c>
      <c r="D10" s="240"/>
      <c r="E10" s="134">
        <f>'内訳書１(収入事業別)'!$Y12</f>
        <v>0</v>
      </c>
      <c r="F10" s="208"/>
      <c r="H10" s="157"/>
      <c r="I10" s="157"/>
      <c r="J10" s="157"/>
    </row>
    <row r="11" spans="1:10" ht="18" customHeight="1" x14ac:dyDescent="0.2">
      <c r="B11" s="235"/>
      <c r="C11" s="237" t="s">
        <v>21</v>
      </c>
      <c r="D11" s="238"/>
      <c r="E11" s="135">
        <f>'内訳書１(収入事業別)'!$Y13</f>
        <v>0</v>
      </c>
      <c r="F11" s="209"/>
      <c r="H11" s="157"/>
      <c r="I11" s="157"/>
      <c r="J11" s="157"/>
    </row>
    <row r="12" spans="1:10" ht="18" customHeight="1" x14ac:dyDescent="0.2">
      <c r="B12" s="236"/>
      <c r="C12" s="224" t="s">
        <v>159</v>
      </c>
      <c r="D12" s="221"/>
      <c r="E12" s="138">
        <f>SUM($E$8:$E$11)</f>
        <v>0</v>
      </c>
      <c r="F12" s="206"/>
      <c r="H12" s="157"/>
      <c r="I12" s="157"/>
      <c r="J12" s="157"/>
    </row>
    <row r="13" spans="1:10" ht="21" customHeight="1" thickBot="1" x14ac:dyDescent="0.25">
      <c r="B13" s="231" t="s">
        <v>0</v>
      </c>
      <c r="C13" s="232"/>
      <c r="D13" s="233"/>
      <c r="E13" s="137">
        <f>SUM($E$6:$E$7,$E$12)</f>
        <v>0</v>
      </c>
      <c r="F13" s="205"/>
      <c r="H13" s="157"/>
      <c r="I13" s="157"/>
      <c r="J13" s="157"/>
    </row>
    <row r="14" spans="1:10" ht="20.25" customHeight="1" thickBot="1" x14ac:dyDescent="0.25">
      <c r="B14" s="228" t="s">
        <v>22</v>
      </c>
      <c r="C14" s="229"/>
      <c r="D14" s="230"/>
      <c r="E14" s="174">
        <f>'内訳書１(収入事業別)'!$Y16</f>
        <v>0</v>
      </c>
      <c r="F14" s="210"/>
    </row>
    <row r="15" spans="1:10" ht="21" customHeight="1" x14ac:dyDescent="0.2">
      <c r="B15" s="225" t="s">
        <v>23</v>
      </c>
      <c r="C15" s="226"/>
      <c r="D15" s="227"/>
      <c r="E15" s="138">
        <f>SUM($E$13:$E$14)</f>
        <v>0</v>
      </c>
      <c r="F15" s="211"/>
    </row>
    <row r="16" spans="1:10" ht="35.25" customHeight="1" x14ac:dyDescent="0.2">
      <c r="B16" s="112"/>
      <c r="C16" s="112"/>
      <c r="D16" s="112"/>
      <c r="E16" s="244"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44"/>
    </row>
    <row r="17" spans="2:6" ht="15" customHeight="1" x14ac:dyDescent="0.2">
      <c r="B17" s="112" t="s">
        <v>6</v>
      </c>
      <c r="C17" s="112"/>
      <c r="D17" s="112"/>
      <c r="E17" s="112"/>
      <c r="F17" s="80" t="s">
        <v>212</v>
      </c>
    </row>
    <row r="18" spans="2:6" ht="24.75" customHeight="1" x14ac:dyDescent="0.2">
      <c r="B18" s="124"/>
      <c r="C18" s="173" t="s">
        <v>11</v>
      </c>
      <c r="D18" s="173" t="s">
        <v>24</v>
      </c>
      <c r="E18" s="125" t="s">
        <v>211</v>
      </c>
      <c r="F18" s="173" t="s">
        <v>170</v>
      </c>
    </row>
    <row r="19" spans="2:6" ht="18" customHeight="1" x14ac:dyDescent="0.2">
      <c r="B19" s="250" t="s">
        <v>25</v>
      </c>
      <c r="C19" s="217" t="s">
        <v>58</v>
      </c>
      <c r="D19" s="113" t="s">
        <v>27</v>
      </c>
      <c r="E19" s="133">
        <f>'内訳書１(収入事業別)'!$AA23</f>
        <v>0</v>
      </c>
      <c r="F19" s="193"/>
    </row>
    <row r="20" spans="2:6" ht="18" customHeight="1" x14ac:dyDescent="0.2">
      <c r="B20" s="251"/>
      <c r="C20" s="218"/>
      <c r="D20" s="114" t="s">
        <v>28</v>
      </c>
      <c r="E20" s="134">
        <f>'内訳書１(収入事業別)'!$AA24</f>
        <v>0</v>
      </c>
      <c r="F20" s="194"/>
    </row>
    <row r="21" spans="2:6" ht="18" customHeight="1" x14ac:dyDescent="0.2">
      <c r="B21" s="251"/>
      <c r="C21" s="219"/>
      <c r="D21" s="115" t="s">
        <v>4</v>
      </c>
      <c r="E21" s="135">
        <f>'内訳書１(収入事業別)'!$AA25</f>
        <v>0</v>
      </c>
      <c r="F21" s="195"/>
    </row>
    <row r="22" spans="2:6" ht="18" customHeight="1" x14ac:dyDescent="0.2">
      <c r="B22" s="251"/>
      <c r="C22" s="217" t="s">
        <v>59</v>
      </c>
      <c r="D22" s="113" t="s">
        <v>2</v>
      </c>
      <c r="E22" s="133">
        <f>'内訳書１(収入事業別)'!$AA26</f>
        <v>0</v>
      </c>
      <c r="F22" s="193"/>
    </row>
    <row r="23" spans="2:6" ht="18" customHeight="1" x14ac:dyDescent="0.2">
      <c r="B23" s="251"/>
      <c r="C23" s="218"/>
      <c r="D23" s="114" t="s">
        <v>29</v>
      </c>
      <c r="E23" s="134">
        <f>'内訳書１(収入事業別)'!$AA27</f>
        <v>0</v>
      </c>
      <c r="F23" s="194"/>
    </row>
    <row r="24" spans="2:6" ht="18" customHeight="1" x14ac:dyDescent="0.2">
      <c r="B24" s="251"/>
      <c r="C24" s="218"/>
      <c r="D24" s="114" t="s">
        <v>3</v>
      </c>
      <c r="E24" s="134">
        <f>'内訳書１(収入事業別)'!$AA28</f>
        <v>0</v>
      </c>
      <c r="F24" s="194"/>
    </row>
    <row r="25" spans="2:6" ht="18" customHeight="1" x14ac:dyDescent="0.2">
      <c r="B25" s="251"/>
      <c r="C25" s="218"/>
      <c r="D25" s="114" t="s">
        <v>31</v>
      </c>
      <c r="E25" s="134">
        <f>'内訳書１(収入事業別)'!$AA29</f>
        <v>0</v>
      </c>
      <c r="F25" s="194"/>
    </row>
    <row r="26" spans="2:6" ht="18" customHeight="1" x14ac:dyDescent="0.2">
      <c r="B26" s="251"/>
      <c r="C26" s="219"/>
      <c r="D26" s="115" t="s">
        <v>26</v>
      </c>
      <c r="E26" s="135">
        <f>'内訳書１(収入事業別)'!$AA30</f>
        <v>0</v>
      </c>
      <c r="F26" s="195"/>
    </row>
    <row r="27" spans="2:6" ht="18" customHeight="1" x14ac:dyDescent="0.2">
      <c r="B27" s="251"/>
      <c r="C27" s="217" t="s">
        <v>227</v>
      </c>
      <c r="D27" s="113" t="s">
        <v>221</v>
      </c>
      <c r="E27" s="133">
        <f>'内訳書１(収入事業別)'!$AA31</f>
        <v>0</v>
      </c>
      <c r="F27" s="193"/>
    </row>
    <row r="28" spans="2:6" ht="18" customHeight="1" x14ac:dyDescent="0.2">
      <c r="B28" s="251"/>
      <c r="C28" s="218"/>
      <c r="D28" s="114" t="s">
        <v>33</v>
      </c>
      <c r="E28" s="134">
        <f>'内訳書１(収入事業別)'!$AA32</f>
        <v>0</v>
      </c>
      <c r="F28" s="194"/>
    </row>
    <row r="29" spans="2:6" ht="18" customHeight="1" x14ac:dyDescent="0.2">
      <c r="B29" s="251"/>
      <c r="C29" s="219"/>
      <c r="D29" s="115" t="s">
        <v>10</v>
      </c>
      <c r="E29" s="135">
        <f>'内訳書１(収入事業別)'!$AA33</f>
        <v>0</v>
      </c>
      <c r="F29" s="195"/>
    </row>
    <row r="30" spans="2:6" ht="18" customHeight="1" x14ac:dyDescent="0.2">
      <c r="B30" s="251"/>
      <c r="C30" s="217" t="s">
        <v>60</v>
      </c>
      <c r="D30" s="113" t="s">
        <v>32</v>
      </c>
      <c r="E30" s="133">
        <f>'内訳書１(収入事業別)'!$AA34</f>
        <v>0</v>
      </c>
      <c r="F30" s="193"/>
    </row>
    <row r="31" spans="2:6" ht="18" customHeight="1" x14ac:dyDescent="0.2">
      <c r="B31" s="251"/>
      <c r="C31" s="218"/>
      <c r="D31" s="114" t="s">
        <v>1</v>
      </c>
      <c r="E31" s="134">
        <f>'内訳書１(収入事業別)'!$AA35</f>
        <v>0</v>
      </c>
      <c r="F31" s="194"/>
    </row>
    <row r="32" spans="2:6" ht="18" customHeight="1" x14ac:dyDescent="0.2">
      <c r="B32" s="251"/>
      <c r="C32" s="218"/>
      <c r="D32" s="114" t="s">
        <v>30</v>
      </c>
      <c r="E32" s="134">
        <f>'内訳書１(収入事業別)'!$AA36</f>
        <v>0</v>
      </c>
      <c r="F32" s="194"/>
    </row>
    <row r="33" spans="2:11" ht="18" customHeight="1" x14ac:dyDescent="0.2">
      <c r="B33" s="251"/>
      <c r="C33" s="219"/>
      <c r="D33" s="115" t="s">
        <v>34</v>
      </c>
      <c r="E33" s="135">
        <f>'内訳書１(収入事業別)'!$AA37</f>
        <v>0</v>
      </c>
      <c r="F33" s="195"/>
      <c r="H33" s="245" t="s">
        <v>166</v>
      </c>
      <c r="I33" s="245"/>
      <c r="J33" s="182">
        <f>'内訳書１(収入事業別)'!$AA$39+'内訳書１(収入事業別)'!$AA$40+'内訳書１(収入事業別)'!$AB$41</f>
        <v>0</v>
      </c>
      <c r="K33"/>
    </row>
    <row r="34" spans="2:11" ht="18" customHeight="1" x14ac:dyDescent="0.2">
      <c r="B34" s="251"/>
      <c r="C34" s="217" t="s">
        <v>164</v>
      </c>
      <c r="D34" s="113" t="s">
        <v>9</v>
      </c>
      <c r="E34" s="133">
        <f>$J$34</f>
        <v>0</v>
      </c>
      <c r="F34" s="196"/>
      <c r="H34" s="246" t="s">
        <v>167</v>
      </c>
      <c r="I34" s="169" t="s">
        <v>116</v>
      </c>
      <c r="J34" s="191">
        <f>$J$33-$J$35</f>
        <v>0</v>
      </c>
      <c r="K34"/>
    </row>
    <row r="35" spans="2:11" ht="18" customHeight="1" x14ac:dyDescent="0.2">
      <c r="B35" s="251"/>
      <c r="C35" s="219"/>
      <c r="D35" s="115" t="s">
        <v>35</v>
      </c>
      <c r="E35" s="135">
        <f>$J$35</f>
        <v>0</v>
      </c>
      <c r="F35" s="197"/>
      <c r="H35" s="246"/>
      <c r="I35" s="190" t="s">
        <v>35</v>
      </c>
      <c r="J35" s="192"/>
    </row>
    <row r="36" spans="2:11" ht="21" customHeight="1" x14ac:dyDescent="0.2">
      <c r="B36" s="251"/>
      <c r="C36" s="220" t="s">
        <v>19</v>
      </c>
      <c r="D36" s="221"/>
      <c r="E36" s="175">
        <f>SUM($E$19:$E$35)</f>
        <v>0</v>
      </c>
      <c r="F36" s="198"/>
    </row>
    <row r="37" spans="2:11" ht="18" customHeight="1" thickBot="1" x14ac:dyDescent="0.25">
      <c r="B37" s="251"/>
      <c r="C37" s="222" t="s">
        <v>16</v>
      </c>
      <c r="D37" s="223"/>
      <c r="E37" s="176">
        <f>SUM('内訳書１(収入事業別)'!AA42:AB42)</f>
        <v>0</v>
      </c>
      <c r="F37" s="199"/>
      <c r="J37" s="123" t="s">
        <v>216</v>
      </c>
    </row>
    <row r="38" spans="2:11" ht="21" customHeight="1" thickBot="1" x14ac:dyDescent="0.25">
      <c r="B38" s="252"/>
      <c r="C38" s="228" t="s">
        <v>36</v>
      </c>
      <c r="D38" s="230"/>
      <c r="E38" s="179">
        <f>$E$36-$E$37</f>
        <v>0</v>
      </c>
      <c r="F38" s="200"/>
      <c r="J38" s="123"/>
    </row>
    <row r="39" spans="2:11" ht="18" customHeight="1" x14ac:dyDescent="0.2">
      <c r="B39" s="247" t="s">
        <v>38</v>
      </c>
      <c r="C39" s="257" t="s">
        <v>61</v>
      </c>
      <c r="D39" s="177" t="s">
        <v>62</v>
      </c>
      <c r="E39" s="178">
        <f>'内訳書１(収入事業別)'!$AA44</f>
        <v>0</v>
      </c>
      <c r="F39" s="201"/>
    </row>
    <row r="40" spans="2:11" ht="18" customHeight="1" x14ac:dyDescent="0.2">
      <c r="B40" s="248"/>
      <c r="C40" s="257"/>
      <c r="D40" s="95" t="s">
        <v>63</v>
      </c>
      <c r="E40" s="134">
        <f>'内訳書１(収入事業別)'!$AA45</f>
        <v>0</v>
      </c>
      <c r="F40" s="194"/>
    </row>
    <row r="41" spans="2:11" ht="18" customHeight="1" x14ac:dyDescent="0.2">
      <c r="B41" s="248"/>
      <c r="C41" s="258"/>
      <c r="D41" s="97" t="s">
        <v>64</v>
      </c>
      <c r="E41" s="135">
        <f>'内訳書１(収入事業別)'!$AA46</f>
        <v>0</v>
      </c>
      <c r="F41" s="195"/>
    </row>
    <row r="42" spans="2:11" ht="18" customHeight="1" x14ac:dyDescent="0.2">
      <c r="B42" s="248"/>
      <c r="C42" s="259" t="s">
        <v>65</v>
      </c>
      <c r="D42" s="92" t="s">
        <v>66</v>
      </c>
      <c r="E42" s="133">
        <f>'内訳書１(収入事業別)'!$AA47</f>
        <v>0</v>
      </c>
      <c r="F42" s="193"/>
    </row>
    <row r="43" spans="2:11" ht="18" customHeight="1" x14ac:dyDescent="0.2">
      <c r="B43" s="248"/>
      <c r="C43" s="257"/>
      <c r="D43" s="95" t="s">
        <v>67</v>
      </c>
      <c r="E43" s="134">
        <f>'内訳書１(収入事業別)'!$AA48</f>
        <v>0</v>
      </c>
      <c r="F43" s="194"/>
    </row>
    <row r="44" spans="2:11" ht="18" customHeight="1" x14ac:dyDescent="0.2">
      <c r="B44" s="248"/>
      <c r="C44" s="257"/>
      <c r="D44" s="95" t="s">
        <v>68</v>
      </c>
      <c r="E44" s="134">
        <f>'内訳書１(収入事業別)'!$AA49</f>
        <v>0</v>
      </c>
      <c r="F44" s="194"/>
    </row>
    <row r="45" spans="2:11" ht="18" customHeight="1" x14ac:dyDescent="0.2">
      <c r="B45" s="248"/>
      <c r="C45" s="257"/>
      <c r="D45" s="95" t="s">
        <v>69</v>
      </c>
      <c r="E45" s="134">
        <f>'内訳書１(収入事業別)'!$AA50</f>
        <v>0</v>
      </c>
      <c r="F45" s="194"/>
    </row>
    <row r="46" spans="2:11" ht="18" customHeight="1" x14ac:dyDescent="0.2">
      <c r="B46" s="248"/>
      <c r="C46" s="258"/>
      <c r="D46" s="97" t="s">
        <v>70</v>
      </c>
      <c r="E46" s="135">
        <f>'内訳書１(収入事業別)'!$AA51</f>
        <v>0</v>
      </c>
      <c r="F46" s="195"/>
    </row>
    <row r="47" spans="2:11" ht="18" customHeight="1" x14ac:dyDescent="0.2">
      <c r="B47" s="248"/>
      <c r="C47" s="259" t="s">
        <v>228</v>
      </c>
      <c r="D47" s="92" t="s">
        <v>229</v>
      </c>
      <c r="E47" s="133">
        <f>'内訳書１(収入事業別)'!$AA52</f>
        <v>0</v>
      </c>
      <c r="F47" s="193"/>
    </row>
    <row r="48" spans="2:11" ht="18" customHeight="1" x14ac:dyDescent="0.2">
      <c r="B48" s="248"/>
      <c r="C48" s="257"/>
      <c r="D48" s="95" t="s">
        <v>71</v>
      </c>
      <c r="E48" s="134">
        <f>'内訳書１(収入事業別)'!$AA53</f>
        <v>0</v>
      </c>
      <c r="F48" s="194"/>
    </row>
    <row r="49" spans="2:6" ht="18" customHeight="1" x14ac:dyDescent="0.2">
      <c r="B49" s="248"/>
      <c r="C49" s="258"/>
      <c r="D49" s="97" t="s">
        <v>72</v>
      </c>
      <c r="E49" s="135">
        <f>'内訳書１(収入事業別)'!$AA54</f>
        <v>0</v>
      </c>
      <c r="F49" s="195"/>
    </row>
    <row r="50" spans="2:6" ht="18" customHeight="1" x14ac:dyDescent="0.2">
      <c r="B50" s="248"/>
      <c r="C50" s="259" t="s">
        <v>73</v>
      </c>
      <c r="D50" s="92" t="s">
        <v>74</v>
      </c>
      <c r="E50" s="133">
        <f>'内訳書１(収入事業別)'!$AA55</f>
        <v>0</v>
      </c>
      <c r="F50" s="193"/>
    </row>
    <row r="51" spans="2:6" ht="18" customHeight="1" x14ac:dyDescent="0.2">
      <c r="B51" s="248"/>
      <c r="C51" s="257"/>
      <c r="D51" s="95" t="s">
        <v>75</v>
      </c>
      <c r="E51" s="134">
        <f>'内訳書１(収入事業別)'!$AA56</f>
        <v>0</v>
      </c>
      <c r="F51" s="194"/>
    </row>
    <row r="52" spans="2:6" ht="18" customHeight="1" x14ac:dyDescent="0.2">
      <c r="B52" s="248"/>
      <c r="C52" s="257"/>
      <c r="D52" s="95" t="s">
        <v>76</v>
      </c>
      <c r="E52" s="134">
        <f>'内訳書１(収入事業別)'!$AA57</f>
        <v>0</v>
      </c>
      <c r="F52" s="194"/>
    </row>
    <row r="53" spans="2:6" ht="18" customHeight="1" x14ac:dyDescent="0.2">
      <c r="B53" s="248"/>
      <c r="C53" s="257"/>
      <c r="D53" s="95" t="s">
        <v>77</v>
      </c>
      <c r="E53" s="134">
        <f>'内訳書１(収入事業別)'!$AA58</f>
        <v>0</v>
      </c>
      <c r="F53" s="194"/>
    </row>
    <row r="54" spans="2:6" ht="18" customHeight="1" x14ac:dyDescent="0.2">
      <c r="B54" s="248"/>
      <c r="C54" s="258"/>
      <c r="D54" s="97" t="s">
        <v>78</v>
      </c>
      <c r="E54" s="135">
        <f>'内訳書１(収入事業別)'!$AA59</f>
        <v>0</v>
      </c>
      <c r="F54" s="195"/>
    </row>
    <row r="55" spans="2:6" ht="18" customHeight="1" x14ac:dyDescent="0.2">
      <c r="B55" s="248"/>
      <c r="C55" s="172" t="s">
        <v>165</v>
      </c>
      <c r="D55" s="113" t="s">
        <v>173</v>
      </c>
      <c r="E55" s="133">
        <f>'内訳書１(収入事業別)'!$AA$60+'内訳書１(収入事業別)'!$AA$61+'内訳書１(収入事業別)'!$AB$62</f>
        <v>0</v>
      </c>
      <c r="F55" s="202"/>
    </row>
    <row r="56" spans="2:6" ht="21" customHeight="1" thickBot="1" x14ac:dyDescent="0.25">
      <c r="B56" s="249"/>
      <c r="C56" s="253" t="s">
        <v>37</v>
      </c>
      <c r="D56" s="254"/>
      <c r="E56" s="180">
        <f>SUM($E$39:$E$55)</f>
        <v>0</v>
      </c>
      <c r="F56" s="203"/>
    </row>
    <row r="57" spans="2:6" ht="21" customHeight="1" thickTop="1" x14ac:dyDescent="0.2">
      <c r="B57" s="213" t="s">
        <v>151</v>
      </c>
      <c r="C57" s="214"/>
      <c r="D57" s="215"/>
      <c r="E57" s="181">
        <f>SUM($E$36,$E$56)</f>
        <v>0</v>
      </c>
      <c r="F57" s="204"/>
    </row>
  </sheetData>
  <sheetProtection algorithmName="SHA-512" hashValue="VRga4elGtLafwYlBhOq5Nnej0Cbu8N+SABJo+MlXiNHED76VAO5oXCYdnaCcpQxzPKIlVDUKSCdrIDYtpYlc1Q==" saltValue="az4N4YR+thpvHO7UXdX25g==" spinCount="100000" sheet="1" objects="1" scenarios="1" formatRows="0"/>
  <mergeCells count="32">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s>
  <phoneticPr fontId="9"/>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77"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195</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2-7</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HEeZLrXtruXIgOhsXoHSJDJypR6BoH1MmPQQFR9lLlNj7T1M4m372gTZlL9yTY2EKZN8xIMErGXGYkYpCzdlYQ==" saltValue="0BE2bKJvgKIYj4kdEifKi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0" priority="5">
      <formula>INDIRECT(ADDRESS(ROW(),COLUMN()))=TRUNC(INDIRECT(ADDRESS(ROW(),COLUMN())))</formula>
    </cfRule>
  </conditionalFormatting>
  <conditionalFormatting sqref="G361:G410">
    <cfRule type="expression" dxfId="129" priority="1">
      <formula>INDIRECT(ADDRESS(ROW(),COLUMN()))=TRUNC(INDIRECT(ADDRESS(ROW(),COLUMN())))</formula>
    </cfRule>
  </conditionalFormatting>
  <conditionalFormatting sqref="I10:I351">
    <cfRule type="expression" dxfId="128" priority="4">
      <formula>INDIRECT(ADDRESS(ROW(),COLUMN()))=TRUNC(INDIRECT(ADDRESS(ROW(),COLUMN())))</formula>
    </cfRule>
  </conditionalFormatting>
  <conditionalFormatting sqref="I361:I410">
    <cfRule type="expression" dxfId="127" priority="106">
      <formula>INDIRECT(ADDRESS(ROW(),COLUMN()))=TRUNC(INDIRECT(ADDRESS(ROW(),COLUMN())))</formula>
    </cfRule>
  </conditionalFormatting>
  <conditionalFormatting sqref="L10:L351">
    <cfRule type="expression" dxfId="126" priority="31">
      <formula>INDIRECT(ADDRESS(ROW(),COLUMN()))=TRUNC(INDIRECT(ADDRESS(ROW(),COLUMN())))</formula>
    </cfRule>
  </conditionalFormatting>
  <conditionalFormatting sqref="L361:L410">
    <cfRule type="expression" dxfId="125" priority="105">
      <formula>INDIRECT(ADDRESS(ROW(),COLUMN()))=TRUNC(INDIRECT(ADDRESS(ROW(),COLUMN())))</formula>
    </cfRule>
  </conditionalFormatting>
  <conditionalFormatting sqref="M6:Q7">
    <cfRule type="cellIs" dxfId="124" priority="3" operator="equal">
      <formula>"「費目：その他」で補助対象外に仕分けされていないものがある"</formula>
    </cfRule>
  </conditionalFormatting>
  <conditionalFormatting sqref="O10:O351">
    <cfRule type="expression" dxfId="123" priority="45">
      <formula>INDIRECT(ADDRESS(ROW(),COLUMN()))=TRUNC(INDIRECT(ADDRESS(ROW(),COLUMN())))</formula>
    </cfRule>
  </conditionalFormatting>
  <conditionalFormatting sqref="O361:O410">
    <cfRule type="expression" dxfId="122" priority="104">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194</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2-8</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tftvUvon4IOQ/9XINo93SVv0NhnSFWkqbJ73w1CKQB4AUWfv7ZEiWUe1oNq7jNlHghdOLCRNzBoO1aXVedwMdA==" saltValue="LGqirkVrY7vmr5SXXzoYb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21" priority="5">
      <formula>INDIRECT(ADDRESS(ROW(),COLUMN()))=TRUNC(INDIRECT(ADDRESS(ROW(),COLUMN())))</formula>
    </cfRule>
  </conditionalFormatting>
  <conditionalFormatting sqref="G361:G410">
    <cfRule type="expression" dxfId="120" priority="1">
      <formula>INDIRECT(ADDRESS(ROW(),COLUMN()))=TRUNC(INDIRECT(ADDRESS(ROW(),COLUMN())))</formula>
    </cfRule>
  </conditionalFormatting>
  <conditionalFormatting sqref="I10:I351">
    <cfRule type="expression" dxfId="119" priority="4">
      <formula>INDIRECT(ADDRESS(ROW(),COLUMN()))=TRUNC(INDIRECT(ADDRESS(ROW(),COLUMN())))</formula>
    </cfRule>
  </conditionalFormatting>
  <conditionalFormatting sqref="I361:I410">
    <cfRule type="expression" dxfId="118" priority="106">
      <formula>INDIRECT(ADDRESS(ROW(),COLUMN()))=TRUNC(INDIRECT(ADDRESS(ROW(),COLUMN())))</formula>
    </cfRule>
  </conditionalFormatting>
  <conditionalFormatting sqref="L10:L351">
    <cfRule type="expression" dxfId="117" priority="31">
      <formula>INDIRECT(ADDRESS(ROW(),COLUMN()))=TRUNC(INDIRECT(ADDRESS(ROW(),COLUMN())))</formula>
    </cfRule>
  </conditionalFormatting>
  <conditionalFormatting sqref="L361:L410">
    <cfRule type="expression" dxfId="116" priority="105">
      <formula>INDIRECT(ADDRESS(ROW(),COLUMN()))=TRUNC(INDIRECT(ADDRESS(ROW(),COLUMN())))</formula>
    </cfRule>
  </conditionalFormatting>
  <conditionalFormatting sqref="M6:Q7">
    <cfRule type="cellIs" dxfId="115" priority="3" operator="equal">
      <formula>"「費目：その他」で補助対象外に仕分けされていないものがある"</formula>
    </cfRule>
  </conditionalFormatting>
  <conditionalFormatting sqref="O10:O351">
    <cfRule type="expression" dxfId="114" priority="45">
      <formula>INDIRECT(ADDRESS(ROW(),COLUMN()))=TRUNC(INDIRECT(ADDRESS(ROW(),COLUMN())))</formula>
    </cfRule>
  </conditionalFormatting>
  <conditionalFormatting sqref="O361:O410">
    <cfRule type="expression" dxfId="113" priority="104">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193</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2-9</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fXS4njqipZOUz9FCDCxlnrs2BJEk0UIfsruYlFqDa/0JicEiqbTd0NGrqySXNGmf4zm4i1SXtzVA9ru5+hqJ2A==" saltValue="mTjfrtEvAhioEW62NHEAP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12" priority="5">
      <formula>INDIRECT(ADDRESS(ROW(),COLUMN()))=TRUNC(INDIRECT(ADDRESS(ROW(),COLUMN())))</formula>
    </cfRule>
  </conditionalFormatting>
  <conditionalFormatting sqref="G361:G410">
    <cfRule type="expression" dxfId="111" priority="1">
      <formula>INDIRECT(ADDRESS(ROW(),COLUMN()))=TRUNC(INDIRECT(ADDRESS(ROW(),COLUMN())))</formula>
    </cfRule>
  </conditionalFormatting>
  <conditionalFormatting sqref="I10:I351">
    <cfRule type="expression" dxfId="110" priority="4">
      <formula>INDIRECT(ADDRESS(ROW(),COLUMN()))=TRUNC(INDIRECT(ADDRESS(ROW(),COLUMN())))</formula>
    </cfRule>
  </conditionalFormatting>
  <conditionalFormatting sqref="I361:I410">
    <cfRule type="expression" dxfId="109" priority="106">
      <formula>INDIRECT(ADDRESS(ROW(),COLUMN()))=TRUNC(INDIRECT(ADDRESS(ROW(),COLUMN())))</formula>
    </cfRule>
  </conditionalFormatting>
  <conditionalFormatting sqref="L10:L351">
    <cfRule type="expression" dxfId="108" priority="31">
      <formula>INDIRECT(ADDRESS(ROW(),COLUMN()))=TRUNC(INDIRECT(ADDRESS(ROW(),COLUMN())))</formula>
    </cfRule>
  </conditionalFormatting>
  <conditionalFormatting sqref="L361:L410">
    <cfRule type="expression" dxfId="107" priority="105">
      <formula>INDIRECT(ADDRESS(ROW(),COLUMN()))=TRUNC(INDIRECT(ADDRESS(ROW(),COLUMN())))</formula>
    </cfRule>
  </conditionalFormatting>
  <conditionalFormatting sqref="M6:Q7">
    <cfRule type="cellIs" dxfId="106" priority="3" operator="equal">
      <formula>"「費目：その他」で補助対象外に仕分けされていないものがある"</formula>
    </cfRule>
  </conditionalFormatting>
  <conditionalFormatting sqref="O10:O351">
    <cfRule type="expression" dxfId="105" priority="45">
      <formula>INDIRECT(ADDRESS(ROW(),COLUMN()))=TRUNC(INDIRECT(ADDRESS(ROW(),COLUMN())))</formula>
    </cfRule>
  </conditionalFormatting>
  <conditionalFormatting sqref="O361:O410">
    <cfRule type="expression" dxfId="104" priority="104">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192</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2-10</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dlSb+2fa5tsn630X7ibshjoSa0d/eRRvzmfljcQBpWbMQTflL3gzYYspKwMqwX3mpBLHz4s3h5IUV56FCnosqw==" saltValue="I9fIO9oGboJDKXChQgQp+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03" priority="5">
      <formula>INDIRECT(ADDRESS(ROW(),COLUMN()))=TRUNC(INDIRECT(ADDRESS(ROW(),COLUMN())))</formula>
    </cfRule>
  </conditionalFormatting>
  <conditionalFormatting sqref="G361:G410">
    <cfRule type="expression" dxfId="102" priority="1">
      <formula>INDIRECT(ADDRESS(ROW(),COLUMN()))=TRUNC(INDIRECT(ADDRESS(ROW(),COLUMN())))</formula>
    </cfRule>
  </conditionalFormatting>
  <conditionalFormatting sqref="I10:I351">
    <cfRule type="expression" dxfId="101" priority="4">
      <formula>INDIRECT(ADDRESS(ROW(),COLUMN()))=TRUNC(INDIRECT(ADDRESS(ROW(),COLUMN())))</formula>
    </cfRule>
  </conditionalFormatting>
  <conditionalFormatting sqref="I361:I410">
    <cfRule type="expression" dxfId="100" priority="106">
      <formula>INDIRECT(ADDRESS(ROW(),COLUMN()))=TRUNC(INDIRECT(ADDRESS(ROW(),COLUMN())))</formula>
    </cfRule>
  </conditionalFormatting>
  <conditionalFormatting sqref="L10:L351">
    <cfRule type="expression" dxfId="99" priority="31">
      <formula>INDIRECT(ADDRESS(ROW(),COLUMN()))=TRUNC(INDIRECT(ADDRESS(ROW(),COLUMN())))</formula>
    </cfRule>
  </conditionalFormatting>
  <conditionalFormatting sqref="L361:L410">
    <cfRule type="expression" dxfId="98" priority="105">
      <formula>INDIRECT(ADDRESS(ROW(),COLUMN()))=TRUNC(INDIRECT(ADDRESS(ROW(),COLUMN())))</formula>
    </cfRule>
  </conditionalFormatting>
  <conditionalFormatting sqref="M6:Q7">
    <cfRule type="cellIs" dxfId="97" priority="3" operator="equal">
      <formula>"「費目：その他」で補助対象外に仕分けされていないものがある"</formula>
    </cfRule>
  </conditionalFormatting>
  <conditionalFormatting sqref="O10:O351">
    <cfRule type="expression" dxfId="96" priority="45">
      <formula>INDIRECT(ADDRESS(ROW(),COLUMN()))=TRUNC(INDIRECT(ADDRESS(ROW(),COLUMN())))</formula>
    </cfRule>
  </conditionalFormatting>
  <conditionalFormatting sqref="O361:O410">
    <cfRule type="expression" dxfId="95" priority="104">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191</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2-11</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T68wEW5fF7HwUJBDZFinyn1qYjNDhHcOeLdj2yZvMGrG8Cv8fo0iHMnAVuhLEwo3d6+QF4gql27B5WgdUJrdXQ==" saltValue="5wL+iG/n2sYI4z1P2Tjsc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94" priority="5">
      <formula>INDIRECT(ADDRESS(ROW(),COLUMN()))=TRUNC(INDIRECT(ADDRESS(ROW(),COLUMN())))</formula>
    </cfRule>
  </conditionalFormatting>
  <conditionalFormatting sqref="G361:G410">
    <cfRule type="expression" dxfId="93" priority="1">
      <formula>INDIRECT(ADDRESS(ROW(),COLUMN()))=TRUNC(INDIRECT(ADDRESS(ROW(),COLUMN())))</formula>
    </cfRule>
  </conditionalFormatting>
  <conditionalFormatting sqref="I10:I351">
    <cfRule type="expression" dxfId="92" priority="4">
      <formula>INDIRECT(ADDRESS(ROW(),COLUMN()))=TRUNC(INDIRECT(ADDRESS(ROW(),COLUMN())))</formula>
    </cfRule>
  </conditionalFormatting>
  <conditionalFormatting sqref="I361:I410">
    <cfRule type="expression" dxfId="91" priority="106">
      <formula>INDIRECT(ADDRESS(ROW(),COLUMN()))=TRUNC(INDIRECT(ADDRESS(ROW(),COLUMN())))</formula>
    </cfRule>
  </conditionalFormatting>
  <conditionalFormatting sqref="L10:L351">
    <cfRule type="expression" dxfId="90" priority="31">
      <formula>INDIRECT(ADDRESS(ROW(),COLUMN()))=TRUNC(INDIRECT(ADDRESS(ROW(),COLUMN())))</formula>
    </cfRule>
  </conditionalFormatting>
  <conditionalFormatting sqref="L361:L410">
    <cfRule type="expression" dxfId="89" priority="105">
      <formula>INDIRECT(ADDRESS(ROW(),COLUMN()))=TRUNC(INDIRECT(ADDRESS(ROW(),COLUMN())))</formula>
    </cfRule>
  </conditionalFormatting>
  <conditionalFormatting sqref="M6:Q7">
    <cfRule type="cellIs" dxfId="88" priority="3" operator="equal">
      <formula>"「費目：その他」で補助対象外に仕分けされていないものがある"</formula>
    </cfRule>
  </conditionalFormatting>
  <conditionalFormatting sqref="O10:O351">
    <cfRule type="expression" dxfId="87" priority="45">
      <formula>INDIRECT(ADDRESS(ROW(),COLUMN()))=TRUNC(INDIRECT(ADDRESS(ROW(),COLUMN())))</formula>
    </cfRule>
  </conditionalFormatting>
  <conditionalFormatting sqref="O361:O410">
    <cfRule type="expression" dxfId="86" priority="104">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154</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2-12</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IB2xIslv15tRodkls0ysBqWR3Vh+Nm7ueZUEW3jhKFb2I1Msu1mjXJLvD7KON/v/f2PVt/dQjMps0e6IzQzdng==" saltValue="J7VWwe0gpW9SWCb/sIcA3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85" priority="5">
      <formula>INDIRECT(ADDRESS(ROW(),COLUMN()))=TRUNC(INDIRECT(ADDRESS(ROW(),COLUMN())))</formula>
    </cfRule>
  </conditionalFormatting>
  <conditionalFormatting sqref="G361:G410">
    <cfRule type="expression" dxfId="84" priority="1">
      <formula>INDIRECT(ADDRESS(ROW(),COLUMN()))=TRUNC(INDIRECT(ADDRESS(ROW(),COLUMN())))</formula>
    </cfRule>
  </conditionalFormatting>
  <conditionalFormatting sqref="I10:I351">
    <cfRule type="expression" dxfId="83" priority="4">
      <formula>INDIRECT(ADDRESS(ROW(),COLUMN()))=TRUNC(INDIRECT(ADDRESS(ROW(),COLUMN())))</formula>
    </cfRule>
  </conditionalFormatting>
  <conditionalFormatting sqref="I361:I410">
    <cfRule type="expression" dxfId="82" priority="106">
      <formula>INDIRECT(ADDRESS(ROW(),COLUMN()))=TRUNC(INDIRECT(ADDRESS(ROW(),COLUMN())))</formula>
    </cfRule>
  </conditionalFormatting>
  <conditionalFormatting sqref="L10:L351">
    <cfRule type="expression" dxfId="81" priority="31">
      <formula>INDIRECT(ADDRESS(ROW(),COLUMN()))=TRUNC(INDIRECT(ADDRESS(ROW(),COLUMN())))</formula>
    </cfRule>
  </conditionalFormatting>
  <conditionalFormatting sqref="L361:L410">
    <cfRule type="expression" dxfId="80" priority="105">
      <formula>INDIRECT(ADDRESS(ROW(),COLUMN()))=TRUNC(INDIRECT(ADDRESS(ROW(),COLUMN())))</formula>
    </cfRule>
  </conditionalFormatting>
  <conditionalFormatting sqref="M6:Q7">
    <cfRule type="cellIs" dxfId="79" priority="3" operator="equal">
      <formula>"「費目：その他」で補助対象外に仕分けされていないものがある"</formula>
    </cfRule>
  </conditionalFormatting>
  <conditionalFormatting sqref="O10:O351">
    <cfRule type="expression" dxfId="78" priority="45">
      <formula>INDIRECT(ADDRESS(ROW(),COLUMN()))=TRUNC(INDIRECT(ADDRESS(ROW(),COLUMN())))</formula>
    </cfRule>
  </conditionalFormatting>
  <conditionalFormatting sqref="O361:O410">
    <cfRule type="expression" dxfId="77" priority="104">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190</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2-13</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13" ht="20.149999999999999" customHeight="1" x14ac:dyDescent="0.2">
      <c r="A449" s="328"/>
      <c r="B449" s="329"/>
      <c r="C449" s="398" t="s">
        <v>16</v>
      </c>
      <c r="D449" s="398"/>
      <c r="E449" s="388"/>
      <c r="F449" s="402"/>
      <c r="G449" s="403"/>
      <c r="H449" s="403"/>
    </row>
    <row r="450" spans="1:13" ht="20.149999999999999" customHeight="1" x14ac:dyDescent="0.2">
      <c r="A450" s="330"/>
      <c r="B450" s="331"/>
      <c r="C450" s="387" t="s">
        <v>36</v>
      </c>
      <c r="D450" s="387"/>
      <c r="E450" s="388"/>
      <c r="F450" s="358">
        <f>$F$448-$F$449</f>
        <v>0</v>
      </c>
      <c r="G450" s="359"/>
      <c r="H450" s="359"/>
    </row>
    <row r="451" spans="1:13" ht="20.149999999999999" customHeight="1" x14ac:dyDescent="0.2">
      <c r="A451" s="332" t="s">
        <v>47</v>
      </c>
      <c r="B451" s="333"/>
      <c r="C451" s="398" t="s">
        <v>53</v>
      </c>
      <c r="D451" s="388"/>
      <c r="E451" s="77" t="s">
        <v>27</v>
      </c>
      <c r="F451" s="399">
        <f t="shared" ref="F451:F468" si="6">SUMIFS($Q$10:$Q$351,$D$10:$D$351,$E451,$R$10:$R$351,"○")</f>
        <v>0</v>
      </c>
      <c r="G451" s="359"/>
      <c r="H451" s="359"/>
    </row>
    <row r="452" spans="1:13" ht="20.149999999999999" customHeight="1" x14ac:dyDescent="0.2">
      <c r="A452" s="334"/>
      <c r="B452" s="335"/>
      <c r="C452" s="398"/>
      <c r="D452" s="388"/>
      <c r="E452" s="77" t="s">
        <v>28</v>
      </c>
      <c r="F452" s="399">
        <f t="shared" si="6"/>
        <v>0</v>
      </c>
      <c r="G452" s="359"/>
      <c r="H452" s="359"/>
    </row>
    <row r="453" spans="1:13" ht="20.149999999999999" customHeight="1" x14ac:dyDescent="0.2">
      <c r="A453" s="334"/>
      <c r="B453" s="335"/>
      <c r="C453" s="398"/>
      <c r="D453" s="388"/>
      <c r="E453" s="77" t="s">
        <v>4</v>
      </c>
      <c r="F453" s="399">
        <f t="shared" si="6"/>
        <v>0</v>
      </c>
      <c r="G453" s="359"/>
      <c r="H453" s="359"/>
    </row>
    <row r="454" spans="1:13" ht="20.149999999999999" customHeight="1" x14ac:dyDescent="0.2">
      <c r="A454" s="334"/>
      <c r="B454" s="335"/>
      <c r="C454" s="398" t="s">
        <v>54</v>
      </c>
      <c r="D454" s="388"/>
      <c r="E454" s="77" t="s">
        <v>2</v>
      </c>
      <c r="F454" s="399">
        <f t="shared" si="6"/>
        <v>0</v>
      </c>
      <c r="G454" s="359"/>
      <c r="H454" s="359"/>
    </row>
    <row r="455" spans="1:13" ht="20.149999999999999" customHeight="1" x14ac:dyDescent="0.2">
      <c r="A455" s="334"/>
      <c r="B455" s="335"/>
      <c r="C455" s="398"/>
      <c r="D455" s="388"/>
      <c r="E455" s="77" t="s">
        <v>29</v>
      </c>
      <c r="F455" s="399">
        <f t="shared" si="6"/>
        <v>0</v>
      </c>
      <c r="G455" s="359"/>
      <c r="H455" s="359"/>
    </row>
    <row r="456" spans="1:13" ht="20.149999999999999" customHeight="1" x14ac:dyDescent="0.2">
      <c r="A456" s="334"/>
      <c r="B456" s="335"/>
      <c r="C456" s="398"/>
      <c r="D456" s="388"/>
      <c r="E456" s="77" t="s">
        <v>3</v>
      </c>
      <c r="F456" s="399">
        <f t="shared" si="6"/>
        <v>0</v>
      </c>
      <c r="G456" s="359"/>
      <c r="H456" s="359"/>
    </row>
    <row r="457" spans="1:13" ht="20.149999999999999" customHeight="1" x14ac:dyDescent="0.2">
      <c r="A457" s="334"/>
      <c r="B457" s="335"/>
      <c r="C457" s="398"/>
      <c r="D457" s="388"/>
      <c r="E457" s="77" t="s">
        <v>31</v>
      </c>
      <c r="F457" s="399">
        <f t="shared" si="6"/>
        <v>0</v>
      </c>
      <c r="G457" s="359"/>
      <c r="H457" s="359"/>
    </row>
    <row r="458" spans="1:13" ht="20.149999999999999" customHeight="1" x14ac:dyDescent="0.2">
      <c r="A458" s="334"/>
      <c r="B458" s="335"/>
      <c r="C458" s="398"/>
      <c r="D458" s="388"/>
      <c r="E458" s="77" t="s">
        <v>26</v>
      </c>
      <c r="F458" s="399">
        <f t="shared" si="6"/>
        <v>0</v>
      </c>
      <c r="G458" s="359"/>
      <c r="H458" s="359"/>
      <c r="M458" s="123"/>
    </row>
    <row r="459" spans="1:13" ht="20.149999999999999" customHeight="1" x14ac:dyDescent="0.2">
      <c r="A459" s="334"/>
      <c r="B459" s="335"/>
      <c r="C459" s="398" t="s">
        <v>219</v>
      </c>
      <c r="D459" s="388"/>
      <c r="E459" s="77" t="s">
        <v>220</v>
      </c>
      <c r="F459" s="399">
        <f t="shared" si="6"/>
        <v>0</v>
      </c>
      <c r="G459" s="359"/>
      <c r="H459" s="359"/>
    </row>
    <row r="460" spans="1:13" ht="20.149999999999999" customHeight="1" x14ac:dyDescent="0.2">
      <c r="A460" s="334"/>
      <c r="B460" s="335"/>
      <c r="C460" s="398"/>
      <c r="D460" s="388"/>
      <c r="E460" s="77" t="s">
        <v>33</v>
      </c>
      <c r="F460" s="399">
        <f t="shared" si="6"/>
        <v>0</v>
      </c>
      <c r="G460" s="359"/>
      <c r="H460" s="359"/>
    </row>
    <row r="461" spans="1:13" ht="20.149999999999999" customHeight="1" x14ac:dyDescent="0.2">
      <c r="A461" s="334"/>
      <c r="B461" s="335"/>
      <c r="C461" s="398"/>
      <c r="D461" s="388"/>
      <c r="E461" s="77" t="s">
        <v>10</v>
      </c>
      <c r="F461" s="399">
        <f t="shared" si="6"/>
        <v>0</v>
      </c>
      <c r="G461" s="359"/>
      <c r="H461" s="359"/>
    </row>
    <row r="462" spans="1:13" ht="20.149999999999999" customHeight="1" x14ac:dyDescent="0.2">
      <c r="A462" s="334"/>
      <c r="B462" s="335"/>
      <c r="C462" s="398" t="s">
        <v>55</v>
      </c>
      <c r="D462" s="388"/>
      <c r="E462" s="77" t="s">
        <v>32</v>
      </c>
      <c r="F462" s="399">
        <f t="shared" si="6"/>
        <v>0</v>
      </c>
      <c r="G462" s="359"/>
      <c r="H462" s="359"/>
    </row>
    <row r="463" spans="1:13" ht="20.149999999999999" customHeight="1" x14ac:dyDescent="0.2">
      <c r="A463" s="334"/>
      <c r="B463" s="335"/>
      <c r="C463" s="398"/>
      <c r="D463" s="388"/>
      <c r="E463" s="77" t="s">
        <v>1</v>
      </c>
      <c r="F463" s="399">
        <f t="shared" si="6"/>
        <v>0</v>
      </c>
      <c r="G463" s="359"/>
      <c r="H463" s="359"/>
    </row>
    <row r="464" spans="1:13"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qNioQOEE4yfHN/NnI0d4258fnYuDUJ6+IYSqwAeljgmwzzR47k/OGsVfA/Cv/w4U2n1U+yLsxZ5X3oywhyfIdg==" saltValue="mBXHolZll2zbHyyhisxA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76" priority="5">
      <formula>INDIRECT(ADDRESS(ROW(),COLUMN()))=TRUNC(INDIRECT(ADDRESS(ROW(),COLUMN())))</formula>
    </cfRule>
  </conditionalFormatting>
  <conditionalFormatting sqref="G361:G410">
    <cfRule type="expression" dxfId="75" priority="1">
      <formula>INDIRECT(ADDRESS(ROW(),COLUMN()))=TRUNC(INDIRECT(ADDRESS(ROW(),COLUMN())))</formula>
    </cfRule>
  </conditionalFormatting>
  <conditionalFormatting sqref="I10:I351">
    <cfRule type="expression" dxfId="74" priority="4">
      <formula>INDIRECT(ADDRESS(ROW(),COLUMN()))=TRUNC(INDIRECT(ADDRESS(ROW(),COLUMN())))</formula>
    </cfRule>
  </conditionalFormatting>
  <conditionalFormatting sqref="I361:I410">
    <cfRule type="expression" dxfId="73" priority="106">
      <formula>INDIRECT(ADDRESS(ROW(),COLUMN()))=TRUNC(INDIRECT(ADDRESS(ROW(),COLUMN())))</formula>
    </cfRule>
  </conditionalFormatting>
  <conditionalFormatting sqref="L10:L351">
    <cfRule type="expression" dxfId="72" priority="31">
      <formula>INDIRECT(ADDRESS(ROW(),COLUMN()))=TRUNC(INDIRECT(ADDRESS(ROW(),COLUMN())))</formula>
    </cfRule>
  </conditionalFormatting>
  <conditionalFormatting sqref="L361:L410">
    <cfRule type="expression" dxfId="71" priority="105">
      <formula>INDIRECT(ADDRESS(ROW(),COLUMN()))=TRUNC(INDIRECT(ADDRESS(ROW(),COLUMN())))</formula>
    </cfRule>
  </conditionalFormatting>
  <conditionalFormatting sqref="M6:Q7">
    <cfRule type="cellIs" dxfId="70" priority="3" operator="equal">
      <formula>"「費目：その他」で補助対象外に仕分けされていないものがある"</formula>
    </cfRule>
  </conditionalFormatting>
  <conditionalFormatting sqref="O10:O351">
    <cfRule type="expression" dxfId="69" priority="45">
      <formula>INDIRECT(ADDRESS(ROW(),COLUMN()))=TRUNC(INDIRECT(ADDRESS(ROW(),COLUMN())))</formula>
    </cfRule>
  </conditionalFormatting>
  <conditionalFormatting sqref="O361:O410">
    <cfRule type="expression" dxfId="68" priority="104">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189</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2-14</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Dm1ZyAQHxUJkT8Vl+xyrv6v9PE32U3dWg+mjzu+CO4GH5hktiVtGTzQuq6/KNYODpCmxzKFkZEf0v+8/jaLDrg==" saltValue="nVc/CfOs1gWSN+vFjF0iW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67" priority="5">
      <formula>INDIRECT(ADDRESS(ROW(),COLUMN()))=TRUNC(INDIRECT(ADDRESS(ROW(),COLUMN())))</formula>
    </cfRule>
  </conditionalFormatting>
  <conditionalFormatting sqref="G361:G410">
    <cfRule type="expression" dxfId="66" priority="1">
      <formula>INDIRECT(ADDRESS(ROW(),COLUMN()))=TRUNC(INDIRECT(ADDRESS(ROW(),COLUMN())))</formula>
    </cfRule>
  </conditionalFormatting>
  <conditionalFormatting sqref="I10:I351">
    <cfRule type="expression" dxfId="65" priority="4">
      <formula>INDIRECT(ADDRESS(ROW(),COLUMN()))=TRUNC(INDIRECT(ADDRESS(ROW(),COLUMN())))</formula>
    </cfRule>
  </conditionalFormatting>
  <conditionalFormatting sqref="I361:I410">
    <cfRule type="expression" dxfId="64" priority="106">
      <formula>INDIRECT(ADDRESS(ROW(),COLUMN()))=TRUNC(INDIRECT(ADDRESS(ROW(),COLUMN())))</formula>
    </cfRule>
  </conditionalFormatting>
  <conditionalFormatting sqref="L10:L351">
    <cfRule type="expression" dxfId="63" priority="31">
      <formula>INDIRECT(ADDRESS(ROW(),COLUMN()))=TRUNC(INDIRECT(ADDRESS(ROW(),COLUMN())))</formula>
    </cfRule>
  </conditionalFormatting>
  <conditionalFormatting sqref="L361:L410">
    <cfRule type="expression" dxfId="62" priority="105">
      <formula>INDIRECT(ADDRESS(ROW(),COLUMN()))=TRUNC(INDIRECT(ADDRESS(ROW(),COLUMN())))</formula>
    </cfRule>
  </conditionalFormatting>
  <conditionalFormatting sqref="M6:Q7">
    <cfRule type="cellIs" dxfId="61" priority="3" operator="equal">
      <formula>"「費目：その他」で補助対象外に仕分けされていないものがある"</formula>
    </cfRule>
  </conditionalFormatting>
  <conditionalFormatting sqref="O10:O351">
    <cfRule type="expression" dxfId="60" priority="45">
      <formula>INDIRECT(ADDRESS(ROW(),COLUMN()))=TRUNC(INDIRECT(ADDRESS(ROW(),COLUMN())))</formula>
    </cfRule>
  </conditionalFormatting>
  <conditionalFormatting sqref="O361:O410">
    <cfRule type="expression" dxfId="59" priority="104">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1" sqref="E411"/>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188</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2-15</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eoUSbLE1VbjJcdCICW0mr/ihyQgsURoJG/LmbDxWGov6GSOtJ/7mlODvXw919/8bk9LXdjpPffuh9MFIwF7vTQ==" saltValue="gAwnWBr3Jq6+npR3vRBpN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58" priority="5">
      <formula>INDIRECT(ADDRESS(ROW(),COLUMN()))=TRUNC(INDIRECT(ADDRESS(ROW(),COLUMN())))</formula>
    </cfRule>
  </conditionalFormatting>
  <conditionalFormatting sqref="G361:G410">
    <cfRule type="expression" dxfId="57" priority="1">
      <formula>INDIRECT(ADDRESS(ROW(),COLUMN()))=TRUNC(INDIRECT(ADDRESS(ROW(),COLUMN())))</formula>
    </cfRule>
  </conditionalFormatting>
  <conditionalFormatting sqref="I10:I351">
    <cfRule type="expression" dxfId="56" priority="4">
      <formula>INDIRECT(ADDRESS(ROW(),COLUMN()))=TRUNC(INDIRECT(ADDRESS(ROW(),COLUMN())))</formula>
    </cfRule>
  </conditionalFormatting>
  <conditionalFormatting sqref="I361:I410">
    <cfRule type="expression" dxfId="55" priority="106">
      <formula>INDIRECT(ADDRESS(ROW(),COLUMN()))=TRUNC(INDIRECT(ADDRESS(ROW(),COLUMN())))</formula>
    </cfRule>
  </conditionalFormatting>
  <conditionalFormatting sqref="L10:L351">
    <cfRule type="expression" dxfId="54" priority="31">
      <formula>INDIRECT(ADDRESS(ROW(),COLUMN()))=TRUNC(INDIRECT(ADDRESS(ROW(),COLUMN())))</formula>
    </cfRule>
  </conditionalFormatting>
  <conditionalFormatting sqref="L361:L410">
    <cfRule type="expression" dxfId="53" priority="105">
      <formula>INDIRECT(ADDRESS(ROW(),COLUMN()))=TRUNC(INDIRECT(ADDRESS(ROW(),COLUMN())))</formula>
    </cfRule>
  </conditionalFormatting>
  <conditionalFormatting sqref="M6:Q7">
    <cfRule type="cellIs" dxfId="52" priority="3" operator="equal">
      <formula>"「費目：その他」で補助対象外に仕分けされていないものがある"</formula>
    </cfRule>
  </conditionalFormatting>
  <conditionalFormatting sqref="O10:O351">
    <cfRule type="expression" dxfId="51" priority="45">
      <formula>INDIRECT(ADDRESS(ROW(),COLUMN()))=TRUNC(INDIRECT(ADDRESS(ROW(),COLUMN())))</formula>
    </cfRule>
  </conditionalFormatting>
  <conditionalFormatting sqref="O361:O410">
    <cfRule type="expression" dxfId="50" priority="104">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187</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2-16</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xwNLToU4txeC1tcJzF5bl5+v3B9hNou5HLmh9x5uXIJPJTGhaB4DD4KjBZhHei0phThJSMbv9w26TlDgy6K8gw==" saltValue="wDwM8tQy4jVG3qjBpbv7s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49" priority="5">
      <formula>INDIRECT(ADDRESS(ROW(),COLUMN()))=TRUNC(INDIRECT(ADDRESS(ROW(),COLUMN())))</formula>
    </cfRule>
  </conditionalFormatting>
  <conditionalFormatting sqref="G361:G410">
    <cfRule type="expression" dxfId="48" priority="1">
      <formula>INDIRECT(ADDRESS(ROW(),COLUMN()))=TRUNC(INDIRECT(ADDRESS(ROW(),COLUMN())))</formula>
    </cfRule>
  </conditionalFormatting>
  <conditionalFormatting sqref="I10:I351">
    <cfRule type="expression" dxfId="47" priority="4">
      <formula>INDIRECT(ADDRESS(ROW(),COLUMN()))=TRUNC(INDIRECT(ADDRESS(ROW(),COLUMN())))</formula>
    </cfRule>
  </conditionalFormatting>
  <conditionalFormatting sqref="I361:I410">
    <cfRule type="expression" dxfId="46" priority="106">
      <formula>INDIRECT(ADDRESS(ROW(),COLUMN()))=TRUNC(INDIRECT(ADDRESS(ROW(),COLUMN())))</formula>
    </cfRule>
  </conditionalFormatting>
  <conditionalFormatting sqref="L10:L351">
    <cfRule type="expression" dxfId="45" priority="31">
      <formula>INDIRECT(ADDRESS(ROW(),COLUMN()))=TRUNC(INDIRECT(ADDRESS(ROW(),COLUMN())))</formula>
    </cfRule>
  </conditionalFormatting>
  <conditionalFormatting sqref="L361:L410">
    <cfRule type="expression" dxfId="44" priority="105">
      <formula>INDIRECT(ADDRESS(ROW(),COLUMN()))=TRUNC(INDIRECT(ADDRESS(ROW(),COLUMN())))</formula>
    </cfRule>
  </conditionalFormatting>
  <conditionalFormatting sqref="M6:Q7">
    <cfRule type="cellIs" dxfId="43" priority="3" operator="equal">
      <formula>"「費目：その他」で補助対象外に仕分けされていないものがある"</formula>
    </cfRule>
  </conditionalFormatting>
  <conditionalFormatting sqref="O10:O351">
    <cfRule type="expression" dxfId="42" priority="45">
      <formula>INDIRECT(ADDRESS(ROW(),COLUMN()))=TRUNC(INDIRECT(ADDRESS(ROW(),COLUMN())))</formula>
    </cfRule>
  </conditionalFormatting>
  <conditionalFormatting sqref="O361:O410">
    <cfRule type="expression" dxfId="41" priority="104">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55" zoomScaleNormal="100" zoomScaleSheetLayoutView="100" workbookViewId="0"/>
  </sheetViews>
  <sheetFormatPr defaultColWidth="9" defaultRowHeight="13" x14ac:dyDescent="0.2"/>
  <cols>
    <col min="1" max="1" width="1.08984375" style="22" customWidth="1"/>
    <col min="2" max="2" width="5.1796875" style="22" customWidth="1"/>
    <col min="3" max="3" width="19.08984375" style="22" customWidth="1"/>
    <col min="4" max="4" width="11.81640625" style="22" customWidth="1"/>
    <col min="5" max="7" width="16.90625" style="79" customWidth="1"/>
    <col min="8" max="24" width="16.90625" style="79" hidden="1" customWidth="1"/>
    <col min="25" max="25" width="16.90625" style="22" customWidth="1"/>
    <col min="26" max="26" width="3" style="22" customWidth="1"/>
    <col min="27" max="28" width="16.90625" style="79" customWidth="1"/>
    <col min="29" max="29" width="5.1796875" style="79" customWidth="1"/>
    <col min="30" max="16384" width="9" style="22"/>
  </cols>
  <sheetData>
    <row r="1" spans="1:29" ht="26" customHeight="1" x14ac:dyDescent="0.2">
      <c r="A1" s="22" t="str">
        <f>IF(収支予算書!$A$1=0,"〇〇",収支予算書!$A$1)</f>
        <v>〇〇</v>
      </c>
    </row>
    <row r="2" spans="1:29" x14ac:dyDescent="0.2">
      <c r="B2" s="22" t="s">
        <v>79</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2">
      <c r="B3" s="22" t="s">
        <v>80</v>
      </c>
      <c r="Y3" s="80" t="s">
        <v>15</v>
      </c>
    </row>
    <row r="4" spans="1:29" ht="18" customHeight="1" x14ac:dyDescent="0.2">
      <c r="B4" s="264" t="s">
        <v>81</v>
      </c>
      <c r="C4" s="264"/>
      <c r="D4" s="81" t="s">
        <v>143</v>
      </c>
      <c r="E4" s="82" t="s">
        <v>142</v>
      </c>
      <c r="F4" s="82" t="s">
        <v>122</v>
      </c>
      <c r="G4" s="82" t="s">
        <v>123</v>
      </c>
      <c r="H4" s="82" t="s">
        <v>124</v>
      </c>
      <c r="I4" s="82" t="s">
        <v>125</v>
      </c>
      <c r="J4" s="82" t="s">
        <v>126</v>
      </c>
      <c r="K4" s="82" t="s">
        <v>127</v>
      </c>
      <c r="L4" s="82" t="s">
        <v>128</v>
      </c>
      <c r="M4" s="82" t="s">
        <v>129</v>
      </c>
      <c r="N4" s="82" t="s">
        <v>197</v>
      </c>
      <c r="O4" s="82" t="s">
        <v>207</v>
      </c>
      <c r="P4" s="82" t="s">
        <v>206</v>
      </c>
      <c r="Q4" s="82" t="s">
        <v>205</v>
      </c>
      <c r="R4" s="82" t="s">
        <v>204</v>
      </c>
      <c r="S4" s="82" t="s">
        <v>203</v>
      </c>
      <c r="T4" s="82" t="s">
        <v>202</v>
      </c>
      <c r="U4" s="82" t="s">
        <v>201</v>
      </c>
      <c r="V4" s="82" t="s">
        <v>200</v>
      </c>
      <c r="W4" s="82" t="s">
        <v>199</v>
      </c>
      <c r="X4" s="82" t="s">
        <v>198</v>
      </c>
      <c r="Y4" s="265" t="s">
        <v>208</v>
      </c>
      <c r="AA4" s="266" t="s">
        <v>168</v>
      </c>
      <c r="AB4" s="266" t="s">
        <v>169</v>
      </c>
      <c r="AC4" s="266" t="s">
        <v>162</v>
      </c>
    </row>
    <row r="5" spans="1:29" ht="15" hidden="1" customHeight="1" x14ac:dyDescent="0.2">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s="267"/>
      <c r="AB5" s="267"/>
      <c r="AC5" s="267"/>
    </row>
    <row r="6" spans="1:29" ht="60.75" customHeight="1" x14ac:dyDescent="0.2">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s="267"/>
      <c r="AB6" s="267"/>
      <c r="AC6" s="267"/>
    </row>
    <row r="7" spans="1:29" ht="60.75" customHeight="1" x14ac:dyDescent="0.2">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s="268"/>
      <c r="AB7" s="268"/>
      <c r="AC7" s="268"/>
    </row>
    <row r="8" spans="1:29" ht="18" customHeight="1" x14ac:dyDescent="0.2">
      <c r="B8" s="270" t="s">
        <v>82</v>
      </c>
      <c r="C8" s="271"/>
      <c r="D8" s="272"/>
      <c r="E8" s="102">
        <f>'内訳書2-1'!F$416</f>
        <v>0</v>
      </c>
      <c r="F8" s="102">
        <f>'内訳書2-2'!F$416</f>
        <v>0</v>
      </c>
      <c r="G8" s="102">
        <f>'内訳書2-3'!F$416</f>
        <v>0</v>
      </c>
      <c r="H8" s="102">
        <f>'内訳書2-4'!F$416</f>
        <v>0</v>
      </c>
      <c r="I8" s="102">
        <f>'内訳書2-5'!F$416</f>
        <v>0</v>
      </c>
      <c r="J8" s="102">
        <f>'内訳書2-6'!F$416</f>
        <v>0</v>
      </c>
      <c r="K8" s="102">
        <f>'内訳書2-7'!F$416</f>
        <v>0</v>
      </c>
      <c r="L8" s="102">
        <f>'内訳書2-8'!F$416</f>
        <v>0</v>
      </c>
      <c r="M8" s="102">
        <f>'内訳書2-9'!F$416</f>
        <v>0</v>
      </c>
      <c r="N8" s="102">
        <f>'内訳書2-10'!F$416</f>
        <v>0</v>
      </c>
      <c r="O8" s="102">
        <f>'内訳書2-11'!F$416</f>
        <v>0</v>
      </c>
      <c r="P8" s="102">
        <f>'内訳書2-12'!F$416</f>
        <v>0</v>
      </c>
      <c r="Q8" s="102">
        <f>'内訳書2-13'!F$416</f>
        <v>0</v>
      </c>
      <c r="R8" s="102">
        <f>'内訳書2-14'!F$416</f>
        <v>0</v>
      </c>
      <c r="S8" s="102">
        <f>'内訳書2-15'!F$416</f>
        <v>0</v>
      </c>
      <c r="T8" s="102">
        <f>'内訳書2-16'!F$416</f>
        <v>0</v>
      </c>
      <c r="U8" s="102">
        <f>'内訳書2-17'!F$416</f>
        <v>0</v>
      </c>
      <c r="V8" s="102">
        <f>'内訳書2-18'!F$416</f>
        <v>0</v>
      </c>
      <c r="W8" s="102">
        <f>'内訳書2-19'!F$416</f>
        <v>0</v>
      </c>
      <c r="X8" s="102">
        <f>'内訳書2-20'!F$416</f>
        <v>0</v>
      </c>
      <c r="Y8" s="102">
        <f t="shared" ref="Y8:Y13" si="0">SUM(E8:X8)</f>
        <v>0</v>
      </c>
      <c r="AA8" s="102">
        <f t="shared" ref="AA8:AA13" si="1">SUMIFS($E8:$X8,$E$5:$X$5,"補助事業者")</f>
        <v>0</v>
      </c>
      <c r="AB8" s="102">
        <f t="shared" ref="AB8:AB13" si="2">SUMIFS($E8:$X8,$E$5:$X$5,"補助事業者以外")</f>
        <v>0</v>
      </c>
      <c r="AC8" s="102">
        <f t="shared" ref="AC8:AC13" si="3">SUM(AA8:AB8)</f>
        <v>0</v>
      </c>
    </row>
    <row r="9" spans="1:29" ht="18" customHeight="1" x14ac:dyDescent="0.2">
      <c r="B9" s="270" t="s">
        <v>83</v>
      </c>
      <c r="C9" s="271"/>
      <c r="D9" s="272"/>
      <c r="E9" s="102">
        <f>'内訳書2-1'!$F417</f>
        <v>0</v>
      </c>
      <c r="F9" s="102">
        <f>'内訳書2-2'!$F417</f>
        <v>0</v>
      </c>
      <c r="G9" s="102">
        <f>'内訳書2-3'!$F417</f>
        <v>0</v>
      </c>
      <c r="H9" s="102">
        <f>'内訳書2-4'!$F417</f>
        <v>0</v>
      </c>
      <c r="I9" s="102">
        <f>'内訳書2-5'!$F417</f>
        <v>0</v>
      </c>
      <c r="J9" s="102">
        <f>'内訳書2-6'!$F417</f>
        <v>0</v>
      </c>
      <c r="K9" s="102">
        <f>'内訳書2-7'!$F417</f>
        <v>0</v>
      </c>
      <c r="L9" s="102">
        <f>'内訳書2-8'!$F417</f>
        <v>0</v>
      </c>
      <c r="M9" s="102">
        <f>'内訳書2-9'!$F417</f>
        <v>0</v>
      </c>
      <c r="N9" s="102">
        <f>'内訳書2-10'!$F417</f>
        <v>0</v>
      </c>
      <c r="O9" s="102">
        <f>'内訳書2-11'!$F417</f>
        <v>0</v>
      </c>
      <c r="P9" s="102">
        <f>'内訳書2-12'!$F417</f>
        <v>0</v>
      </c>
      <c r="Q9" s="102">
        <f>'内訳書2-13'!$F417</f>
        <v>0</v>
      </c>
      <c r="R9" s="102">
        <f>'内訳書2-14'!$F417</f>
        <v>0</v>
      </c>
      <c r="S9" s="102">
        <f>'内訳書2-15'!$F417</f>
        <v>0</v>
      </c>
      <c r="T9" s="102">
        <f>'内訳書2-16'!$F417</f>
        <v>0</v>
      </c>
      <c r="U9" s="102">
        <f>'内訳書2-17'!$F417</f>
        <v>0</v>
      </c>
      <c r="V9" s="102">
        <f>'内訳書2-18'!$F417</f>
        <v>0</v>
      </c>
      <c r="W9" s="102">
        <f>'内訳書2-19'!$F417</f>
        <v>0</v>
      </c>
      <c r="X9" s="102">
        <f>'内訳書2-20'!$F417</f>
        <v>0</v>
      </c>
      <c r="Y9" s="102">
        <f t="shared" si="0"/>
        <v>0</v>
      </c>
      <c r="AA9" s="102">
        <f t="shared" si="1"/>
        <v>0</v>
      </c>
      <c r="AB9" s="102">
        <f t="shared" si="2"/>
        <v>0</v>
      </c>
      <c r="AC9" s="102">
        <f t="shared" si="3"/>
        <v>0</v>
      </c>
    </row>
    <row r="10" spans="1:29" ht="18" customHeight="1" x14ac:dyDescent="0.2">
      <c r="B10" s="278" t="s">
        <v>158</v>
      </c>
      <c r="C10" s="280" t="s">
        <v>84</v>
      </c>
      <c r="D10" s="281"/>
      <c r="E10" s="103">
        <f>'内訳書2-1'!$F418</f>
        <v>0</v>
      </c>
      <c r="F10" s="103">
        <f>'内訳書2-2'!$F418</f>
        <v>0</v>
      </c>
      <c r="G10" s="103">
        <f>'内訳書2-3'!$F418</f>
        <v>0</v>
      </c>
      <c r="H10" s="103">
        <f>'内訳書2-4'!$F418</f>
        <v>0</v>
      </c>
      <c r="I10" s="103">
        <f>'内訳書2-5'!$F418</f>
        <v>0</v>
      </c>
      <c r="J10" s="103">
        <f>'内訳書2-6'!$F418</f>
        <v>0</v>
      </c>
      <c r="K10" s="103">
        <f>'内訳書2-7'!$F418</f>
        <v>0</v>
      </c>
      <c r="L10" s="103">
        <f>'内訳書2-8'!$F418</f>
        <v>0</v>
      </c>
      <c r="M10" s="103">
        <f>'内訳書2-9'!$F418</f>
        <v>0</v>
      </c>
      <c r="N10" s="103">
        <f>'内訳書2-10'!$F418</f>
        <v>0</v>
      </c>
      <c r="O10" s="103">
        <f>'内訳書2-11'!$F418</f>
        <v>0</v>
      </c>
      <c r="P10" s="103">
        <f>'内訳書2-12'!$F418</f>
        <v>0</v>
      </c>
      <c r="Q10" s="103">
        <f>'内訳書2-13'!$F418</f>
        <v>0</v>
      </c>
      <c r="R10" s="103">
        <f>'内訳書2-14'!$F418</f>
        <v>0</v>
      </c>
      <c r="S10" s="103">
        <f>'内訳書2-15'!$F418</f>
        <v>0</v>
      </c>
      <c r="T10" s="103">
        <f>'内訳書2-16'!$F418</f>
        <v>0</v>
      </c>
      <c r="U10" s="103">
        <f>'内訳書2-17'!$F418</f>
        <v>0</v>
      </c>
      <c r="V10" s="103">
        <f>'内訳書2-18'!$F418</f>
        <v>0</v>
      </c>
      <c r="W10" s="103">
        <f>'内訳書2-19'!$F418</f>
        <v>0</v>
      </c>
      <c r="X10" s="103">
        <f>'内訳書2-20'!$F418</f>
        <v>0</v>
      </c>
      <c r="Y10" s="103">
        <f t="shared" si="0"/>
        <v>0</v>
      </c>
      <c r="AA10" s="103">
        <f t="shared" si="1"/>
        <v>0</v>
      </c>
      <c r="AB10" s="103">
        <f t="shared" si="2"/>
        <v>0</v>
      </c>
      <c r="AC10" s="103">
        <f t="shared" si="3"/>
        <v>0</v>
      </c>
    </row>
    <row r="11" spans="1:29" ht="18" customHeight="1" x14ac:dyDescent="0.2">
      <c r="B11" s="279"/>
      <c r="C11" s="274" t="s">
        <v>85</v>
      </c>
      <c r="D11" s="275"/>
      <c r="E11" s="104">
        <f>'内訳書2-1'!$F419</f>
        <v>0</v>
      </c>
      <c r="F11" s="104">
        <f>'内訳書2-2'!$F419</f>
        <v>0</v>
      </c>
      <c r="G11" s="104">
        <f>'内訳書2-3'!$F419</f>
        <v>0</v>
      </c>
      <c r="H11" s="104">
        <f>'内訳書2-4'!$F419</f>
        <v>0</v>
      </c>
      <c r="I11" s="104">
        <f>'内訳書2-5'!$F419</f>
        <v>0</v>
      </c>
      <c r="J11" s="104">
        <f>'内訳書2-6'!$F419</f>
        <v>0</v>
      </c>
      <c r="K11" s="104">
        <f>'内訳書2-7'!$F419</f>
        <v>0</v>
      </c>
      <c r="L11" s="104">
        <f>'内訳書2-8'!$F419</f>
        <v>0</v>
      </c>
      <c r="M11" s="104">
        <f>'内訳書2-9'!$F419</f>
        <v>0</v>
      </c>
      <c r="N11" s="104">
        <f>'内訳書2-10'!$F419</f>
        <v>0</v>
      </c>
      <c r="O11" s="104">
        <f>'内訳書2-11'!$F419</f>
        <v>0</v>
      </c>
      <c r="P11" s="104">
        <f>'内訳書2-12'!$F419</f>
        <v>0</v>
      </c>
      <c r="Q11" s="104">
        <f>'内訳書2-13'!$F419</f>
        <v>0</v>
      </c>
      <c r="R11" s="104">
        <f>'内訳書2-14'!$F419</f>
        <v>0</v>
      </c>
      <c r="S11" s="104">
        <f>'内訳書2-15'!$F419</f>
        <v>0</v>
      </c>
      <c r="T11" s="104">
        <f>'内訳書2-16'!$F419</f>
        <v>0</v>
      </c>
      <c r="U11" s="104">
        <f>'内訳書2-17'!$F419</f>
        <v>0</v>
      </c>
      <c r="V11" s="104">
        <f>'内訳書2-18'!$F419</f>
        <v>0</v>
      </c>
      <c r="W11" s="104">
        <f>'内訳書2-19'!$F419</f>
        <v>0</v>
      </c>
      <c r="X11" s="104">
        <f>'内訳書2-20'!$F419</f>
        <v>0</v>
      </c>
      <c r="Y11" s="104">
        <f t="shared" si="0"/>
        <v>0</v>
      </c>
      <c r="AA11" s="104">
        <f t="shared" si="1"/>
        <v>0</v>
      </c>
      <c r="AB11" s="104">
        <f t="shared" si="2"/>
        <v>0</v>
      </c>
      <c r="AC11" s="104">
        <f t="shared" si="3"/>
        <v>0</v>
      </c>
    </row>
    <row r="12" spans="1:29" ht="18" customHeight="1" x14ac:dyDescent="0.2">
      <c r="B12" s="279"/>
      <c r="C12" s="274" t="s">
        <v>86</v>
      </c>
      <c r="D12" s="275"/>
      <c r="E12" s="104">
        <f>'内訳書2-1'!$F420</f>
        <v>0</v>
      </c>
      <c r="F12" s="104">
        <f>'内訳書2-2'!$F420</f>
        <v>0</v>
      </c>
      <c r="G12" s="104">
        <f>'内訳書2-3'!$F420</f>
        <v>0</v>
      </c>
      <c r="H12" s="104">
        <f>'内訳書2-4'!$F420</f>
        <v>0</v>
      </c>
      <c r="I12" s="104">
        <f>'内訳書2-5'!$F420</f>
        <v>0</v>
      </c>
      <c r="J12" s="104">
        <f>'内訳書2-6'!$F420</f>
        <v>0</v>
      </c>
      <c r="K12" s="104">
        <f>'内訳書2-7'!$F420</f>
        <v>0</v>
      </c>
      <c r="L12" s="104">
        <f>'内訳書2-8'!$F420</f>
        <v>0</v>
      </c>
      <c r="M12" s="104">
        <f>'内訳書2-9'!$F420</f>
        <v>0</v>
      </c>
      <c r="N12" s="104">
        <f>'内訳書2-10'!$F420</f>
        <v>0</v>
      </c>
      <c r="O12" s="104">
        <f>'内訳書2-11'!$F420</f>
        <v>0</v>
      </c>
      <c r="P12" s="104">
        <f>'内訳書2-12'!$F420</f>
        <v>0</v>
      </c>
      <c r="Q12" s="104">
        <f>'内訳書2-13'!$F420</f>
        <v>0</v>
      </c>
      <c r="R12" s="104">
        <f>'内訳書2-14'!$F420</f>
        <v>0</v>
      </c>
      <c r="S12" s="104">
        <f>'内訳書2-15'!$F420</f>
        <v>0</v>
      </c>
      <c r="T12" s="104">
        <f>'内訳書2-16'!$F420</f>
        <v>0</v>
      </c>
      <c r="U12" s="104">
        <f>'内訳書2-17'!$F420</f>
        <v>0</v>
      </c>
      <c r="V12" s="104">
        <f>'内訳書2-18'!$F420</f>
        <v>0</v>
      </c>
      <c r="W12" s="104">
        <f>'内訳書2-19'!$F420</f>
        <v>0</v>
      </c>
      <c r="X12" s="104">
        <f>'内訳書2-20'!$F420</f>
        <v>0</v>
      </c>
      <c r="Y12" s="104">
        <f t="shared" si="0"/>
        <v>0</v>
      </c>
      <c r="AA12" s="104">
        <f t="shared" si="1"/>
        <v>0</v>
      </c>
      <c r="AB12" s="104">
        <f t="shared" si="2"/>
        <v>0</v>
      </c>
      <c r="AC12" s="104">
        <f t="shared" si="3"/>
        <v>0</v>
      </c>
    </row>
    <row r="13" spans="1:29" ht="18" customHeight="1" x14ac:dyDescent="0.2">
      <c r="B13" s="279"/>
      <c r="C13" s="276" t="s">
        <v>87</v>
      </c>
      <c r="D13" s="277"/>
      <c r="E13" s="105">
        <f>'内訳書2-1'!$F421</f>
        <v>0</v>
      </c>
      <c r="F13" s="105">
        <f>'内訳書2-2'!$F421</f>
        <v>0</v>
      </c>
      <c r="G13" s="105">
        <f>'内訳書2-3'!$F421</f>
        <v>0</v>
      </c>
      <c r="H13" s="105">
        <f>'内訳書2-4'!$F421</f>
        <v>0</v>
      </c>
      <c r="I13" s="105">
        <f>'内訳書2-5'!$F421</f>
        <v>0</v>
      </c>
      <c r="J13" s="105">
        <f>'内訳書2-6'!$F421</f>
        <v>0</v>
      </c>
      <c r="K13" s="105">
        <f>'内訳書2-7'!$F421</f>
        <v>0</v>
      </c>
      <c r="L13" s="105">
        <f>'内訳書2-8'!$F421</f>
        <v>0</v>
      </c>
      <c r="M13" s="105">
        <f>'内訳書2-9'!$F421</f>
        <v>0</v>
      </c>
      <c r="N13" s="105">
        <f>'内訳書2-10'!$F421</f>
        <v>0</v>
      </c>
      <c r="O13" s="105">
        <f>'内訳書2-11'!$F421</f>
        <v>0</v>
      </c>
      <c r="P13" s="105">
        <f>'内訳書2-12'!$F421</f>
        <v>0</v>
      </c>
      <c r="Q13" s="105">
        <f>'内訳書2-13'!$F421</f>
        <v>0</v>
      </c>
      <c r="R13" s="105">
        <f>'内訳書2-14'!$F421</f>
        <v>0</v>
      </c>
      <c r="S13" s="105">
        <f>'内訳書2-15'!$F421</f>
        <v>0</v>
      </c>
      <c r="T13" s="105">
        <f>'内訳書2-16'!$F421</f>
        <v>0</v>
      </c>
      <c r="U13" s="105">
        <f>'内訳書2-17'!$F421</f>
        <v>0</v>
      </c>
      <c r="V13" s="105">
        <f>'内訳書2-18'!$F421</f>
        <v>0</v>
      </c>
      <c r="W13" s="105">
        <f>'内訳書2-19'!$F421</f>
        <v>0</v>
      </c>
      <c r="X13" s="105">
        <f>'内訳書2-20'!$F421</f>
        <v>0</v>
      </c>
      <c r="Y13" s="105">
        <f t="shared" si="0"/>
        <v>0</v>
      </c>
      <c r="AA13" s="105">
        <f t="shared" si="1"/>
        <v>0</v>
      </c>
      <c r="AB13" s="105">
        <f t="shared" si="2"/>
        <v>0</v>
      </c>
      <c r="AC13" s="105">
        <f t="shared" si="3"/>
        <v>0</v>
      </c>
    </row>
    <row r="14" spans="1:29" ht="18" customHeight="1" x14ac:dyDescent="0.2">
      <c r="B14" s="236"/>
      <c r="C14" s="271" t="s">
        <v>159</v>
      </c>
      <c r="D14" s="272"/>
      <c r="E14" s="106">
        <f>SUM(E$10:E$13)</f>
        <v>0</v>
      </c>
      <c r="F14" s="106">
        <f t="shared" ref="F14:X14" si="4">SUM(F$10:F$13)</f>
        <v>0</v>
      </c>
      <c r="G14" s="106">
        <f t="shared" si="4"/>
        <v>0</v>
      </c>
      <c r="H14" s="106">
        <f t="shared" si="4"/>
        <v>0</v>
      </c>
      <c r="I14" s="106">
        <f t="shared" si="4"/>
        <v>0</v>
      </c>
      <c r="J14" s="106">
        <f t="shared" si="4"/>
        <v>0</v>
      </c>
      <c r="K14" s="106">
        <f t="shared" si="4"/>
        <v>0</v>
      </c>
      <c r="L14" s="106">
        <f t="shared" si="4"/>
        <v>0</v>
      </c>
      <c r="M14" s="106">
        <f t="shared" si="4"/>
        <v>0</v>
      </c>
      <c r="N14" s="106">
        <f t="shared" si="4"/>
        <v>0</v>
      </c>
      <c r="O14" s="106">
        <f t="shared" si="4"/>
        <v>0</v>
      </c>
      <c r="P14" s="106">
        <f t="shared" si="4"/>
        <v>0</v>
      </c>
      <c r="Q14" s="106">
        <f t="shared" si="4"/>
        <v>0</v>
      </c>
      <c r="R14" s="106">
        <f t="shared" si="4"/>
        <v>0</v>
      </c>
      <c r="S14" s="106">
        <f t="shared" si="4"/>
        <v>0</v>
      </c>
      <c r="T14" s="106">
        <f t="shared" si="4"/>
        <v>0</v>
      </c>
      <c r="U14" s="106">
        <f t="shared" si="4"/>
        <v>0</v>
      </c>
      <c r="V14" s="106">
        <f t="shared" si="4"/>
        <v>0</v>
      </c>
      <c r="W14" s="106">
        <f t="shared" si="4"/>
        <v>0</v>
      </c>
      <c r="X14" s="106">
        <f t="shared" si="4"/>
        <v>0</v>
      </c>
      <c r="Y14" s="106">
        <f>SUM(Y10:Y13)</f>
        <v>0</v>
      </c>
      <c r="AA14" s="106">
        <f>SUM(AA10:AA13)</f>
        <v>0</v>
      </c>
      <c r="AB14" s="106">
        <f>SUM(AB10:AB13)</f>
        <v>0</v>
      </c>
      <c r="AC14" s="106">
        <f>SUM(AC10:AC13)</f>
        <v>0</v>
      </c>
    </row>
    <row r="15" spans="1:29" ht="18" customHeight="1" thickBot="1" x14ac:dyDescent="0.25">
      <c r="B15" s="273" t="s">
        <v>88</v>
      </c>
      <c r="C15" s="273"/>
      <c r="D15" s="273"/>
      <c r="E15" s="100">
        <f>SUM(E$8:E$9,E$14)</f>
        <v>0</v>
      </c>
      <c r="F15" s="100">
        <f t="shared" ref="F15:X15" si="5">SUM(F$8:F$9,F$14)</f>
        <v>0</v>
      </c>
      <c r="G15" s="100">
        <f t="shared" si="5"/>
        <v>0</v>
      </c>
      <c r="H15" s="100">
        <f t="shared" si="5"/>
        <v>0</v>
      </c>
      <c r="I15" s="100">
        <f t="shared" si="5"/>
        <v>0</v>
      </c>
      <c r="J15" s="100">
        <f t="shared" si="5"/>
        <v>0</v>
      </c>
      <c r="K15" s="100">
        <f t="shared" si="5"/>
        <v>0</v>
      </c>
      <c r="L15" s="100">
        <f t="shared" si="5"/>
        <v>0</v>
      </c>
      <c r="M15" s="100">
        <f t="shared" si="5"/>
        <v>0</v>
      </c>
      <c r="N15" s="100">
        <f t="shared" si="5"/>
        <v>0</v>
      </c>
      <c r="O15" s="100">
        <f t="shared" si="5"/>
        <v>0</v>
      </c>
      <c r="P15" s="100">
        <f t="shared" si="5"/>
        <v>0</v>
      </c>
      <c r="Q15" s="100">
        <f t="shared" si="5"/>
        <v>0</v>
      </c>
      <c r="R15" s="100">
        <f t="shared" si="5"/>
        <v>0</v>
      </c>
      <c r="S15" s="100">
        <f t="shared" si="5"/>
        <v>0</v>
      </c>
      <c r="T15" s="100">
        <f t="shared" si="5"/>
        <v>0</v>
      </c>
      <c r="U15" s="100">
        <f t="shared" si="5"/>
        <v>0</v>
      </c>
      <c r="V15" s="100">
        <f t="shared" si="5"/>
        <v>0</v>
      </c>
      <c r="W15" s="100">
        <f t="shared" si="5"/>
        <v>0</v>
      </c>
      <c r="X15" s="100">
        <f t="shared" si="5"/>
        <v>0</v>
      </c>
      <c r="Y15" s="100">
        <f>SUM(Y8:Y9,Y14)</f>
        <v>0</v>
      </c>
      <c r="AA15" s="99">
        <f>SUMIFS($E15:$X15,$E$5:$X$5,"補助事業者")</f>
        <v>0</v>
      </c>
      <c r="AB15" s="99">
        <f>SUMIFS($E15:$X15,$E$5:$X$5,"補助事業者以外")</f>
        <v>0</v>
      </c>
      <c r="AC15" s="99">
        <f>SUM(AC8:AC9,AC14)</f>
        <v>0</v>
      </c>
    </row>
    <row r="16" spans="1:29" ht="18" customHeight="1" thickBot="1" x14ac:dyDescent="0.25">
      <c r="B16" s="260" t="s">
        <v>22</v>
      </c>
      <c r="C16" s="261"/>
      <c r="D16" s="262"/>
      <c r="E16" s="183">
        <f>'内訳書2-1'!$F424</f>
        <v>0</v>
      </c>
      <c r="F16" s="183">
        <f>'内訳書2-2'!$F424</f>
        <v>0</v>
      </c>
      <c r="G16" s="183">
        <f>'内訳書2-3'!$F424</f>
        <v>0</v>
      </c>
      <c r="H16" s="183">
        <f>'内訳書2-4'!$F424</f>
        <v>0</v>
      </c>
      <c r="I16" s="183">
        <f>'内訳書2-5'!$F424</f>
        <v>0</v>
      </c>
      <c r="J16" s="183">
        <f>'内訳書2-6'!$F424</f>
        <v>0</v>
      </c>
      <c r="K16" s="183">
        <f>'内訳書2-7'!$F424</f>
        <v>0</v>
      </c>
      <c r="L16" s="183">
        <f>'内訳書2-8'!$F424</f>
        <v>0</v>
      </c>
      <c r="M16" s="183">
        <f>'内訳書2-9'!$F424</f>
        <v>0</v>
      </c>
      <c r="N16" s="183">
        <f>'内訳書2-10'!$F424</f>
        <v>0</v>
      </c>
      <c r="O16" s="183">
        <f>'内訳書2-11'!$F424</f>
        <v>0</v>
      </c>
      <c r="P16" s="183">
        <f>'内訳書2-12'!$F424</f>
        <v>0</v>
      </c>
      <c r="Q16" s="183">
        <f>'内訳書2-13'!$F424</f>
        <v>0</v>
      </c>
      <c r="R16" s="183">
        <f>'内訳書2-14'!$F424</f>
        <v>0</v>
      </c>
      <c r="S16" s="183">
        <f>'内訳書2-15'!$F424</f>
        <v>0</v>
      </c>
      <c r="T16" s="183">
        <f>'内訳書2-16'!$F424</f>
        <v>0</v>
      </c>
      <c r="U16" s="183">
        <f>'内訳書2-17'!$F424</f>
        <v>0</v>
      </c>
      <c r="V16" s="183">
        <f>'内訳書2-18'!$F424</f>
        <v>0</v>
      </c>
      <c r="W16" s="183">
        <f>'内訳書2-19'!$F424</f>
        <v>0</v>
      </c>
      <c r="X16" s="183">
        <f>'内訳書2-20'!$F424</f>
        <v>0</v>
      </c>
      <c r="Y16" s="184">
        <f>SUM(E16:X16)</f>
        <v>0</v>
      </c>
      <c r="AA16" s="100">
        <f>SUMIFS($E16:$X16,$E$5:$X$5,"補助事業者")</f>
        <v>0</v>
      </c>
      <c r="AB16" s="100">
        <f>SUMIFS($E16:$X16,$E$5:$X$5,"補助事業者以外")</f>
        <v>0</v>
      </c>
      <c r="AC16" s="100">
        <f>SUM(AA16:AB16)</f>
        <v>0</v>
      </c>
    </row>
    <row r="17" spans="2:29" ht="21.75" customHeight="1" thickTop="1" x14ac:dyDescent="0.2">
      <c r="B17" s="269" t="s">
        <v>89</v>
      </c>
      <c r="C17" s="269"/>
      <c r="D17" s="269"/>
      <c r="E17" s="106">
        <f>SUM(E$15:E$16)</f>
        <v>0</v>
      </c>
      <c r="F17" s="106">
        <f t="shared" ref="F17:AC17" si="6">SUM(F$15:F$16)</f>
        <v>0</v>
      </c>
      <c r="G17" s="106">
        <f t="shared" si="6"/>
        <v>0</v>
      </c>
      <c r="H17" s="106">
        <f t="shared" si="6"/>
        <v>0</v>
      </c>
      <c r="I17" s="106">
        <f t="shared" si="6"/>
        <v>0</v>
      </c>
      <c r="J17" s="106">
        <f t="shared" si="6"/>
        <v>0</v>
      </c>
      <c r="K17" s="106">
        <f t="shared" si="6"/>
        <v>0</v>
      </c>
      <c r="L17" s="106">
        <f t="shared" si="6"/>
        <v>0</v>
      </c>
      <c r="M17" s="106">
        <f t="shared" si="6"/>
        <v>0</v>
      </c>
      <c r="N17" s="106">
        <f t="shared" si="6"/>
        <v>0</v>
      </c>
      <c r="O17" s="106">
        <f t="shared" si="6"/>
        <v>0</v>
      </c>
      <c r="P17" s="106">
        <f t="shared" si="6"/>
        <v>0</v>
      </c>
      <c r="Q17" s="106">
        <f t="shared" si="6"/>
        <v>0</v>
      </c>
      <c r="R17" s="106">
        <f t="shared" si="6"/>
        <v>0</v>
      </c>
      <c r="S17" s="106">
        <f t="shared" si="6"/>
        <v>0</v>
      </c>
      <c r="T17" s="106">
        <f t="shared" si="6"/>
        <v>0</v>
      </c>
      <c r="U17" s="106">
        <f t="shared" si="6"/>
        <v>0</v>
      </c>
      <c r="V17" s="106">
        <f t="shared" si="6"/>
        <v>0</v>
      </c>
      <c r="W17" s="106">
        <f t="shared" si="6"/>
        <v>0</v>
      </c>
      <c r="X17" s="106">
        <f t="shared" si="6"/>
        <v>0</v>
      </c>
      <c r="Y17" s="106">
        <f t="shared" si="6"/>
        <v>0</v>
      </c>
      <c r="AA17" s="107">
        <f t="shared" si="6"/>
        <v>0</v>
      </c>
      <c r="AB17" s="107">
        <f t="shared" si="6"/>
        <v>0</v>
      </c>
      <c r="AC17" s="107">
        <f t="shared" si="6"/>
        <v>0</v>
      </c>
    </row>
    <row r="18" spans="2:29" ht="18.75" customHeight="1" x14ac:dyDescent="0.2">
      <c r="E18" s="160" t="str">
        <f>IF(E$17&lt;&gt;E$63,"収支不一致","")</f>
        <v/>
      </c>
      <c r="F18" s="160" t="str">
        <f t="shared" ref="F18:Y18" si="7">IF(F$17&lt;&gt;F$63,"収支不一致","")</f>
        <v/>
      </c>
      <c r="G18" s="160" t="str">
        <f t="shared" si="7"/>
        <v/>
      </c>
      <c r="H18" s="160" t="str">
        <f t="shared" si="7"/>
        <v/>
      </c>
      <c r="I18" s="160" t="str">
        <f t="shared" si="7"/>
        <v/>
      </c>
      <c r="J18" s="160" t="str">
        <f t="shared" si="7"/>
        <v/>
      </c>
      <c r="K18" s="160" t="str">
        <f t="shared" si="7"/>
        <v/>
      </c>
      <c r="L18" s="160" t="str">
        <f t="shared" si="7"/>
        <v/>
      </c>
      <c r="M18" s="160" t="str">
        <f t="shared" si="7"/>
        <v/>
      </c>
      <c r="N18" s="160" t="str">
        <f t="shared" si="7"/>
        <v/>
      </c>
      <c r="O18" s="160" t="str">
        <f t="shared" si="7"/>
        <v/>
      </c>
      <c r="P18" s="160" t="str">
        <f t="shared" si="7"/>
        <v/>
      </c>
      <c r="Q18" s="160" t="str">
        <f t="shared" si="7"/>
        <v/>
      </c>
      <c r="R18" s="160" t="str">
        <f t="shared" si="7"/>
        <v/>
      </c>
      <c r="S18" s="160" t="str">
        <f t="shared" si="7"/>
        <v/>
      </c>
      <c r="T18" s="160" t="str">
        <f t="shared" si="7"/>
        <v/>
      </c>
      <c r="U18" s="160" t="str">
        <f t="shared" si="7"/>
        <v/>
      </c>
      <c r="V18" s="160" t="str">
        <f t="shared" si="7"/>
        <v/>
      </c>
      <c r="W18" s="160" t="str">
        <f t="shared" si="7"/>
        <v/>
      </c>
      <c r="X18" s="160" t="str">
        <f t="shared" si="7"/>
        <v/>
      </c>
      <c r="Y18" s="160" t="str">
        <f t="shared" si="7"/>
        <v/>
      </c>
      <c r="AA18" s="78"/>
      <c r="AB18" s="78"/>
      <c r="AC18" s="78"/>
    </row>
    <row r="19" spans="2:29" ht="15" customHeight="1" x14ac:dyDescent="0.2">
      <c r="B19" s="22" t="s">
        <v>90</v>
      </c>
      <c r="Y19" s="80" t="s">
        <v>57</v>
      </c>
    </row>
    <row r="20" spans="2:29" ht="18" customHeight="1" x14ac:dyDescent="0.2">
      <c r="B20" s="264"/>
      <c r="C20" s="264" t="s">
        <v>91</v>
      </c>
      <c r="D20" s="81" t="s">
        <v>121</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65" t="s">
        <v>208</v>
      </c>
      <c r="AA20" s="263" t="str">
        <f>AA$4</f>
        <v>補助事業者</v>
      </c>
      <c r="AB20" s="263" t="str">
        <f>AB$4</f>
        <v>補助事業者以外</v>
      </c>
      <c r="AC20" s="263" t="str">
        <f>AC$4</f>
        <v>合計</v>
      </c>
    </row>
    <row r="21" spans="2:29" ht="60.75" customHeight="1" x14ac:dyDescent="0.2">
      <c r="B21" s="264"/>
      <c r="C21" s="264"/>
      <c r="D21" s="264" t="s">
        <v>92</v>
      </c>
      <c r="E21" s="91">
        <f t="shared" ref="E21:X21" si="9">E6</f>
        <v>0</v>
      </c>
      <c r="F21" s="91">
        <f t="shared" si="9"/>
        <v>0</v>
      </c>
      <c r="G21" s="91">
        <f t="shared" si="9"/>
        <v>0</v>
      </c>
      <c r="H21" s="91">
        <f t="shared" si="9"/>
        <v>0</v>
      </c>
      <c r="I21" s="91">
        <f t="shared" si="9"/>
        <v>0</v>
      </c>
      <c r="J21" s="91">
        <f t="shared" si="9"/>
        <v>0</v>
      </c>
      <c r="K21" s="91">
        <f t="shared" si="9"/>
        <v>0</v>
      </c>
      <c r="L21" s="91">
        <f t="shared" si="9"/>
        <v>0</v>
      </c>
      <c r="M21" s="91">
        <f t="shared" si="9"/>
        <v>0</v>
      </c>
      <c r="N21" s="91">
        <f t="shared" si="9"/>
        <v>0</v>
      </c>
      <c r="O21" s="91">
        <f t="shared" si="9"/>
        <v>0</v>
      </c>
      <c r="P21" s="91">
        <f t="shared" si="9"/>
        <v>0</v>
      </c>
      <c r="Q21" s="91">
        <f t="shared" si="9"/>
        <v>0</v>
      </c>
      <c r="R21" s="91">
        <f t="shared" si="9"/>
        <v>0</v>
      </c>
      <c r="S21" s="91">
        <f t="shared" si="9"/>
        <v>0</v>
      </c>
      <c r="T21" s="91">
        <f t="shared" si="9"/>
        <v>0</v>
      </c>
      <c r="U21" s="91">
        <f t="shared" si="9"/>
        <v>0</v>
      </c>
      <c r="V21" s="91">
        <f t="shared" si="9"/>
        <v>0</v>
      </c>
      <c r="W21" s="91">
        <f t="shared" si="9"/>
        <v>0</v>
      </c>
      <c r="X21" s="91">
        <f t="shared" si="9"/>
        <v>0</v>
      </c>
      <c r="Y21" s="265"/>
      <c r="AA21" s="263"/>
      <c r="AB21" s="263"/>
      <c r="AC21" s="263"/>
    </row>
    <row r="22" spans="2:29" ht="60.75" customHeight="1" x14ac:dyDescent="0.2">
      <c r="B22" s="264"/>
      <c r="C22" s="264"/>
      <c r="D22" s="264"/>
      <c r="E22" s="91">
        <f t="shared" ref="E22:X22" si="10">E7</f>
        <v>0</v>
      </c>
      <c r="F22" s="91">
        <f t="shared" si="10"/>
        <v>0</v>
      </c>
      <c r="G22" s="91">
        <f t="shared" si="10"/>
        <v>0</v>
      </c>
      <c r="H22" s="91">
        <f t="shared" si="10"/>
        <v>0</v>
      </c>
      <c r="I22" s="91">
        <f t="shared" si="10"/>
        <v>0</v>
      </c>
      <c r="J22" s="91">
        <f t="shared" si="10"/>
        <v>0</v>
      </c>
      <c r="K22" s="91">
        <f t="shared" si="10"/>
        <v>0</v>
      </c>
      <c r="L22" s="91">
        <f t="shared" si="10"/>
        <v>0</v>
      </c>
      <c r="M22" s="91">
        <f t="shared" si="10"/>
        <v>0</v>
      </c>
      <c r="N22" s="91">
        <f t="shared" si="10"/>
        <v>0</v>
      </c>
      <c r="O22" s="91">
        <f t="shared" si="10"/>
        <v>0</v>
      </c>
      <c r="P22" s="91">
        <f t="shared" si="10"/>
        <v>0</v>
      </c>
      <c r="Q22" s="91">
        <f t="shared" si="10"/>
        <v>0</v>
      </c>
      <c r="R22" s="91">
        <f t="shared" si="10"/>
        <v>0</v>
      </c>
      <c r="S22" s="91">
        <f t="shared" si="10"/>
        <v>0</v>
      </c>
      <c r="T22" s="91">
        <f t="shared" si="10"/>
        <v>0</v>
      </c>
      <c r="U22" s="91">
        <f t="shared" si="10"/>
        <v>0</v>
      </c>
      <c r="V22" s="91">
        <f t="shared" si="10"/>
        <v>0</v>
      </c>
      <c r="W22" s="91">
        <f t="shared" si="10"/>
        <v>0</v>
      </c>
      <c r="X22" s="91">
        <f t="shared" si="10"/>
        <v>0</v>
      </c>
      <c r="Y22" s="265"/>
      <c r="AA22" s="263"/>
      <c r="AB22" s="263"/>
      <c r="AC22" s="263"/>
    </row>
    <row r="23" spans="2:29" ht="18" customHeight="1" x14ac:dyDescent="0.2">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 t="shared" ref="Y23:Y39" si="11">SUM(E23:X23)</f>
        <v>0</v>
      </c>
      <c r="AA23" s="93">
        <f t="shared" ref="AA23:AA40" si="12">SUMIFS($E23:$X23,$E$5:$X$5,"補助事業者")</f>
        <v>0</v>
      </c>
      <c r="AB23" s="93">
        <f t="shared" ref="AB23:AB38" si="13">SUMIFS($E23:$X23,$E$5:$X$5,"補助事業者以外")</f>
        <v>0</v>
      </c>
      <c r="AC23" s="93">
        <f t="shared" ref="AC23:AC39" si="14">SUM(AA23:AB23)</f>
        <v>0</v>
      </c>
    </row>
    <row r="24" spans="2:29" ht="18" customHeight="1" x14ac:dyDescent="0.2">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si="11"/>
        <v>0</v>
      </c>
      <c r="AA24" s="96">
        <f t="shared" si="12"/>
        <v>0</v>
      </c>
      <c r="AB24" s="96">
        <f t="shared" si="13"/>
        <v>0</v>
      </c>
      <c r="AC24" s="96">
        <f t="shared" si="14"/>
        <v>0</v>
      </c>
    </row>
    <row r="25" spans="2:29" ht="18" customHeight="1" x14ac:dyDescent="0.2">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11"/>
        <v>0</v>
      </c>
      <c r="AA25" s="98">
        <f t="shared" si="12"/>
        <v>0</v>
      </c>
      <c r="AB25" s="98">
        <f t="shared" si="13"/>
        <v>0</v>
      </c>
      <c r="AC25" s="98">
        <f t="shared" si="14"/>
        <v>0</v>
      </c>
    </row>
    <row r="26" spans="2:29" ht="18" customHeight="1" x14ac:dyDescent="0.2">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11"/>
        <v>0</v>
      </c>
      <c r="AA26" s="93">
        <f t="shared" si="12"/>
        <v>0</v>
      </c>
      <c r="AB26" s="93">
        <f t="shared" si="13"/>
        <v>0</v>
      </c>
      <c r="AC26" s="93">
        <f>SUM(AA26:AB26)</f>
        <v>0</v>
      </c>
    </row>
    <row r="27" spans="2:29" ht="18" customHeight="1" x14ac:dyDescent="0.2">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11"/>
        <v>0</v>
      </c>
      <c r="AA27" s="96">
        <f t="shared" si="12"/>
        <v>0</v>
      </c>
      <c r="AB27" s="96">
        <f t="shared" si="13"/>
        <v>0</v>
      </c>
      <c r="AC27" s="96">
        <f t="shared" si="14"/>
        <v>0</v>
      </c>
    </row>
    <row r="28" spans="2:29" ht="18" customHeight="1" x14ac:dyDescent="0.2">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11"/>
        <v>0</v>
      </c>
      <c r="AA28" s="96">
        <f t="shared" si="12"/>
        <v>0</v>
      </c>
      <c r="AB28" s="96">
        <f t="shared" si="13"/>
        <v>0</v>
      </c>
      <c r="AC28" s="96">
        <f t="shared" si="14"/>
        <v>0</v>
      </c>
    </row>
    <row r="29" spans="2:29" ht="18" customHeight="1" x14ac:dyDescent="0.2">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11"/>
        <v>0</v>
      </c>
      <c r="AA29" s="96">
        <f t="shared" si="12"/>
        <v>0</v>
      </c>
      <c r="AB29" s="96">
        <f t="shared" si="13"/>
        <v>0</v>
      </c>
      <c r="AC29" s="96">
        <f t="shared" si="14"/>
        <v>0</v>
      </c>
    </row>
    <row r="30" spans="2:29" ht="18" customHeight="1" x14ac:dyDescent="0.2">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11"/>
        <v>0</v>
      </c>
      <c r="AA30" s="98">
        <f t="shared" si="12"/>
        <v>0</v>
      </c>
      <c r="AB30" s="98">
        <f t="shared" si="13"/>
        <v>0</v>
      </c>
      <c r="AC30" s="98">
        <f t="shared" si="14"/>
        <v>0</v>
      </c>
    </row>
    <row r="31" spans="2:29" ht="18" customHeight="1" x14ac:dyDescent="0.2">
      <c r="B31" s="295"/>
      <c r="C31" s="289" t="s">
        <v>225</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11"/>
        <v>0</v>
      </c>
      <c r="AA31" s="93">
        <f t="shared" si="12"/>
        <v>0</v>
      </c>
      <c r="AB31" s="93">
        <f t="shared" si="13"/>
        <v>0</v>
      </c>
      <c r="AC31" s="93">
        <f t="shared" si="14"/>
        <v>0</v>
      </c>
    </row>
    <row r="32" spans="2:29" ht="18" customHeight="1" x14ac:dyDescent="0.2">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11"/>
        <v>0</v>
      </c>
      <c r="AA32" s="96">
        <f t="shared" si="12"/>
        <v>0</v>
      </c>
      <c r="AB32" s="96">
        <f t="shared" si="13"/>
        <v>0</v>
      </c>
      <c r="AC32" s="96">
        <f t="shared" si="14"/>
        <v>0</v>
      </c>
    </row>
    <row r="33" spans="2:29" ht="18" customHeight="1" x14ac:dyDescent="0.2">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11"/>
        <v>0</v>
      </c>
      <c r="AA33" s="98">
        <f t="shared" si="12"/>
        <v>0</v>
      </c>
      <c r="AB33" s="98">
        <f t="shared" si="13"/>
        <v>0</v>
      </c>
      <c r="AC33" s="98">
        <f t="shared" si="14"/>
        <v>0</v>
      </c>
    </row>
    <row r="34" spans="2:29" ht="18" customHeight="1" x14ac:dyDescent="0.2">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11"/>
        <v>0</v>
      </c>
      <c r="AA34" s="93">
        <f t="shared" si="12"/>
        <v>0</v>
      </c>
      <c r="AB34" s="93">
        <f t="shared" si="13"/>
        <v>0</v>
      </c>
      <c r="AC34" s="93">
        <f t="shared" si="14"/>
        <v>0</v>
      </c>
    </row>
    <row r="35" spans="2:29" ht="18" customHeight="1" x14ac:dyDescent="0.2">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11"/>
        <v>0</v>
      </c>
      <c r="AA35" s="96">
        <f>SUMIFS($E35:$X35,$E$5:$X$5,"補助事業者")</f>
        <v>0</v>
      </c>
      <c r="AB35" s="96">
        <f t="shared" si="13"/>
        <v>0</v>
      </c>
      <c r="AC35" s="96">
        <f t="shared" si="14"/>
        <v>0</v>
      </c>
    </row>
    <row r="36" spans="2:29" ht="18" customHeight="1" x14ac:dyDescent="0.2">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SUM(E36:X36)</f>
        <v>0</v>
      </c>
      <c r="AA36" s="96">
        <f t="shared" si="12"/>
        <v>0</v>
      </c>
      <c r="AB36" s="96">
        <f t="shared" si="13"/>
        <v>0</v>
      </c>
      <c r="AC36" s="96">
        <f t="shared" si="14"/>
        <v>0</v>
      </c>
    </row>
    <row r="37" spans="2:29" ht="18" customHeight="1" x14ac:dyDescent="0.2">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12"/>
        <v>0</v>
      </c>
      <c r="AB37" s="127">
        <f t="shared" si="13"/>
        <v>0</v>
      </c>
      <c r="AC37" s="127">
        <f>SUM(AA37:AB37)</f>
        <v>0</v>
      </c>
    </row>
    <row r="38" spans="2:29" ht="18" hidden="1" customHeight="1" x14ac:dyDescent="0.2">
      <c r="B38" s="295"/>
      <c r="C38" s="288"/>
      <c r="D38" s="130" t="s">
        <v>87</v>
      </c>
      <c r="E38" s="131">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11"/>
        <v>0</v>
      </c>
      <c r="AA38" s="131">
        <f t="shared" si="12"/>
        <v>0</v>
      </c>
      <c r="AB38" s="131">
        <f t="shared" si="13"/>
        <v>0</v>
      </c>
      <c r="AC38" s="131">
        <f t="shared" si="14"/>
        <v>0</v>
      </c>
    </row>
    <row r="39" spans="2:29" ht="18" customHeight="1" x14ac:dyDescent="0.2">
      <c r="B39" s="295"/>
      <c r="C39" s="217" t="s">
        <v>163</v>
      </c>
      <c r="D39" s="92" t="s">
        <v>176</v>
      </c>
      <c r="E39" s="100">
        <f>'内訳書2-1'!$F446</f>
        <v>0</v>
      </c>
      <c r="F39" s="100">
        <f>'内訳書2-2'!$F446</f>
        <v>0</v>
      </c>
      <c r="G39" s="100">
        <f>'内訳書2-3'!$F446</f>
        <v>0</v>
      </c>
      <c r="H39" s="100">
        <f>'内訳書2-4'!$F446</f>
        <v>0</v>
      </c>
      <c r="I39" s="100">
        <f>'内訳書2-5'!$F446</f>
        <v>0</v>
      </c>
      <c r="J39" s="100">
        <f>'内訳書2-6'!$F446</f>
        <v>0</v>
      </c>
      <c r="K39" s="100">
        <f>'内訳書2-7'!$F446</f>
        <v>0</v>
      </c>
      <c r="L39" s="100">
        <f>'内訳書2-8'!$F446</f>
        <v>0</v>
      </c>
      <c r="M39" s="100">
        <f>'内訳書2-9'!$F446</f>
        <v>0</v>
      </c>
      <c r="N39" s="100">
        <f>'内訳書2-10'!$F446</f>
        <v>0</v>
      </c>
      <c r="O39" s="100">
        <f>'内訳書2-11'!$F446</f>
        <v>0</v>
      </c>
      <c r="P39" s="100">
        <f>'内訳書2-12'!$F446</f>
        <v>0</v>
      </c>
      <c r="Q39" s="100">
        <f>'内訳書2-13'!$F446</f>
        <v>0</v>
      </c>
      <c r="R39" s="100">
        <f>'内訳書2-14'!$F446</f>
        <v>0</v>
      </c>
      <c r="S39" s="100">
        <f>'内訳書2-15'!$F446</f>
        <v>0</v>
      </c>
      <c r="T39" s="100">
        <f>'内訳書2-16'!$F446</f>
        <v>0</v>
      </c>
      <c r="U39" s="100">
        <f>'内訳書2-17'!$F446</f>
        <v>0</v>
      </c>
      <c r="V39" s="100">
        <f>'内訳書2-18'!$F446</f>
        <v>0</v>
      </c>
      <c r="W39" s="100">
        <f>'内訳書2-19'!$F446</f>
        <v>0</v>
      </c>
      <c r="X39" s="100">
        <f>'内訳書2-20'!$F446</f>
        <v>0</v>
      </c>
      <c r="Y39" s="94">
        <f t="shared" si="11"/>
        <v>0</v>
      </c>
      <c r="AA39" s="93">
        <f t="shared" si="12"/>
        <v>0</v>
      </c>
      <c r="AB39" s="93">
        <f>SUMIFS($E39:$X39,$E$5:$X$5,"補助事業者以外")</f>
        <v>0</v>
      </c>
      <c r="AC39" s="93">
        <f t="shared" si="14"/>
        <v>0</v>
      </c>
    </row>
    <row r="40" spans="2:29" ht="18" customHeight="1" x14ac:dyDescent="0.2">
      <c r="B40" s="295"/>
      <c r="C40" s="219"/>
      <c r="D40" s="97" t="s">
        <v>177</v>
      </c>
      <c r="E40" s="98">
        <f>'内訳書2-1'!$F447</f>
        <v>0</v>
      </c>
      <c r="F40" s="98">
        <f>'内訳書2-2'!$F447</f>
        <v>0</v>
      </c>
      <c r="G40" s="98">
        <f>'内訳書2-3'!$F447</f>
        <v>0</v>
      </c>
      <c r="H40" s="98">
        <f>'内訳書2-4'!$F447</f>
        <v>0</v>
      </c>
      <c r="I40" s="98">
        <f>'内訳書2-5'!$F447</f>
        <v>0</v>
      </c>
      <c r="J40" s="98">
        <f>'内訳書2-6'!$F447</f>
        <v>0</v>
      </c>
      <c r="K40" s="98">
        <f>'内訳書2-7'!$F447</f>
        <v>0</v>
      </c>
      <c r="L40" s="98">
        <f>'内訳書2-8'!$F447</f>
        <v>0</v>
      </c>
      <c r="M40" s="98">
        <f>'内訳書2-9'!$F447</f>
        <v>0</v>
      </c>
      <c r="N40" s="98">
        <f>'内訳書2-10'!$F447</f>
        <v>0</v>
      </c>
      <c r="O40" s="98">
        <f>'内訳書2-11'!$F447</f>
        <v>0</v>
      </c>
      <c r="P40" s="98">
        <f>'内訳書2-12'!$F447</f>
        <v>0</v>
      </c>
      <c r="Q40" s="98">
        <f>'内訳書2-13'!$F447</f>
        <v>0</v>
      </c>
      <c r="R40" s="98">
        <f>'内訳書2-14'!$F447</f>
        <v>0</v>
      </c>
      <c r="S40" s="98">
        <f>'内訳書2-15'!$F447</f>
        <v>0</v>
      </c>
      <c r="T40" s="98">
        <f>'内訳書2-16'!$F447</f>
        <v>0</v>
      </c>
      <c r="U40" s="98">
        <f>'内訳書2-17'!$F447</f>
        <v>0</v>
      </c>
      <c r="V40" s="98">
        <f>'内訳書2-18'!$F447</f>
        <v>0</v>
      </c>
      <c r="W40" s="98">
        <f>'内訳書2-19'!$F447</f>
        <v>0</v>
      </c>
      <c r="X40" s="98">
        <f>'内訳書2-20'!$F447</f>
        <v>0</v>
      </c>
      <c r="Y40" s="88">
        <f>SUM(E40:X40)</f>
        <v>0</v>
      </c>
      <c r="AA40" s="93">
        <f t="shared" si="12"/>
        <v>0</v>
      </c>
      <c r="AB40" s="93">
        <f>SUMIFS($E40:$X40,$E$5:$X$5,"補助事業者以外")</f>
        <v>0</v>
      </c>
      <c r="AC40" s="93">
        <f>SUM(AA40:AB40)</f>
        <v>0</v>
      </c>
    </row>
    <row r="41" spans="2:29" ht="22.5" customHeight="1" x14ac:dyDescent="0.2">
      <c r="B41" s="295"/>
      <c r="C41" s="288" t="s">
        <v>111</v>
      </c>
      <c r="D41" s="288"/>
      <c r="E41" s="99">
        <f t="shared" ref="E41:N41" si="15">SUM(E23:E40)</f>
        <v>0</v>
      </c>
      <c r="F41" s="99">
        <f t="shared" si="15"/>
        <v>0</v>
      </c>
      <c r="G41" s="99">
        <f t="shared" si="15"/>
        <v>0</v>
      </c>
      <c r="H41" s="99">
        <f t="shared" si="15"/>
        <v>0</v>
      </c>
      <c r="I41" s="99">
        <f t="shared" si="15"/>
        <v>0</v>
      </c>
      <c r="J41" s="99">
        <f t="shared" si="15"/>
        <v>0</v>
      </c>
      <c r="K41" s="99">
        <f t="shared" si="15"/>
        <v>0</v>
      </c>
      <c r="L41" s="99">
        <f t="shared" si="15"/>
        <v>0</v>
      </c>
      <c r="M41" s="99">
        <f t="shared" si="15"/>
        <v>0</v>
      </c>
      <c r="N41" s="99">
        <f t="shared" si="15"/>
        <v>0</v>
      </c>
      <c r="O41" s="99">
        <f t="shared" ref="O41:X41" si="16">SUM(O23:O40)</f>
        <v>0</v>
      </c>
      <c r="P41" s="99">
        <f>SUM(P23:P40)</f>
        <v>0</v>
      </c>
      <c r="Q41" s="99">
        <f t="shared" si="16"/>
        <v>0</v>
      </c>
      <c r="R41" s="99">
        <f t="shared" si="16"/>
        <v>0</v>
      </c>
      <c r="S41" s="99">
        <f t="shared" si="16"/>
        <v>0</v>
      </c>
      <c r="T41" s="99">
        <f t="shared" si="16"/>
        <v>0</v>
      </c>
      <c r="U41" s="99">
        <f t="shared" si="16"/>
        <v>0</v>
      </c>
      <c r="V41" s="99">
        <f t="shared" si="16"/>
        <v>0</v>
      </c>
      <c r="W41" s="99">
        <f t="shared" si="16"/>
        <v>0</v>
      </c>
      <c r="X41" s="99">
        <f t="shared" si="16"/>
        <v>0</v>
      </c>
      <c r="Y41" s="85">
        <f>SUM(Y23:Y40)</f>
        <v>0</v>
      </c>
      <c r="AA41" s="99">
        <f>SUM(AA23:AA40)</f>
        <v>0</v>
      </c>
      <c r="AB41" s="99">
        <f>SUM(AB23:AB40)</f>
        <v>0</v>
      </c>
      <c r="AC41" s="99">
        <f>SUM(AC23:AC40)</f>
        <v>0</v>
      </c>
    </row>
    <row r="42" spans="2:29" ht="23.25" customHeight="1" thickBot="1" x14ac:dyDescent="0.25">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SUM(E42:X42)</f>
        <v>0</v>
      </c>
      <c r="AA42" s="99">
        <f>SUMIFS($E42:$X42,$E$5:$X$5,"補助事業者")</f>
        <v>0</v>
      </c>
      <c r="AB42" s="99">
        <f>SUMIFS($E42:$X42,$E$5:$X$5,"補助事業者以外")</f>
        <v>0</v>
      </c>
      <c r="AC42" s="99">
        <f>SUM(AA42:AB42)</f>
        <v>0</v>
      </c>
    </row>
    <row r="43" spans="2:29" ht="24.75" customHeight="1" thickBot="1" x14ac:dyDescent="0.25">
      <c r="B43" s="296"/>
      <c r="C43" s="285" t="s">
        <v>113</v>
      </c>
      <c r="D43" s="286"/>
      <c r="E43" s="183">
        <f>E41-E42</f>
        <v>0</v>
      </c>
      <c r="F43" s="183">
        <f t="shared" ref="F43:X43" si="17">F41-F42</f>
        <v>0</v>
      </c>
      <c r="G43" s="183">
        <f t="shared" si="17"/>
        <v>0</v>
      </c>
      <c r="H43" s="183">
        <f t="shared" si="17"/>
        <v>0</v>
      </c>
      <c r="I43" s="183">
        <f t="shared" si="17"/>
        <v>0</v>
      </c>
      <c r="J43" s="183">
        <f t="shared" si="17"/>
        <v>0</v>
      </c>
      <c r="K43" s="183">
        <f t="shared" si="17"/>
        <v>0</v>
      </c>
      <c r="L43" s="183">
        <f t="shared" si="17"/>
        <v>0</v>
      </c>
      <c r="M43" s="183">
        <f t="shared" si="17"/>
        <v>0</v>
      </c>
      <c r="N43" s="183">
        <f t="shared" si="17"/>
        <v>0</v>
      </c>
      <c r="O43" s="183">
        <f t="shared" si="17"/>
        <v>0</v>
      </c>
      <c r="P43" s="183">
        <f t="shared" si="17"/>
        <v>0</v>
      </c>
      <c r="Q43" s="183">
        <f t="shared" si="17"/>
        <v>0</v>
      </c>
      <c r="R43" s="183">
        <f t="shared" si="17"/>
        <v>0</v>
      </c>
      <c r="S43" s="183">
        <f t="shared" si="17"/>
        <v>0</v>
      </c>
      <c r="T43" s="183">
        <f t="shared" si="17"/>
        <v>0</v>
      </c>
      <c r="U43" s="183">
        <f t="shared" si="17"/>
        <v>0</v>
      </c>
      <c r="V43" s="183">
        <f t="shared" si="17"/>
        <v>0</v>
      </c>
      <c r="W43" s="183">
        <f t="shared" si="17"/>
        <v>0</v>
      </c>
      <c r="X43" s="183">
        <f t="shared" si="17"/>
        <v>0</v>
      </c>
      <c r="Y43" s="188">
        <f>Y41-Y42</f>
        <v>0</v>
      </c>
      <c r="AA43" s="99">
        <f>AA41-AA42</f>
        <v>0</v>
      </c>
      <c r="AB43" s="99">
        <f>AB41-AB42</f>
        <v>0</v>
      </c>
      <c r="AC43" s="99">
        <f>AC41-AC42</f>
        <v>0</v>
      </c>
    </row>
    <row r="44" spans="2:29" ht="18" customHeight="1" x14ac:dyDescent="0.2">
      <c r="B44" s="293" t="s">
        <v>114</v>
      </c>
      <c r="C44" s="287" t="s">
        <v>117</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SUM(E44:X44)</f>
        <v>0</v>
      </c>
      <c r="AA44" s="93">
        <f t="shared" ref="AA44:AA61" si="18">SUMIFS($E44:$X44,$E$5:$X$5,"補助事業者")</f>
        <v>0</v>
      </c>
      <c r="AB44" s="93">
        <f t="shared" ref="AB44:AB61" si="19">SUMIFS($E44:$X44,$E$5:$X$5,"補助事業者以外")</f>
        <v>0</v>
      </c>
      <c r="AC44" s="93">
        <f t="shared" ref="AC44:AC60" si="20">SUM(AA44:AB44)</f>
        <v>0</v>
      </c>
    </row>
    <row r="45" spans="2:29" ht="18" customHeight="1" x14ac:dyDescent="0.2">
      <c r="B45" s="294"/>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SUM(E45:X45)</f>
        <v>0</v>
      </c>
      <c r="AA45" s="96">
        <f t="shared" si="18"/>
        <v>0</v>
      </c>
      <c r="AB45" s="96">
        <f t="shared" si="19"/>
        <v>0</v>
      </c>
      <c r="AC45" s="96">
        <f t="shared" si="20"/>
        <v>0</v>
      </c>
    </row>
    <row r="46" spans="2:29" ht="18" customHeight="1" x14ac:dyDescent="0.2">
      <c r="B46" s="294"/>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ref="Y46:Y61" si="21">SUM(E46:X46)</f>
        <v>0</v>
      </c>
      <c r="AA46" s="98">
        <f t="shared" si="18"/>
        <v>0</v>
      </c>
      <c r="AB46" s="98">
        <f t="shared" si="19"/>
        <v>0</v>
      </c>
      <c r="AC46" s="98">
        <f t="shared" si="20"/>
        <v>0</v>
      </c>
    </row>
    <row r="47" spans="2:29" ht="18" customHeight="1" x14ac:dyDescent="0.2">
      <c r="B47" s="294"/>
      <c r="C47" s="289" t="s">
        <v>118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21"/>
        <v>0</v>
      </c>
      <c r="AA47" s="93">
        <f t="shared" si="18"/>
        <v>0</v>
      </c>
      <c r="AB47" s="93">
        <f t="shared" si="19"/>
        <v>0</v>
      </c>
      <c r="AC47" s="93">
        <f t="shared" si="20"/>
        <v>0</v>
      </c>
    </row>
    <row r="48" spans="2:29" ht="18" customHeight="1" x14ac:dyDescent="0.2">
      <c r="B48" s="294"/>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21"/>
        <v>0</v>
      </c>
      <c r="AA48" s="96">
        <f t="shared" si="18"/>
        <v>0</v>
      </c>
      <c r="AB48" s="96">
        <f t="shared" si="19"/>
        <v>0</v>
      </c>
      <c r="AC48" s="96">
        <f t="shared" si="20"/>
        <v>0</v>
      </c>
    </row>
    <row r="49" spans="2:29" ht="18" customHeight="1" x14ac:dyDescent="0.2">
      <c r="B49" s="294"/>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SUM(E49:X49)</f>
        <v>0</v>
      </c>
      <c r="AA49" s="96">
        <f t="shared" si="18"/>
        <v>0</v>
      </c>
      <c r="AB49" s="96">
        <f t="shared" si="19"/>
        <v>0</v>
      </c>
      <c r="AC49" s="96">
        <f t="shared" si="20"/>
        <v>0</v>
      </c>
    </row>
    <row r="50" spans="2:29" ht="18" customHeight="1" x14ac:dyDescent="0.2">
      <c r="B50" s="294"/>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21"/>
        <v>0</v>
      </c>
      <c r="AA50" s="96">
        <f t="shared" si="18"/>
        <v>0</v>
      </c>
      <c r="AB50" s="96">
        <f t="shared" si="19"/>
        <v>0</v>
      </c>
      <c r="AC50" s="96">
        <f t="shared" si="20"/>
        <v>0</v>
      </c>
    </row>
    <row r="51" spans="2:29" ht="18" customHeight="1" x14ac:dyDescent="0.2">
      <c r="B51" s="294"/>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21"/>
        <v>0</v>
      </c>
      <c r="AA51" s="98">
        <f t="shared" si="18"/>
        <v>0</v>
      </c>
      <c r="AB51" s="98">
        <f t="shared" si="19"/>
        <v>0</v>
      </c>
      <c r="AC51" s="98">
        <f t="shared" si="20"/>
        <v>0</v>
      </c>
    </row>
    <row r="52" spans="2:29" ht="18" customHeight="1" x14ac:dyDescent="0.2">
      <c r="B52" s="294"/>
      <c r="C52" s="289" t="s">
        <v>226</v>
      </c>
      <c r="D52" s="92" t="s">
        <v>223</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21"/>
        <v>0</v>
      </c>
      <c r="AA52" s="93">
        <f t="shared" si="18"/>
        <v>0</v>
      </c>
      <c r="AB52" s="93">
        <f t="shared" si="19"/>
        <v>0</v>
      </c>
      <c r="AC52" s="93">
        <f t="shared" si="20"/>
        <v>0</v>
      </c>
    </row>
    <row r="53" spans="2:29" ht="18" customHeight="1" x14ac:dyDescent="0.2">
      <c r="B53" s="294"/>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21"/>
        <v>0</v>
      </c>
      <c r="AA53" s="96">
        <f>SUMIFS($E53:$X53,$E$5:$X$5,"補助事業者")</f>
        <v>0</v>
      </c>
      <c r="AB53" s="96">
        <f t="shared" si="19"/>
        <v>0</v>
      </c>
      <c r="AC53" s="96">
        <f t="shared" si="20"/>
        <v>0</v>
      </c>
    </row>
    <row r="54" spans="2:29" ht="18" customHeight="1" x14ac:dyDescent="0.2">
      <c r="B54" s="294"/>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21"/>
        <v>0</v>
      </c>
      <c r="AA54" s="98">
        <f t="shared" si="18"/>
        <v>0</v>
      </c>
      <c r="AB54" s="98">
        <f t="shared" si="19"/>
        <v>0</v>
      </c>
      <c r="AC54" s="98">
        <f t="shared" si="20"/>
        <v>0</v>
      </c>
    </row>
    <row r="55" spans="2:29" ht="18" customHeight="1" x14ac:dyDescent="0.2">
      <c r="B55" s="294"/>
      <c r="C55" s="290" t="s">
        <v>119</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21"/>
        <v>0</v>
      </c>
      <c r="AA55" s="93">
        <f t="shared" si="18"/>
        <v>0</v>
      </c>
      <c r="AB55" s="93">
        <f t="shared" si="19"/>
        <v>0</v>
      </c>
      <c r="AC55" s="93">
        <f t="shared" si="20"/>
        <v>0</v>
      </c>
    </row>
    <row r="56" spans="2:29" ht="18" customHeight="1" x14ac:dyDescent="0.2">
      <c r="B56" s="294"/>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21"/>
        <v>0</v>
      </c>
      <c r="AA56" s="96">
        <f t="shared" si="18"/>
        <v>0</v>
      </c>
      <c r="AB56" s="96">
        <f t="shared" si="19"/>
        <v>0</v>
      </c>
      <c r="AC56" s="96">
        <f t="shared" si="20"/>
        <v>0</v>
      </c>
    </row>
    <row r="57" spans="2:29" ht="18" customHeight="1" x14ac:dyDescent="0.2">
      <c r="B57" s="294"/>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21"/>
        <v>0</v>
      </c>
      <c r="AA57" s="96">
        <f t="shared" si="18"/>
        <v>0</v>
      </c>
      <c r="AB57" s="96">
        <f t="shared" si="19"/>
        <v>0</v>
      </c>
      <c r="AC57" s="96">
        <f t="shared" si="20"/>
        <v>0</v>
      </c>
    </row>
    <row r="58" spans="2:29" ht="18" customHeight="1" x14ac:dyDescent="0.2">
      <c r="B58" s="294"/>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21"/>
        <v>0</v>
      </c>
      <c r="AA58" s="96">
        <f t="shared" si="18"/>
        <v>0</v>
      </c>
      <c r="AB58" s="96">
        <f t="shared" si="19"/>
        <v>0</v>
      </c>
      <c r="AC58" s="96">
        <f t="shared" si="20"/>
        <v>0</v>
      </c>
    </row>
    <row r="59" spans="2:29" ht="18" customHeight="1" x14ac:dyDescent="0.2">
      <c r="B59" s="294"/>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21"/>
        <v>0</v>
      </c>
      <c r="AA59" s="98">
        <f t="shared" si="18"/>
        <v>0</v>
      </c>
      <c r="AB59" s="98">
        <f t="shared" si="19"/>
        <v>0</v>
      </c>
      <c r="AC59" s="98">
        <f t="shared" si="20"/>
        <v>0</v>
      </c>
    </row>
    <row r="60" spans="2:29" ht="18" customHeight="1" x14ac:dyDescent="0.2">
      <c r="B60" s="294"/>
      <c r="C60" s="217" t="s">
        <v>164</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21"/>
        <v>0</v>
      </c>
      <c r="AA60" s="93">
        <f t="shared" si="18"/>
        <v>0</v>
      </c>
      <c r="AB60" s="93">
        <f t="shared" si="19"/>
        <v>0</v>
      </c>
      <c r="AC60" s="93">
        <f t="shared" si="20"/>
        <v>0</v>
      </c>
    </row>
    <row r="61" spans="2:29" ht="18" customHeight="1" x14ac:dyDescent="0.2">
      <c r="B61" s="294"/>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 t="shared" si="21"/>
        <v>0</v>
      </c>
      <c r="AA61" s="93">
        <f t="shared" si="18"/>
        <v>0</v>
      </c>
      <c r="AB61" s="93">
        <f t="shared" si="19"/>
        <v>0</v>
      </c>
      <c r="AC61" s="93">
        <f>SUM(AA61:AB61)</f>
        <v>0</v>
      </c>
    </row>
    <row r="62" spans="2:29" ht="22.5" customHeight="1" thickBot="1" x14ac:dyDescent="0.25">
      <c r="B62" s="294"/>
      <c r="C62" s="273" t="s">
        <v>115</v>
      </c>
      <c r="D62" s="273"/>
      <c r="E62" s="100">
        <f t="shared" ref="E62:Y62" si="22">SUM(E44:E61)</f>
        <v>0</v>
      </c>
      <c r="F62" s="100">
        <f t="shared" si="22"/>
        <v>0</v>
      </c>
      <c r="G62" s="100">
        <f t="shared" si="22"/>
        <v>0</v>
      </c>
      <c r="H62" s="100">
        <f t="shared" si="22"/>
        <v>0</v>
      </c>
      <c r="I62" s="100">
        <f t="shared" si="22"/>
        <v>0</v>
      </c>
      <c r="J62" s="100">
        <f t="shared" si="22"/>
        <v>0</v>
      </c>
      <c r="K62" s="100">
        <f t="shared" si="22"/>
        <v>0</v>
      </c>
      <c r="L62" s="100">
        <f t="shared" si="22"/>
        <v>0</v>
      </c>
      <c r="M62" s="100">
        <f t="shared" si="22"/>
        <v>0</v>
      </c>
      <c r="N62" s="100">
        <f t="shared" si="22"/>
        <v>0</v>
      </c>
      <c r="O62" s="100">
        <f t="shared" si="22"/>
        <v>0</v>
      </c>
      <c r="P62" s="100">
        <f t="shared" si="22"/>
        <v>0</v>
      </c>
      <c r="Q62" s="100">
        <f t="shared" si="22"/>
        <v>0</v>
      </c>
      <c r="R62" s="100">
        <f t="shared" si="22"/>
        <v>0</v>
      </c>
      <c r="S62" s="100">
        <f t="shared" si="22"/>
        <v>0</v>
      </c>
      <c r="T62" s="100">
        <f t="shared" si="22"/>
        <v>0</v>
      </c>
      <c r="U62" s="100">
        <f t="shared" si="22"/>
        <v>0</v>
      </c>
      <c r="V62" s="100">
        <f t="shared" si="22"/>
        <v>0</v>
      </c>
      <c r="W62" s="100">
        <f t="shared" si="22"/>
        <v>0</v>
      </c>
      <c r="X62" s="100">
        <f t="shared" si="22"/>
        <v>0</v>
      </c>
      <c r="Y62" s="108">
        <f t="shared" si="22"/>
        <v>0</v>
      </c>
      <c r="AA62" s="100">
        <f>SUM(AA44:AA61)</f>
        <v>0</v>
      </c>
      <c r="AB62" s="100">
        <f>SUM(AB44:AB61)</f>
        <v>0</v>
      </c>
      <c r="AC62" s="100">
        <f>SUM(AC44:AC61)</f>
        <v>0</v>
      </c>
    </row>
    <row r="63" spans="2:29" ht="22.5" customHeight="1" thickTop="1" x14ac:dyDescent="0.2">
      <c r="B63" s="282" t="s">
        <v>152</v>
      </c>
      <c r="C63" s="282"/>
      <c r="D63" s="282"/>
      <c r="E63" s="101">
        <f>SUM(E41,E62)</f>
        <v>0</v>
      </c>
      <c r="F63" s="101">
        <f t="shared" ref="F63:Y63" si="23">SUM(F41,F62)</f>
        <v>0</v>
      </c>
      <c r="G63" s="101">
        <f t="shared" si="23"/>
        <v>0</v>
      </c>
      <c r="H63" s="101">
        <f t="shared" si="23"/>
        <v>0</v>
      </c>
      <c r="I63" s="101">
        <f t="shared" si="23"/>
        <v>0</v>
      </c>
      <c r="J63" s="101">
        <f t="shared" si="23"/>
        <v>0</v>
      </c>
      <c r="K63" s="101">
        <f t="shared" si="23"/>
        <v>0</v>
      </c>
      <c r="L63" s="101">
        <f t="shared" si="23"/>
        <v>0</v>
      </c>
      <c r="M63" s="101">
        <f t="shared" si="23"/>
        <v>0</v>
      </c>
      <c r="N63" s="101">
        <f t="shared" si="23"/>
        <v>0</v>
      </c>
      <c r="O63" s="101">
        <f t="shared" si="23"/>
        <v>0</v>
      </c>
      <c r="P63" s="101">
        <f t="shared" si="23"/>
        <v>0</v>
      </c>
      <c r="Q63" s="101">
        <f t="shared" si="23"/>
        <v>0</v>
      </c>
      <c r="R63" s="101">
        <f t="shared" si="23"/>
        <v>0</v>
      </c>
      <c r="S63" s="101">
        <f t="shared" si="23"/>
        <v>0</v>
      </c>
      <c r="T63" s="101">
        <f t="shared" si="23"/>
        <v>0</v>
      </c>
      <c r="U63" s="101">
        <f t="shared" si="23"/>
        <v>0</v>
      </c>
      <c r="V63" s="101">
        <f t="shared" si="23"/>
        <v>0</v>
      </c>
      <c r="W63" s="101">
        <f t="shared" si="23"/>
        <v>0</v>
      </c>
      <c r="X63" s="101">
        <f t="shared" si="23"/>
        <v>0</v>
      </c>
      <c r="Y63" s="109">
        <f t="shared" si="23"/>
        <v>0</v>
      </c>
      <c r="AA63" s="101">
        <f>SUM(AA41,AA62)</f>
        <v>0</v>
      </c>
      <c r="AB63" s="101">
        <f>SUM(AB41,AB62)</f>
        <v>0</v>
      </c>
      <c r="AC63" s="101">
        <f>SUM(AC41,AC62)</f>
        <v>0</v>
      </c>
    </row>
    <row r="64" spans="2:29" ht="18.75" customHeight="1" x14ac:dyDescent="0.2">
      <c r="E64" s="129" t="str">
        <f>IF(E$38&lt;&gt;0,"補助対象「その他」エラー","")</f>
        <v/>
      </c>
      <c r="F64" s="129" t="str">
        <f t="shared" ref="F64:X64" si="24">IF(F$38&lt;&gt;0,"補助対象「その他」エラー","")</f>
        <v/>
      </c>
      <c r="G64" s="129" t="str">
        <f t="shared" si="24"/>
        <v/>
      </c>
      <c r="H64" s="129" t="str">
        <f t="shared" si="24"/>
        <v/>
      </c>
      <c r="I64" s="129" t="str">
        <f t="shared" si="24"/>
        <v/>
      </c>
      <c r="J64" s="129" t="str">
        <f t="shared" si="24"/>
        <v/>
      </c>
      <c r="K64" s="129" t="str">
        <f t="shared" si="24"/>
        <v/>
      </c>
      <c r="L64" s="129" t="str">
        <f t="shared" si="24"/>
        <v/>
      </c>
      <c r="M64" s="129" t="str">
        <f t="shared" si="24"/>
        <v/>
      </c>
      <c r="N64" s="129" t="str">
        <f t="shared" si="24"/>
        <v/>
      </c>
      <c r="O64" s="129" t="str">
        <f t="shared" si="24"/>
        <v/>
      </c>
      <c r="P64" s="129" t="str">
        <f t="shared" si="24"/>
        <v/>
      </c>
      <c r="Q64" s="129" t="str">
        <f t="shared" si="24"/>
        <v/>
      </c>
      <c r="R64" s="129" t="str">
        <f t="shared" si="24"/>
        <v/>
      </c>
      <c r="S64" s="129" t="str">
        <f t="shared" si="24"/>
        <v/>
      </c>
      <c r="T64" s="129" t="str">
        <f t="shared" si="24"/>
        <v/>
      </c>
      <c r="U64" s="129" t="str">
        <f t="shared" si="24"/>
        <v/>
      </c>
      <c r="V64" s="129" t="str">
        <f t="shared" si="24"/>
        <v/>
      </c>
      <c r="W64" s="129" t="str">
        <f t="shared" si="24"/>
        <v/>
      </c>
      <c r="X64" s="129" t="str">
        <f t="shared" si="24"/>
        <v/>
      </c>
      <c r="AA64" s="22"/>
      <c r="AB64" s="22"/>
      <c r="AC64" s="22"/>
    </row>
  </sheetData>
  <sheetProtection algorithmName="SHA-512" hashValue="63nMC2cMLi7UR25tK+y71pc8O/GXU1R4/x9i+2AgXO7woO4PyhsMYYus4kFEVyLcUTexnq4Ibts0IxoRMhuTgw==" saltValue="nRjf8chQuiYTUANchmzEYA==" spinCount="100000" sheet="1" formatColumns="0"/>
  <mergeCells count="4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4"/>
  <conditionalFormatting sqref="E64:X64">
    <cfRule type="cellIs" dxfId="188" priority="1" operator="equal">
      <formula>"補助対象「その他」エラー"</formula>
    </cfRule>
  </conditionalFormatting>
  <conditionalFormatting sqref="AA18:AC18">
    <cfRule type="cellIs" dxfId="187" priority="2" operator="equal">
      <formula>"修正入力が必要"</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1" fitToWidth="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186</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2-17</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wYQEy4x35vXOsjfOEEvUBYmNHjZxXfWZXY5jNfxnsXSrTbPVffXI+zamQY+Aktr5mOUC9fbfUN2s5OpVKpvxSw==" saltValue="j2rWEvMnQkXbJfjcm+YCe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40" priority="5">
      <formula>INDIRECT(ADDRESS(ROW(),COLUMN()))=TRUNC(INDIRECT(ADDRESS(ROW(),COLUMN())))</formula>
    </cfRule>
  </conditionalFormatting>
  <conditionalFormatting sqref="G361:G410">
    <cfRule type="expression" dxfId="39" priority="1">
      <formula>INDIRECT(ADDRESS(ROW(),COLUMN()))=TRUNC(INDIRECT(ADDRESS(ROW(),COLUMN())))</formula>
    </cfRule>
  </conditionalFormatting>
  <conditionalFormatting sqref="I10:I351">
    <cfRule type="expression" dxfId="38" priority="4">
      <formula>INDIRECT(ADDRESS(ROW(),COLUMN()))=TRUNC(INDIRECT(ADDRESS(ROW(),COLUMN())))</formula>
    </cfRule>
  </conditionalFormatting>
  <conditionalFormatting sqref="I361:I410">
    <cfRule type="expression" dxfId="37" priority="106">
      <formula>INDIRECT(ADDRESS(ROW(),COLUMN()))=TRUNC(INDIRECT(ADDRESS(ROW(),COLUMN())))</formula>
    </cfRule>
  </conditionalFormatting>
  <conditionalFormatting sqref="L10:L351">
    <cfRule type="expression" dxfId="36" priority="31">
      <formula>INDIRECT(ADDRESS(ROW(),COLUMN()))=TRUNC(INDIRECT(ADDRESS(ROW(),COLUMN())))</formula>
    </cfRule>
  </conditionalFormatting>
  <conditionalFormatting sqref="L361:L410">
    <cfRule type="expression" dxfId="35" priority="105">
      <formula>INDIRECT(ADDRESS(ROW(),COLUMN()))=TRUNC(INDIRECT(ADDRESS(ROW(),COLUMN())))</formula>
    </cfRule>
  </conditionalFormatting>
  <conditionalFormatting sqref="M6:Q7">
    <cfRule type="cellIs" dxfId="34" priority="3" operator="equal">
      <formula>"「費目：その他」で補助対象外に仕分けされていないものがある"</formula>
    </cfRule>
  </conditionalFormatting>
  <conditionalFormatting sqref="O10:O351">
    <cfRule type="expression" dxfId="33" priority="45">
      <formula>INDIRECT(ADDRESS(ROW(),COLUMN()))=TRUNC(INDIRECT(ADDRESS(ROW(),COLUMN())))</formula>
    </cfRule>
  </conditionalFormatting>
  <conditionalFormatting sqref="O361:O410">
    <cfRule type="expression" dxfId="32" priority="104">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185</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2-18</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y8412vOFSi2HKqyAFalfxhiMdC8jKV2PrGUwghSLYGks1NLPJb5XIV108IpFwfk3SKaEkyi6FhEJXlNTwIKzbg==" saltValue="ybtMue4jsbk99u8U3uzp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31" priority="5">
      <formula>INDIRECT(ADDRESS(ROW(),COLUMN()))=TRUNC(INDIRECT(ADDRESS(ROW(),COLUMN())))</formula>
    </cfRule>
  </conditionalFormatting>
  <conditionalFormatting sqref="G361:G410">
    <cfRule type="expression" dxfId="30" priority="1">
      <formula>INDIRECT(ADDRESS(ROW(),COLUMN()))=TRUNC(INDIRECT(ADDRESS(ROW(),COLUMN())))</formula>
    </cfRule>
  </conditionalFormatting>
  <conditionalFormatting sqref="I10:I351">
    <cfRule type="expression" dxfId="29" priority="4">
      <formula>INDIRECT(ADDRESS(ROW(),COLUMN()))=TRUNC(INDIRECT(ADDRESS(ROW(),COLUMN())))</formula>
    </cfRule>
  </conditionalFormatting>
  <conditionalFormatting sqref="I361:I410">
    <cfRule type="expression" dxfId="28" priority="106">
      <formula>INDIRECT(ADDRESS(ROW(),COLUMN()))=TRUNC(INDIRECT(ADDRESS(ROW(),COLUMN())))</formula>
    </cfRule>
  </conditionalFormatting>
  <conditionalFormatting sqref="L10:L351">
    <cfRule type="expression" dxfId="27" priority="31">
      <formula>INDIRECT(ADDRESS(ROW(),COLUMN()))=TRUNC(INDIRECT(ADDRESS(ROW(),COLUMN())))</formula>
    </cfRule>
  </conditionalFormatting>
  <conditionalFormatting sqref="L361:L410">
    <cfRule type="expression" dxfId="26" priority="105">
      <formula>INDIRECT(ADDRESS(ROW(),COLUMN()))=TRUNC(INDIRECT(ADDRESS(ROW(),COLUMN())))</formula>
    </cfRule>
  </conditionalFormatting>
  <conditionalFormatting sqref="M6:Q7">
    <cfRule type="cellIs" dxfId="25" priority="3" operator="equal">
      <formula>"「費目：その他」で補助対象外に仕分けされていないものがある"</formula>
    </cfRule>
  </conditionalFormatting>
  <conditionalFormatting sqref="O10:O351">
    <cfRule type="expression" dxfId="24" priority="45">
      <formula>INDIRECT(ADDRESS(ROW(),COLUMN()))=TRUNC(INDIRECT(ADDRESS(ROW(),COLUMN())))</formula>
    </cfRule>
  </conditionalFormatting>
  <conditionalFormatting sqref="O361:O410">
    <cfRule type="expression" dxfId="23" priority="104">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184</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2-19</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9pa+62qbVRVsuUdEqGSQtreAyTNsxfKiRn5cnO7Dvb+Up2Xma7Wzpg1tIBneZpqjVBLLmUvZlX4Jj2fjKN4Qww==" saltValue="OHgfNPUMpQg2Zi1bNYhIq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22" priority="5">
      <formula>INDIRECT(ADDRESS(ROW(),COLUMN()))=TRUNC(INDIRECT(ADDRESS(ROW(),COLUMN())))</formula>
    </cfRule>
  </conditionalFormatting>
  <conditionalFormatting sqref="G361:G410">
    <cfRule type="expression" dxfId="21" priority="1">
      <formula>INDIRECT(ADDRESS(ROW(),COLUMN()))=TRUNC(INDIRECT(ADDRESS(ROW(),COLUMN())))</formula>
    </cfRule>
  </conditionalFormatting>
  <conditionalFormatting sqref="I10:I351">
    <cfRule type="expression" dxfId="20" priority="4">
      <formula>INDIRECT(ADDRESS(ROW(),COLUMN()))=TRUNC(INDIRECT(ADDRESS(ROW(),COLUMN())))</formula>
    </cfRule>
  </conditionalFormatting>
  <conditionalFormatting sqref="I361:I410">
    <cfRule type="expression" dxfId="19" priority="106">
      <formula>INDIRECT(ADDRESS(ROW(),COLUMN()))=TRUNC(INDIRECT(ADDRESS(ROW(),COLUMN())))</formula>
    </cfRule>
  </conditionalFormatting>
  <conditionalFormatting sqref="L10:L351">
    <cfRule type="expression" dxfId="18" priority="31">
      <formula>INDIRECT(ADDRESS(ROW(),COLUMN()))=TRUNC(INDIRECT(ADDRESS(ROW(),COLUMN())))</formula>
    </cfRule>
  </conditionalFormatting>
  <conditionalFormatting sqref="L361:L410">
    <cfRule type="expression" dxfId="17" priority="105">
      <formula>INDIRECT(ADDRESS(ROW(),COLUMN()))=TRUNC(INDIRECT(ADDRESS(ROW(),COLUMN())))</formula>
    </cfRule>
  </conditionalFormatting>
  <conditionalFormatting sqref="M6:Q7">
    <cfRule type="cellIs" dxfId="16" priority="3" operator="equal">
      <formula>"「費目：その他」で補助対象外に仕分けされていないものがある"</formula>
    </cfRule>
  </conditionalFormatting>
  <conditionalFormatting sqref="O10:O351">
    <cfRule type="expression" dxfId="15" priority="45">
      <formula>INDIRECT(ADDRESS(ROW(),COLUMN()))=TRUNC(INDIRECT(ADDRESS(ROW(),COLUMN())))</formula>
    </cfRule>
  </conditionalFormatting>
  <conditionalFormatting sqref="O361:O410">
    <cfRule type="expression" dxfId="14" priority="104">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0" sqref="E4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183</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2-20</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iJeSxW9OJhZ6rkRpcuuCR9/uQacWEZ1EilGgrawyqQ8oFrFaBq+93dB6DERDVmylGjNxHi5jeUJNCyJYZMzaLA==" saltValue="Mmgd64+n4ip0DpVbGdD7a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 priority="5">
      <formula>INDIRECT(ADDRESS(ROW(),COLUMN()))=TRUNC(INDIRECT(ADDRESS(ROW(),COLUMN())))</formula>
    </cfRule>
  </conditionalFormatting>
  <conditionalFormatting sqref="G361:G410">
    <cfRule type="expression" dxfId="12" priority="1">
      <formula>INDIRECT(ADDRESS(ROW(),COLUMN()))=TRUNC(INDIRECT(ADDRESS(ROW(),COLUMN())))</formula>
    </cfRule>
  </conditionalFormatting>
  <conditionalFormatting sqref="I10:I351">
    <cfRule type="expression" dxfId="11" priority="4">
      <formula>INDIRECT(ADDRESS(ROW(),COLUMN()))=TRUNC(INDIRECT(ADDRESS(ROW(),COLUMN())))</formula>
    </cfRule>
  </conditionalFormatting>
  <conditionalFormatting sqref="I361:I410">
    <cfRule type="expression" dxfId="10" priority="106">
      <formula>INDIRECT(ADDRESS(ROW(),COLUMN()))=TRUNC(INDIRECT(ADDRESS(ROW(),COLUMN())))</formula>
    </cfRule>
  </conditionalFormatting>
  <conditionalFormatting sqref="L10:L351">
    <cfRule type="expression" dxfId="9" priority="31">
      <formula>INDIRECT(ADDRESS(ROW(),COLUMN()))=TRUNC(INDIRECT(ADDRESS(ROW(),COLUMN())))</formula>
    </cfRule>
  </conditionalFormatting>
  <conditionalFormatting sqref="L361:L410">
    <cfRule type="expression" dxfId="8" priority="105">
      <formula>INDIRECT(ADDRESS(ROW(),COLUMN()))=TRUNC(INDIRECT(ADDRESS(ROW(),COLUMN())))</formula>
    </cfRule>
  </conditionalFormatting>
  <conditionalFormatting sqref="M6:Q7">
    <cfRule type="cellIs" dxfId="7" priority="3" operator="equal">
      <formula>"「費目：その他」で補助対象外に仕分けされていないものがある"</formula>
    </cfRule>
  </conditionalFormatting>
  <conditionalFormatting sqref="O10:O351">
    <cfRule type="expression" dxfId="6" priority="45">
      <formula>INDIRECT(ADDRESS(ROW(),COLUMN()))=TRUNC(INDIRECT(ADDRESS(ROW(),COLUMN())))</formula>
    </cfRule>
  </conditionalFormatting>
  <conditionalFormatting sqref="O361:O410">
    <cfRule type="expression" dxfId="5" priority="104">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52" zoomScaleSheetLayoutView="100" workbookViewId="0">
      <pane ySplit="9" topLeftCell="A37" activePane="bottomLeft" state="frozen"/>
      <selection activeCell="E14" sqref="E14:X15"/>
      <selection pane="bottomLeft"/>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c r="D3" s="54" t="s">
        <v>217</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IF($F$370&lt;&gt;0,"「費目：その他」で補助対象外に仕分けされていないものがある","")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215</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46"/>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46"/>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46"/>
      <c r="D13" s="12"/>
      <c r="E13" s="166"/>
      <c r="F13" s="145"/>
      <c r="G13" s="140"/>
      <c r="H13" s="145"/>
      <c r="I13" s="140"/>
      <c r="J13" s="19"/>
      <c r="K13" s="146"/>
      <c r="L13" s="141"/>
      <c r="M13" s="19"/>
      <c r="N13" s="146"/>
      <c r="O13" s="40"/>
      <c r="P13" s="149"/>
      <c r="Q13" s="120">
        <f t="shared" si="0"/>
        <v>0</v>
      </c>
      <c r="R13" s="122"/>
    </row>
    <row r="14" spans="1:24" ht="18" customHeight="1" x14ac:dyDescent="0.2">
      <c r="A14" s="415">
        <v>5</v>
      </c>
      <c r="B14" s="416"/>
      <c r="C14" s="46"/>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46"/>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46"/>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46"/>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46"/>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46"/>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46"/>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46"/>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46"/>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46"/>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46"/>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46"/>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46"/>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46"/>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46"/>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46"/>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46"/>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46"/>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46"/>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46"/>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46"/>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46"/>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46"/>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46"/>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46"/>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46"/>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46"/>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46"/>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46"/>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46"/>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46"/>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46"/>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46"/>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46"/>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46"/>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46"/>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46"/>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46"/>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46"/>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46"/>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46"/>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46"/>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46"/>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46"/>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46"/>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46"/>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46"/>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46"/>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46"/>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46"/>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46"/>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46"/>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2">
      <c r="A353" s="64"/>
      <c r="B353" s="64"/>
      <c r="C353" s="64"/>
      <c r="D353" s="64"/>
      <c r="E353" s="75"/>
    </row>
    <row r="354" spans="1:8" ht="19.5" customHeight="1" x14ac:dyDescent="0.2">
      <c r="A354" s="324"/>
      <c r="B354" s="325"/>
      <c r="C354" s="387" t="s">
        <v>11</v>
      </c>
      <c r="D354" s="388"/>
      <c r="E354" s="76" t="s">
        <v>24</v>
      </c>
      <c r="F354" s="398" t="s">
        <v>147</v>
      </c>
      <c r="G354" s="410"/>
      <c r="H354" s="410"/>
    </row>
    <row r="355" spans="1:8" ht="20.149999999999999" customHeight="1" x14ac:dyDescent="0.2">
      <c r="A355" s="326" t="s">
        <v>25</v>
      </c>
      <c r="B355" s="327"/>
      <c r="C355" s="398" t="s">
        <v>53</v>
      </c>
      <c r="D355" s="388"/>
      <c r="E355" s="77" t="s">
        <v>27</v>
      </c>
      <c r="F355" s="358">
        <f t="shared" ref="F355:F370" si="4">SUMIFS($Q$10:$Q$351,$D$10:$D$351,$E355,$R$10:$R$351,"")</f>
        <v>0</v>
      </c>
      <c r="G355" s="359"/>
      <c r="H355" s="359"/>
    </row>
    <row r="356" spans="1:8" ht="20.149999999999999" customHeight="1" x14ac:dyDescent="0.2">
      <c r="A356" s="328"/>
      <c r="B356" s="329"/>
      <c r="C356" s="398"/>
      <c r="D356" s="388"/>
      <c r="E356" s="77" t="s">
        <v>28</v>
      </c>
      <c r="F356" s="358">
        <f t="shared" si="4"/>
        <v>0</v>
      </c>
      <c r="G356" s="359"/>
      <c r="H356" s="359"/>
    </row>
    <row r="357" spans="1:8" ht="20.149999999999999" customHeight="1" x14ac:dyDescent="0.2">
      <c r="A357" s="328"/>
      <c r="B357" s="329"/>
      <c r="C357" s="398"/>
      <c r="D357" s="388"/>
      <c r="E357" s="77" t="s">
        <v>4</v>
      </c>
      <c r="F357" s="358">
        <f t="shared" si="4"/>
        <v>0</v>
      </c>
      <c r="G357" s="359"/>
      <c r="H357" s="359"/>
    </row>
    <row r="358" spans="1:8" ht="20.149999999999999" customHeight="1" x14ac:dyDescent="0.2">
      <c r="A358" s="328"/>
      <c r="B358" s="329"/>
      <c r="C358" s="398" t="s">
        <v>54</v>
      </c>
      <c r="D358" s="388"/>
      <c r="E358" s="77" t="s">
        <v>2</v>
      </c>
      <c r="F358" s="358">
        <f t="shared" si="4"/>
        <v>0</v>
      </c>
      <c r="G358" s="359"/>
      <c r="H358" s="359"/>
    </row>
    <row r="359" spans="1:8" ht="20.149999999999999" customHeight="1" x14ac:dyDescent="0.2">
      <c r="A359" s="328"/>
      <c r="B359" s="329"/>
      <c r="C359" s="398"/>
      <c r="D359" s="388"/>
      <c r="E359" s="77" t="s">
        <v>29</v>
      </c>
      <c r="F359" s="358">
        <f t="shared" si="4"/>
        <v>0</v>
      </c>
      <c r="G359" s="359"/>
      <c r="H359" s="359"/>
    </row>
    <row r="360" spans="1:8" ht="20.149999999999999" customHeight="1" x14ac:dyDescent="0.2">
      <c r="A360" s="328"/>
      <c r="B360" s="329"/>
      <c r="C360" s="398"/>
      <c r="D360" s="388"/>
      <c r="E360" s="77" t="s">
        <v>3</v>
      </c>
      <c r="F360" s="358">
        <f t="shared" si="4"/>
        <v>0</v>
      </c>
      <c r="G360" s="359"/>
      <c r="H360" s="359"/>
    </row>
    <row r="361" spans="1:8" ht="20.149999999999999" customHeight="1" x14ac:dyDescent="0.2">
      <c r="A361" s="328"/>
      <c r="B361" s="329"/>
      <c r="C361" s="398"/>
      <c r="D361" s="388"/>
      <c r="E361" s="77" t="s">
        <v>31</v>
      </c>
      <c r="F361" s="358">
        <f t="shared" si="4"/>
        <v>0</v>
      </c>
      <c r="G361" s="359"/>
      <c r="H361" s="359"/>
    </row>
    <row r="362" spans="1:8" ht="20.149999999999999" customHeight="1" x14ac:dyDescent="0.2">
      <c r="A362" s="328"/>
      <c r="B362" s="329"/>
      <c r="C362" s="398"/>
      <c r="D362" s="388"/>
      <c r="E362" s="77" t="s">
        <v>26</v>
      </c>
      <c r="F362" s="358">
        <f t="shared" si="4"/>
        <v>0</v>
      </c>
      <c r="G362" s="359"/>
      <c r="H362" s="359"/>
    </row>
    <row r="363" spans="1:8" ht="20.149999999999999" customHeight="1" x14ac:dyDescent="0.2">
      <c r="A363" s="328"/>
      <c r="B363" s="329"/>
      <c r="C363" s="398" t="s">
        <v>219</v>
      </c>
      <c r="D363" s="388"/>
      <c r="E363" s="77" t="s">
        <v>220</v>
      </c>
      <c r="F363" s="358">
        <f t="shared" si="4"/>
        <v>0</v>
      </c>
      <c r="G363" s="359"/>
      <c r="H363" s="359"/>
    </row>
    <row r="364" spans="1:8" ht="20.149999999999999" customHeight="1" x14ac:dyDescent="0.2">
      <c r="A364" s="328"/>
      <c r="B364" s="329"/>
      <c r="C364" s="398"/>
      <c r="D364" s="388"/>
      <c r="E364" s="77" t="s">
        <v>33</v>
      </c>
      <c r="F364" s="358">
        <f t="shared" si="4"/>
        <v>0</v>
      </c>
      <c r="G364" s="359"/>
      <c r="H364" s="359"/>
    </row>
    <row r="365" spans="1:8" ht="20.149999999999999" customHeight="1" x14ac:dyDescent="0.2">
      <c r="A365" s="328"/>
      <c r="B365" s="329"/>
      <c r="C365" s="398"/>
      <c r="D365" s="388"/>
      <c r="E365" s="77" t="s">
        <v>10</v>
      </c>
      <c r="F365" s="358">
        <f t="shared" si="4"/>
        <v>0</v>
      </c>
      <c r="G365" s="359"/>
      <c r="H365" s="359"/>
    </row>
    <row r="366" spans="1:8" ht="20.149999999999999" customHeight="1" x14ac:dyDescent="0.2">
      <c r="A366" s="328"/>
      <c r="B366" s="329"/>
      <c r="C366" s="398" t="s">
        <v>55</v>
      </c>
      <c r="D366" s="388"/>
      <c r="E366" s="77" t="s">
        <v>32</v>
      </c>
      <c r="F366" s="358">
        <f t="shared" si="4"/>
        <v>0</v>
      </c>
      <c r="G366" s="359"/>
      <c r="H366" s="359"/>
    </row>
    <row r="367" spans="1:8" ht="20.149999999999999" customHeight="1" x14ac:dyDescent="0.2">
      <c r="A367" s="328"/>
      <c r="B367" s="329"/>
      <c r="C367" s="398"/>
      <c r="D367" s="388"/>
      <c r="E367" s="77" t="s">
        <v>1</v>
      </c>
      <c r="F367" s="358">
        <f t="shared" si="4"/>
        <v>0</v>
      </c>
      <c r="G367" s="359"/>
      <c r="H367" s="359"/>
    </row>
    <row r="368" spans="1:8" ht="20.149999999999999" customHeight="1" x14ac:dyDescent="0.2">
      <c r="A368" s="328"/>
      <c r="B368" s="329"/>
      <c r="C368" s="398"/>
      <c r="D368" s="388"/>
      <c r="E368" s="77" t="s">
        <v>30</v>
      </c>
      <c r="F368" s="358">
        <f t="shared" si="4"/>
        <v>0</v>
      </c>
      <c r="G368" s="359"/>
      <c r="H368" s="359"/>
    </row>
    <row r="369" spans="1:8" ht="20.149999999999999" customHeight="1" x14ac:dyDescent="0.2">
      <c r="A369" s="328"/>
      <c r="B369" s="329"/>
      <c r="C369" s="398"/>
      <c r="D369" s="388"/>
      <c r="E369" s="77" t="s">
        <v>34</v>
      </c>
      <c r="F369" s="358">
        <f t="shared" si="4"/>
        <v>0</v>
      </c>
      <c r="G369" s="359"/>
      <c r="H369" s="359"/>
    </row>
    <row r="370" spans="1:8" ht="20.149999999999999" customHeight="1" x14ac:dyDescent="0.2">
      <c r="A370" s="328"/>
      <c r="B370" s="329"/>
      <c r="C370" s="398"/>
      <c r="D370" s="388"/>
      <c r="E370" s="77" t="s">
        <v>21</v>
      </c>
      <c r="F370" s="358">
        <f t="shared" si="4"/>
        <v>0</v>
      </c>
      <c r="G370" s="359"/>
      <c r="H370" s="359"/>
    </row>
    <row r="371" spans="1:8" ht="20.149999999999999" customHeight="1" x14ac:dyDescent="0.2">
      <c r="A371" s="328"/>
      <c r="B371" s="329"/>
      <c r="C371" s="404" t="s">
        <v>116</v>
      </c>
      <c r="D371" s="405"/>
      <c r="E371" s="77" t="s">
        <v>9</v>
      </c>
      <c r="F371" s="358">
        <f>SUMIFS($Q$10:$Q$351,$D$10:$D$351,$E371,$R$10:$R$351,"")</f>
        <v>0</v>
      </c>
      <c r="G371" s="359"/>
      <c r="H371" s="359"/>
    </row>
    <row r="372" spans="1:8" ht="20.149999999999999" customHeight="1" x14ac:dyDescent="0.2">
      <c r="A372" s="328"/>
      <c r="B372" s="329"/>
      <c r="C372" s="387" t="s">
        <v>19</v>
      </c>
      <c r="D372" s="387"/>
      <c r="E372" s="388"/>
      <c r="F372" s="358">
        <f>SUM($F$355:$H$371)</f>
        <v>0</v>
      </c>
      <c r="G372" s="359"/>
      <c r="H372" s="359"/>
    </row>
    <row r="373" spans="1:8" ht="20.149999999999999" customHeight="1" x14ac:dyDescent="0.2">
      <c r="A373" s="328"/>
      <c r="B373" s="329"/>
      <c r="C373" s="398" t="s">
        <v>16</v>
      </c>
      <c r="D373" s="398"/>
      <c r="E373" s="388"/>
      <c r="F373" s="402"/>
      <c r="G373" s="403"/>
      <c r="H373" s="403"/>
    </row>
    <row r="374" spans="1:8" ht="20.149999999999999" customHeight="1" x14ac:dyDescent="0.2">
      <c r="A374" s="330"/>
      <c r="B374" s="331"/>
      <c r="C374" s="387" t="s">
        <v>36</v>
      </c>
      <c r="D374" s="387"/>
      <c r="E374" s="388"/>
      <c r="F374" s="358">
        <f>F372-F373</f>
        <v>0</v>
      </c>
      <c r="G374" s="359"/>
      <c r="H374" s="359"/>
    </row>
    <row r="375" spans="1:8" ht="20.149999999999999" customHeight="1" x14ac:dyDescent="0.2">
      <c r="A375" s="332" t="s">
        <v>47</v>
      </c>
      <c r="B375" s="333"/>
      <c r="C375" s="398" t="s">
        <v>53</v>
      </c>
      <c r="D375" s="388"/>
      <c r="E375" s="77" t="s">
        <v>27</v>
      </c>
      <c r="F375" s="399">
        <f t="shared" ref="F375:F391" si="5">SUMIFS($Q$10:$Q$351,$D$10:$D$351,$E375,$R$10:$R$351,"○")</f>
        <v>0</v>
      </c>
      <c r="G375" s="359"/>
      <c r="H375" s="359"/>
    </row>
    <row r="376" spans="1:8" ht="20.149999999999999" customHeight="1" x14ac:dyDescent="0.2">
      <c r="A376" s="334"/>
      <c r="B376" s="335"/>
      <c r="C376" s="398"/>
      <c r="D376" s="388"/>
      <c r="E376" s="77" t="s">
        <v>28</v>
      </c>
      <c r="F376" s="399">
        <f t="shared" si="5"/>
        <v>0</v>
      </c>
      <c r="G376" s="359"/>
      <c r="H376" s="359"/>
    </row>
    <row r="377" spans="1:8" ht="20.149999999999999" customHeight="1" x14ac:dyDescent="0.2">
      <c r="A377" s="334"/>
      <c r="B377" s="335"/>
      <c r="C377" s="398"/>
      <c r="D377" s="388"/>
      <c r="E377" s="77" t="s">
        <v>4</v>
      </c>
      <c r="F377" s="399">
        <f t="shared" si="5"/>
        <v>0</v>
      </c>
      <c r="G377" s="359"/>
      <c r="H377" s="359"/>
    </row>
    <row r="378" spans="1:8" ht="20.149999999999999" customHeight="1" x14ac:dyDescent="0.2">
      <c r="A378" s="334"/>
      <c r="B378" s="335"/>
      <c r="C378" s="398" t="s">
        <v>54</v>
      </c>
      <c r="D378" s="388"/>
      <c r="E378" s="77" t="s">
        <v>2</v>
      </c>
      <c r="F378" s="399">
        <f t="shared" si="5"/>
        <v>0</v>
      </c>
      <c r="G378" s="359"/>
      <c r="H378" s="359"/>
    </row>
    <row r="379" spans="1:8" ht="20.149999999999999" customHeight="1" x14ac:dyDescent="0.2">
      <c r="A379" s="334"/>
      <c r="B379" s="335"/>
      <c r="C379" s="398"/>
      <c r="D379" s="388"/>
      <c r="E379" s="77" t="s">
        <v>29</v>
      </c>
      <c r="F379" s="399">
        <f t="shared" si="5"/>
        <v>0</v>
      </c>
      <c r="G379" s="359"/>
      <c r="H379" s="359"/>
    </row>
    <row r="380" spans="1:8" ht="20.149999999999999" customHeight="1" x14ac:dyDescent="0.2">
      <c r="A380" s="334"/>
      <c r="B380" s="335"/>
      <c r="C380" s="398"/>
      <c r="D380" s="388"/>
      <c r="E380" s="77" t="s">
        <v>3</v>
      </c>
      <c r="F380" s="399">
        <f t="shared" si="5"/>
        <v>0</v>
      </c>
      <c r="G380" s="359"/>
      <c r="H380" s="359"/>
    </row>
    <row r="381" spans="1:8" ht="20.149999999999999" customHeight="1" x14ac:dyDescent="0.2">
      <c r="A381" s="334"/>
      <c r="B381" s="335"/>
      <c r="C381" s="398"/>
      <c r="D381" s="388"/>
      <c r="E381" s="77" t="s">
        <v>31</v>
      </c>
      <c r="F381" s="399">
        <f t="shared" si="5"/>
        <v>0</v>
      </c>
      <c r="G381" s="359"/>
      <c r="H381" s="359"/>
    </row>
    <row r="382" spans="1:8" ht="20.149999999999999" customHeight="1" x14ac:dyDescent="0.2">
      <c r="A382" s="334"/>
      <c r="B382" s="335"/>
      <c r="C382" s="398"/>
      <c r="D382" s="388"/>
      <c r="E382" s="77" t="s">
        <v>26</v>
      </c>
      <c r="F382" s="399">
        <f t="shared" si="5"/>
        <v>0</v>
      </c>
      <c r="G382" s="359"/>
      <c r="H382" s="359"/>
    </row>
    <row r="383" spans="1:8" ht="20.149999999999999" customHeight="1" x14ac:dyDescent="0.2">
      <c r="A383" s="334"/>
      <c r="B383" s="335"/>
      <c r="C383" s="398" t="s">
        <v>219</v>
      </c>
      <c r="D383" s="388"/>
      <c r="E383" s="77" t="s">
        <v>220</v>
      </c>
      <c r="F383" s="399">
        <f t="shared" si="5"/>
        <v>0</v>
      </c>
      <c r="G383" s="359"/>
      <c r="H383" s="359"/>
    </row>
    <row r="384" spans="1:8" ht="20.149999999999999" customHeight="1" x14ac:dyDescent="0.2">
      <c r="A384" s="334"/>
      <c r="B384" s="335"/>
      <c r="C384" s="398"/>
      <c r="D384" s="388"/>
      <c r="E384" s="77" t="s">
        <v>33</v>
      </c>
      <c r="F384" s="399">
        <f t="shared" si="5"/>
        <v>0</v>
      </c>
      <c r="G384" s="359"/>
      <c r="H384" s="359"/>
    </row>
    <row r="385" spans="1:8" ht="20.149999999999999" customHeight="1" x14ac:dyDescent="0.2">
      <c r="A385" s="334"/>
      <c r="B385" s="335"/>
      <c r="C385" s="398"/>
      <c r="D385" s="388"/>
      <c r="E385" s="77" t="s">
        <v>10</v>
      </c>
      <c r="F385" s="399">
        <f t="shared" si="5"/>
        <v>0</v>
      </c>
      <c r="G385" s="359"/>
      <c r="H385" s="359"/>
    </row>
    <row r="386" spans="1:8" ht="20.149999999999999" customHeight="1" x14ac:dyDescent="0.2">
      <c r="A386" s="334"/>
      <c r="B386" s="335"/>
      <c r="C386" s="398" t="s">
        <v>55</v>
      </c>
      <c r="D386" s="388"/>
      <c r="E386" s="77" t="s">
        <v>32</v>
      </c>
      <c r="F386" s="399">
        <f t="shared" si="5"/>
        <v>0</v>
      </c>
      <c r="G386" s="359"/>
      <c r="H386" s="359"/>
    </row>
    <row r="387" spans="1:8" ht="20.149999999999999" customHeight="1" x14ac:dyDescent="0.2">
      <c r="A387" s="334"/>
      <c r="B387" s="335"/>
      <c r="C387" s="398"/>
      <c r="D387" s="388"/>
      <c r="E387" s="77" t="s">
        <v>1</v>
      </c>
      <c r="F387" s="399">
        <f t="shared" si="5"/>
        <v>0</v>
      </c>
      <c r="G387" s="359"/>
      <c r="H387" s="359"/>
    </row>
    <row r="388" spans="1:8" ht="20.149999999999999" customHeight="1" x14ac:dyDescent="0.2">
      <c r="A388" s="334"/>
      <c r="B388" s="335"/>
      <c r="C388" s="398"/>
      <c r="D388" s="388"/>
      <c r="E388" s="77" t="s">
        <v>30</v>
      </c>
      <c r="F388" s="399">
        <f t="shared" si="5"/>
        <v>0</v>
      </c>
      <c r="G388" s="359"/>
      <c r="H388" s="359"/>
    </row>
    <row r="389" spans="1:8" ht="20.149999999999999" customHeight="1" x14ac:dyDescent="0.2">
      <c r="A389" s="334"/>
      <c r="B389" s="335"/>
      <c r="C389" s="398"/>
      <c r="D389" s="388"/>
      <c r="E389" s="77" t="s">
        <v>34</v>
      </c>
      <c r="F389" s="399">
        <f t="shared" si="5"/>
        <v>0</v>
      </c>
      <c r="G389" s="359"/>
      <c r="H389" s="359"/>
    </row>
    <row r="390" spans="1:8" ht="20.149999999999999" customHeight="1" x14ac:dyDescent="0.2">
      <c r="A390" s="334"/>
      <c r="B390" s="335"/>
      <c r="C390" s="398"/>
      <c r="D390" s="388"/>
      <c r="E390" s="77" t="s">
        <v>21</v>
      </c>
      <c r="F390" s="399">
        <f t="shared" si="5"/>
        <v>0</v>
      </c>
      <c r="G390" s="359"/>
      <c r="H390" s="359"/>
    </row>
    <row r="391" spans="1:8" ht="20.149999999999999" customHeight="1" x14ac:dyDescent="0.2">
      <c r="A391" s="334"/>
      <c r="B391" s="335"/>
      <c r="C391" s="404" t="s">
        <v>116</v>
      </c>
      <c r="D391" s="405"/>
      <c r="E391" s="77" t="s">
        <v>9</v>
      </c>
      <c r="F391" s="399">
        <f t="shared" si="5"/>
        <v>0</v>
      </c>
      <c r="G391" s="359"/>
      <c r="H391" s="359"/>
    </row>
    <row r="392" spans="1:8" ht="20.149999999999999" customHeight="1" thickBot="1" x14ac:dyDescent="0.25">
      <c r="A392" s="336"/>
      <c r="B392" s="337"/>
      <c r="C392" s="387" t="s">
        <v>150</v>
      </c>
      <c r="D392" s="387"/>
      <c r="E392" s="388"/>
      <c r="F392" s="400">
        <f>SUM(F375:H391)</f>
        <v>0</v>
      </c>
      <c r="G392" s="401"/>
      <c r="H392" s="401"/>
    </row>
    <row r="393" spans="1:8" ht="20.149999999999999" customHeight="1" thickTop="1" x14ac:dyDescent="0.2">
      <c r="A393" s="394" t="s">
        <v>151</v>
      </c>
      <c r="B393" s="394"/>
      <c r="C393" s="395"/>
      <c r="D393" s="395"/>
      <c r="E393" s="395"/>
      <c r="F393" s="396">
        <f>SUM(F372,F392)</f>
        <v>0</v>
      </c>
      <c r="G393" s="397"/>
      <c r="H393" s="397"/>
    </row>
  </sheetData>
  <sheetProtection algorithmName="SHA-512" hashValue="sNeg4+5A7lpE6c3okB+GnZ9H9IqRPnQLiDbQ6JZraSCShXLbQyevwZ3iRZv5xWQrDxK5763/HijIMzB4ZZt30g==" saltValue="GyM2nw5OgHhMrF0KsG4RRA==" spinCount="100000" sheet="1" formatRows="0"/>
  <mergeCells count="410">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 ref="F392:H392"/>
    <mergeCell ref="F360:H360"/>
    <mergeCell ref="F361:H361"/>
    <mergeCell ref="F362:H362"/>
    <mergeCell ref="C363:D365"/>
    <mergeCell ref="F363:H363"/>
    <mergeCell ref="F364:H364"/>
    <mergeCell ref="F365:H365"/>
    <mergeCell ref="F377:H377"/>
    <mergeCell ref="C378:D382"/>
    <mergeCell ref="C371:D371"/>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97:B297"/>
    <mergeCell ref="A298:B298"/>
    <mergeCell ref="A299:B299"/>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49:B249"/>
    <mergeCell ref="A250:B250"/>
    <mergeCell ref="A251:B251"/>
    <mergeCell ref="A252:B252"/>
    <mergeCell ref="A253:B253"/>
    <mergeCell ref="A254:B254"/>
    <mergeCell ref="A255:B255"/>
    <mergeCell ref="A256:B256"/>
    <mergeCell ref="A257:B257"/>
    <mergeCell ref="A246:B246"/>
    <mergeCell ref="A247:B247"/>
    <mergeCell ref="A248:B248"/>
    <mergeCell ref="A237:B237"/>
    <mergeCell ref="A238:B238"/>
    <mergeCell ref="A239:B239"/>
    <mergeCell ref="A240:B240"/>
    <mergeCell ref="A241:B241"/>
    <mergeCell ref="A242:B242"/>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66:B66"/>
    <mergeCell ref="A67:B67"/>
    <mergeCell ref="A68:B68"/>
    <mergeCell ref="A57:B57"/>
    <mergeCell ref="A58:B58"/>
    <mergeCell ref="A59:B59"/>
    <mergeCell ref="A60:B60"/>
    <mergeCell ref="A61:B61"/>
    <mergeCell ref="A62:B62"/>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15:B15"/>
    <mergeCell ref="A16:B16"/>
    <mergeCell ref="A17:B17"/>
    <mergeCell ref="A18:B18"/>
    <mergeCell ref="A19:B19"/>
    <mergeCell ref="A20:B20"/>
    <mergeCell ref="A27:B27"/>
    <mergeCell ref="A28:B28"/>
    <mergeCell ref="A29:B29"/>
    <mergeCell ref="A21:B21"/>
    <mergeCell ref="A22:B22"/>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9"/>
  <conditionalFormatting sqref="G10:G352">
    <cfRule type="expression" dxfId="4" priority="200">
      <formula>INDIRECT(ADDRESS(ROW(),COLUMN()))=TRUNC(INDIRECT(ADDRESS(ROW(),COLUMN())))</formula>
    </cfRule>
  </conditionalFormatting>
  <conditionalFormatting sqref="I10:I352">
    <cfRule type="expression" dxfId="3" priority="199">
      <formula>INDIRECT(ADDRESS(ROW(),COLUMN()))=TRUNC(INDIRECT(ADDRESS(ROW(),COLUMN())))</formula>
    </cfRule>
  </conditionalFormatting>
  <conditionalFormatting sqref="L10:L352">
    <cfRule type="expression" dxfId="2" priority="226">
      <formula>INDIRECT(ADDRESS(ROW(),COLUMN()))=TRUNC(INDIRECT(ADDRESS(ROW(),COLUMN())))</formula>
    </cfRule>
  </conditionalFormatting>
  <conditionalFormatting sqref="M6:Q7">
    <cfRule type="cellIs" dxfId="1" priority="1" operator="equal">
      <formula>"「費目：その他」で補助対象外に仕分けされていないものがある"</formula>
    </cfRule>
  </conditionalFormatting>
  <conditionalFormatting sqref="O10:O352">
    <cfRule type="expression" dxfId="0" priority="240">
      <formula>INDIRECT(ADDRESS(ROW(),COLUMN()))=TRUNC(INDIRECT(ADDRESS(ROW(),COLUMN())))</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2"/>
  <cols>
    <col min="1" max="2" width="3.1796875" style="20" customWidth="1"/>
    <col min="3" max="7" width="17.08984375" style="20" customWidth="1"/>
    <col min="8" max="8" width="3.1796875" style="20" customWidth="1"/>
    <col min="9" max="9" width="17.08984375" style="20" customWidth="1"/>
    <col min="10" max="10" width="3.1796875" style="20" customWidth="1"/>
    <col min="11" max="11" width="17.08984375" style="20" customWidth="1"/>
    <col min="12" max="12" width="3.08984375" style="20" customWidth="1"/>
    <col min="13" max="17" width="17.08984375" style="20" customWidth="1"/>
    <col min="18" max="16384" width="9" style="20"/>
  </cols>
  <sheetData>
    <row r="2" spans="1:17" ht="23.25" customHeight="1" x14ac:dyDescent="0.2">
      <c r="C2" s="43" t="s">
        <v>53</v>
      </c>
      <c r="D2" s="43" t="s">
        <v>56</v>
      </c>
      <c r="E2" s="43" t="s">
        <v>219</v>
      </c>
      <c r="F2" s="43" t="s">
        <v>55</v>
      </c>
      <c r="G2" s="43" t="s">
        <v>155</v>
      </c>
      <c r="I2" s="44" t="s">
        <v>141</v>
      </c>
      <c r="K2" s="45" t="s">
        <v>146</v>
      </c>
      <c r="M2" s="43" t="s">
        <v>53</v>
      </c>
      <c r="N2" s="43" t="s">
        <v>56</v>
      </c>
      <c r="O2" s="43" t="s">
        <v>218</v>
      </c>
      <c r="P2" s="43" t="s">
        <v>55</v>
      </c>
      <c r="Q2" s="43" t="s">
        <v>116</v>
      </c>
    </row>
    <row r="3" spans="1:17" ht="23.25" customHeight="1" x14ac:dyDescent="0.2">
      <c r="C3" s="24" t="s">
        <v>27</v>
      </c>
      <c r="D3" s="24" t="s">
        <v>2</v>
      </c>
      <c r="E3" s="27" t="s">
        <v>221</v>
      </c>
      <c r="F3" s="24" t="s">
        <v>32</v>
      </c>
      <c r="G3" s="170" t="s">
        <v>116</v>
      </c>
      <c r="I3" s="30" t="s">
        <v>17</v>
      </c>
      <c r="K3" s="39" t="s">
        <v>168</v>
      </c>
      <c r="M3" s="24" t="s">
        <v>27</v>
      </c>
      <c r="N3" s="24" t="s">
        <v>2</v>
      </c>
      <c r="O3" s="27" t="s">
        <v>220</v>
      </c>
      <c r="P3" s="24" t="s">
        <v>32</v>
      </c>
      <c r="Q3" s="171" t="s">
        <v>116</v>
      </c>
    </row>
    <row r="4" spans="1:17" ht="23.25" customHeight="1" x14ac:dyDescent="0.2">
      <c r="A4" s="21"/>
      <c r="C4" s="25" t="s">
        <v>28</v>
      </c>
      <c r="D4" s="25" t="s">
        <v>29</v>
      </c>
      <c r="E4" s="28" t="s">
        <v>33</v>
      </c>
      <c r="F4" s="25" t="s">
        <v>1</v>
      </c>
      <c r="G4" s="58" t="s">
        <v>172</v>
      </c>
      <c r="I4" s="31" t="s">
        <v>18</v>
      </c>
      <c r="K4" s="33" t="s">
        <v>169</v>
      </c>
      <c r="M4" s="25" t="s">
        <v>28</v>
      </c>
      <c r="N4" s="25" t="s">
        <v>29</v>
      </c>
      <c r="O4" s="28" t="s">
        <v>33</v>
      </c>
      <c r="P4" s="25" t="s">
        <v>1</v>
      </c>
      <c r="Q4" s="23"/>
    </row>
    <row r="5" spans="1:17" ht="23.25" customHeight="1" x14ac:dyDescent="0.2">
      <c r="A5" s="21"/>
      <c r="C5" s="26" t="s">
        <v>4</v>
      </c>
      <c r="D5" s="25" t="s">
        <v>3</v>
      </c>
      <c r="E5" s="29" t="s">
        <v>10</v>
      </c>
      <c r="F5" s="25" t="s">
        <v>30</v>
      </c>
      <c r="G5" s="23"/>
      <c r="I5" s="31" t="s">
        <v>20</v>
      </c>
      <c r="M5" s="26" t="s">
        <v>4</v>
      </c>
      <c r="N5" s="25" t="s">
        <v>3</v>
      </c>
      <c r="O5" s="29" t="s">
        <v>10</v>
      </c>
      <c r="P5" s="25" t="s">
        <v>30</v>
      </c>
      <c r="Q5" s="23"/>
    </row>
    <row r="6" spans="1:17" ht="23.25" customHeight="1" x14ac:dyDescent="0.2">
      <c r="A6" s="21"/>
      <c r="C6" s="23"/>
      <c r="D6" s="25" t="s">
        <v>31</v>
      </c>
      <c r="E6" s="23"/>
      <c r="F6" s="25" t="s">
        <v>34</v>
      </c>
      <c r="G6" s="23"/>
      <c r="I6" s="32" t="s">
        <v>85</v>
      </c>
      <c r="M6" s="23"/>
      <c r="N6" s="25" t="s">
        <v>31</v>
      </c>
      <c r="O6" s="23"/>
      <c r="P6" s="25" t="s">
        <v>34</v>
      </c>
    </row>
    <row r="7" spans="1:17" ht="23.25" customHeight="1" x14ac:dyDescent="0.2">
      <c r="A7" s="21"/>
      <c r="C7" s="23"/>
      <c r="D7" s="26" t="s">
        <v>26</v>
      </c>
      <c r="E7" s="23"/>
      <c r="F7" s="26" t="s">
        <v>21</v>
      </c>
      <c r="I7" s="32" t="s">
        <v>86</v>
      </c>
      <c r="M7" s="23"/>
      <c r="N7" s="26" t="s">
        <v>26</v>
      </c>
      <c r="O7" s="23"/>
      <c r="P7" s="26" t="s">
        <v>21</v>
      </c>
    </row>
    <row r="8" spans="1:17" ht="23.25" customHeight="1" x14ac:dyDescent="0.2">
      <c r="A8" s="21"/>
      <c r="I8" s="32" t="s">
        <v>87</v>
      </c>
    </row>
    <row r="9" spans="1:17" ht="23.25" customHeight="1" x14ac:dyDescent="0.2">
      <c r="I9" s="33" t="s">
        <v>120</v>
      </c>
    </row>
    <row r="10" spans="1:17" ht="23.25" customHeight="1" x14ac:dyDescent="0.2">
      <c r="K10" s="20" t="s">
        <v>178</v>
      </c>
    </row>
    <row r="14" spans="1:17" ht="23.25" customHeight="1" x14ac:dyDescent="0.2">
      <c r="K14" s="20" t="s">
        <v>179</v>
      </c>
    </row>
  </sheetData>
  <sheetProtection autoFilter="0"/>
  <phoneticPr fontId="9"/>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tabSelected="1" view="pageBreakPreview" zoomScale="45" zoomScaleNormal="100" zoomScaleSheetLayoutView="100" workbookViewId="0">
      <pane xSplit="4" ySplit="7" topLeftCell="E8" activePane="bottomRight" state="frozen"/>
      <selection sqref="A1:C1"/>
      <selection pane="topRight" sqref="A1:C1"/>
      <selection pane="bottomLeft" sqref="A1:C1"/>
      <selection pane="bottomRight"/>
    </sheetView>
  </sheetViews>
  <sheetFormatPr defaultColWidth="9" defaultRowHeight="13" x14ac:dyDescent="0.2"/>
  <cols>
    <col min="1" max="1" width="1.08984375" style="22" customWidth="1"/>
    <col min="2" max="2" width="5.1796875" style="22" customWidth="1"/>
    <col min="3" max="3" width="19.08984375" style="22" customWidth="1"/>
    <col min="4" max="4" width="11.81640625" style="22" customWidth="1"/>
    <col min="5" max="7" width="16.90625" style="79" customWidth="1"/>
    <col min="8" max="12" width="16.90625" style="79" hidden="1" customWidth="1"/>
    <col min="13" max="13" width="16.6328125" style="79" hidden="1" customWidth="1"/>
    <col min="14" max="24" width="16.90625" style="79" hidden="1" customWidth="1"/>
    <col min="25" max="25" width="16.90625" style="22" customWidth="1"/>
    <col min="26" max="26" width="2.6328125" style="22" customWidth="1"/>
    <col min="27" max="29" width="16.90625" style="79" customWidth="1"/>
    <col min="30" max="16384" width="9" style="22"/>
  </cols>
  <sheetData>
    <row r="1" spans="1:29" ht="26" customHeight="1" x14ac:dyDescent="0.2">
      <c r="A1" s="22" t="str">
        <f>IF(収支予算書!$A$1=0,"〇〇",収支予算書!$A$1)</f>
        <v>〇〇</v>
      </c>
    </row>
    <row r="2" spans="1:29" x14ac:dyDescent="0.2">
      <c r="B2" s="22" t="s">
        <v>79</v>
      </c>
      <c r="AA2" s="22"/>
      <c r="AB2" s="22"/>
      <c r="AC2" s="22"/>
    </row>
    <row r="3" spans="1:29" ht="15" customHeight="1" x14ac:dyDescent="0.2">
      <c r="B3" s="22" t="s">
        <v>80</v>
      </c>
      <c r="Y3" s="80" t="s">
        <v>15</v>
      </c>
      <c r="AA3"/>
      <c r="AB3"/>
      <c r="AC3"/>
    </row>
    <row r="4" spans="1:29" ht="18" customHeight="1" x14ac:dyDescent="0.2">
      <c r="B4" s="264" t="s">
        <v>81</v>
      </c>
      <c r="C4" s="264"/>
      <c r="D4" s="81" t="s">
        <v>143</v>
      </c>
      <c r="E4" s="82" t="s">
        <v>144</v>
      </c>
      <c r="F4" s="82" t="s">
        <v>122</v>
      </c>
      <c r="G4" s="82" t="s">
        <v>123</v>
      </c>
      <c r="H4" s="82" t="s">
        <v>124</v>
      </c>
      <c r="I4" s="82" t="s">
        <v>125</v>
      </c>
      <c r="J4" s="82" t="s">
        <v>126</v>
      </c>
      <c r="K4" s="82" t="s">
        <v>127</v>
      </c>
      <c r="L4" s="82" t="s">
        <v>128</v>
      </c>
      <c r="M4" s="82" t="s">
        <v>129</v>
      </c>
      <c r="N4" s="82" t="s">
        <v>130</v>
      </c>
      <c r="O4" s="82" t="s">
        <v>131</v>
      </c>
      <c r="P4" s="82" t="s">
        <v>132</v>
      </c>
      <c r="Q4" s="82" t="s">
        <v>133</v>
      </c>
      <c r="R4" s="82" t="s">
        <v>134</v>
      </c>
      <c r="S4" s="82" t="s">
        <v>135</v>
      </c>
      <c r="T4" s="82" t="s">
        <v>136</v>
      </c>
      <c r="U4" s="82" t="s">
        <v>137</v>
      </c>
      <c r="V4" s="82" t="s">
        <v>138</v>
      </c>
      <c r="W4" s="82" t="s">
        <v>139</v>
      </c>
      <c r="X4" s="82" t="s">
        <v>140</v>
      </c>
      <c r="Y4" s="265" t="s">
        <v>209</v>
      </c>
      <c r="AA4"/>
      <c r="AB4"/>
      <c r="AC4"/>
    </row>
    <row r="5" spans="1:29" ht="15" hidden="1" customHeight="1" x14ac:dyDescent="0.2">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c r="AB5"/>
      <c r="AC5"/>
    </row>
    <row r="6" spans="1:29" ht="60.75" customHeight="1" x14ac:dyDescent="0.2">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c r="AB6"/>
      <c r="AC6"/>
    </row>
    <row r="7" spans="1:29" ht="60.75" customHeight="1" x14ac:dyDescent="0.2">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c r="AB7"/>
      <c r="AC7"/>
    </row>
    <row r="8" spans="1:29" ht="18" customHeight="1" x14ac:dyDescent="0.2">
      <c r="B8" s="270" t="s">
        <v>82</v>
      </c>
      <c r="C8" s="271"/>
      <c r="D8" s="272"/>
      <c r="E8" s="297">
        <f>'内訳書2-1'!$F416</f>
        <v>0</v>
      </c>
      <c r="F8" s="298"/>
      <c r="G8" s="298"/>
      <c r="H8" s="298"/>
      <c r="I8" s="298"/>
      <c r="J8" s="298"/>
      <c r="K8" s="298"/>
      <c r="L8" s="298"/>
      <c r="M8" s="298"/>
      <c r="N8" s="298"/>
      <c r="O8" s="298"/>
      <c r="P8" s="298"/>
      <c r="Q8" s="298"/>
      <c r="R8" s="298"/>
      <c r="S8" s="298"/>
      <c r="T8" s="298"/>
      <c r="U8" s="298"/>
      <c r="V8" s="298"/>
      <c r="W8" s="298"/>
      <c r="X8" s="299"/>
      <c r="Y8" s="85">
        <f>'内訳書１(収入事業別)'!$Y8</f>
        <v>0</v>
      </c>
      <c r="AA8"/>
      <c r="AB8"/>
      <c r="AC8"/>
    </row>
    <row r="9" spans="1:29" ht="18" customHeight="1" x14ac:dyDescent="0.2">
      <c r="B9" s="270" t="s">
        <v>83</v>
      </c>
      <c r="C9" s="271"/>
      <c r="D9" s="272"/>
      <c r="E9" s="297">
        <f>'内訳書2-1'!$F417</f>
        <v>0</v>
      </c>
      <c r="F9" s="298"/>
      <c r="G9" s="298"/>
      <c r="H9" s="298"/>
      <c r="I9" s="298"/>
      <c r="J9" s="298"/>
      <c r="K9" s="298"/>
      <c r="L9" s="298"/>
      <c r="M9" s="298"/>
      <c r="N9" s="298"/>
      <c r="O9" s="298"/>
      <c r="P9" s="298"/>
      <c r="Q9" s="298"/>
      <c r="R9" s="298"/>
      <c r="S9" s="298"/>
      <c r="T9" s="298"/>
      <c r="U9" s="298"/>
      <c r="V9" s="298"/>
      <c r="W9" s="298"/>
      <c r="X9" s="299"/>
      <c r="Y9" s="85">
        <f>'内訳書１(収入事業別)'!$Y9</f>
        <v>0</v>
      </c>
      <c r="AA9"/>
      <c r="AB9"/>
      <c r="AC9"/>
    </row>
    <row r="10" spans="1:29" ht="18" customHeight="1" x14ac:dyDescent="0.2">
      <c r="B10" s="278" t="s">
        <v>158</v>
      </c>
      <c r="C10" s="280" t="s">
        <v>84</v>
      </c>
      <c r="D10" s="281"/>
      <c r="E10" s="303">
        <f>'内訳書2-1'!$F418</f>
        <v>0</v>
      </c>
      <c r="F10" s="304"/>
      <c r="G10" s="304"/>
      <c r="H10" s="304"/>
      <c r="I10" s="304"/>
      <c r="J10" s="304"/>
      <c r="K10" s="304"/>
      <c r="L10" s="304"/>
      <c r="M10" s="304"/>
      <c r="N10" s="304"/>
      <c r="O10" s="304"/>
      <c r="P10" s="304"/>
      <c r="Q10" s="304"/>
      <c r="R10" s="304"/>
      <c r="S10" s="304"/>
      <c r="T10" s="304"/>
      <c r="U10" s="304"/>
      <c r="V10" s="304"/>
      <c r="W10" s="304"/>
      <c r="X10" s="305"/>
      <c r="Y10" s="86">
        <f>'内訳書１(収入事業別)'!$Y10</f>
        <v>0</v>
      </c>
      <c r="AA10"/>
      <c r="AB10"/>
      <c r="AC10"/>
    </row>
    <row r="11" spans="1:29" ht="18" customHeight="1" x14ac:dyDescent="0.2">
      <c r="B11" s="279"/>
      <c r="C11" s="274" t="s">
        <v>85</v>
      </c>
      <c r="D11" s="275"/>
      <c r="E11" s="309">
        <f>'内訳書2-1'!$F419</f>
        <v>0</v>
      </c>
      <c r="F11" s="310"/>
      <c r="G11" s="310"/>
      <c r="H11" s="310"/>
      <c r="I11" s="310"/>
      <c r="J11" s="310"/>
      <c r="K11" s="310"/>
      <c r="L11" s="310"/>
      <c r="M11" s="310"/>
      <c r="N11" s="310"/>
      <c r="O11" s="310"/>
      <c r="P11" s="310"/>
      <c r="Q11" s="310"/>
      <c r="R11" s="310"/>
      <c r="S11" s="310"/>
      <c r="T11" s="310"/>
      <c r="U11" s="310"/>
      <c r="V11" s="310"/>
      <c r="W11" s="310"/>
      <c r="X11" s="311"/>
      <c r="Y11" s="87">
        <f>'内訳書１(収入事業別)'!$Y11</f>
        <v>0</v>
      </c>
      <c r="AA11"/>
      <c r="AB11"/>
      <c r="AC11"/>
    </row>
    <row r="12" spans="1:29" ht="18" customHeight="1" x14ac:dyDescent="0.2">
      <c r="B12" s="279"/>
      <c r="C12" s="274" t="s">
        <v>86</v>
      </c>
      <c r="D12" s="275"/>
      <c r="E12" s="306">
        <f>'内訳書2-1'!$F420</f>
        <v>0</v>
      </c>
      <c r="F12" s="307"/>
      <c r="G12" s="307"/>
      <c r="H12" s="307"/>
      <c r="I12" s="307"/>
      <c r="J12" s="307"/>
      <c r="K12" s="307"/>
      <c r="L12" s="307"/>
      <c r="M12" s="307"/>
      <c r="N12" s="307"/>
      <c r="O12" s="307"/>
      <c r="P12" s="307"/>
      <c r="Q12" s="307"/>
      <c r="R12" s="307"/>
      <c r="S12" s="307"/>
      <c r="T12" s="307"/>
      <c r="U12" s="307"/>
      <c r="V12" s="307"/>
      <c r="W12" s="307"/>
      <c r="X12" s="308"/>
      <c r="Y12" s="87">
        <f>'内訳書１(収入事業別)'!$Y12</f>
        <v>0</v>
      </c>
      <c r="AA12"/>
      <c r="AB12"/>
      <c r="AC12"/>
    </row>
    <row r="13" spans="1:29" ht="18" customHeight="1" x14ac:dyDescent="0.2">
      <c r="B13" s="279"/>
      <c r="C13" s="276" t="s">
        <v>87</v>
      </c>
      <c r="D13" s="277"/>
      <c r="E13" s="312">
        <f>'内訳書2-1'!$F421</f>
        <v>0</v>
      </c>
      <c r="F13" s="313"/>
      <c r="G13" s="313"/>
      <c r="H13" s="313"/>
      <c r="I13" s="313"/>
      <c r="J13" s="313"/>
      <c r="K13" s="313"/>
      <c r="L13" s="313"/>
      <c r="M13" s="313"/>
      <c r="N13" s="313"/>
      <c r="O13" s="313"/>
      <c r="P13" s="313"/>
      <c r="Q13" s="313"/>
      <c r="R13" s="313"/>
      <c r="S13" s="313"/>
      <c r="T13" s="313"/>
      <c r="U13" s="313"/>
      <c r="V13" s="313"/>
      <c r="W13" s="313"/>
      <c r="X13" s="314"/>
      <c r="Y13" s="88">
        <f>'内訳書１(収入事業別)'!$Y13</f>
        <v>0</v>
      </c>
      <c r="AA13"/>
      <c r="AB13"/>
      <c r="AC13"/>
    </row>
    <row r="14" spans="1:29" ht="18" customHeight="1" x14ac:dyDescent="0.2">
      <c r="B14" s="236"/>
      <c r="C14" s="271" t="s">
        <v>159</v>
      </c>
      <c r="D14" s="272"/>
      <c r="E14" s="297">
        <f>SUM(E$10:X$13)</f>
        <v>0</v>
      </c>
      <c r="F14" s="298"/>
      <c r="G14" s="298"/>
      <c r="H14" s="298"/>
      <c r="I14" s="298"/>
      <c r="J14" s="298"/>
      <c r="K14" s="298"/>
      <c r="L14" s="298"/>
      <c r="M14" s="298"/>
      <c r="N14" s="298"/>
      <c r="O14" s="298"/>
      <c r="P14" s="298"/>
      <c r="Q14" s="298"/>
      <c r="R14" s="298"/>
      <c r="S14" s="298"/>
      <c r="T14" s="298"/>
      <c r="U14" s="298"/>
      <c r="V14" s="298"/>
      <c r="W14" s="298"/>
      <c r="X14" s="299"/>
      <c r="Y14" s="89">
        <f>SUM($Y$10:$Y$13)</f>
        <v>0</v>
      </c>
      <c r="AA14"/>
      <c r="AB14"/>
      <c r="AC14"/>
    </row>
    <row r="15" spans="1:29" ht="18" customHeight="1" thickBot="1" x14ac:dyDescent="0.25">
      <c r="B15" s="273" t="s">
        <v>88</v>
      </c>
      <c r="C15" s="273"/>
      <c r="D15" s="273"/>
      <c r="E15" s="300">
        <f>SUM(E$8:X$9,E$14)</f>
        <v>0</v>
      </c>
      <c r="F15" s="301"/>
      <c r="G15" s="301"/>
      <c r="H15" s="301"/>
      <c r="I15" s="301"/>
      <c r="J15" s="301"/>
      <c r="K15" s="301"/>
      <c r="L15" s="301"/>
      <c r="M15" s="301"/>
      <c r="N15" s="301"/>
      <c r="O15" s="301"/>
      <c r="P15" s="301"/>
      <c r="Q15" s="301"/>
      <c r="R15" s="301"/>
      <c r="S15" s="301"/>
      <c r="T15" s="301"/>
      <c r="U15" s="301"/>
      <c r="V15" s="301"/>
      <c r="W15" s="301"/>
      <c r="X15" s="302"/>
      <c r="Y15" s="186">
        <f>SUM($Y$8:$Y$9,$Y$14)</f>
        <v>0</v>
      </c>
      <c r="AA15"/>
      <c r="AB15"/>
      <c r="AC15"/>
    </row>
    <row r="16" spans="1:29" ht="18" customHeight="1" thickBot="1" x14ac:dyDescent="0.25">
      <c r="B16" s="260" t="s">
        <v>22</v>
      </c>
      <c r="C16" s="261"/>
      <c r="D16" s="262"/>
      <c r="E16" s="315">
        <f>'内訳書2-1'!$F424</f>
        <v>0</v>
      </c>
      <c r="F16" s="316"/>
      <c r="G16" s="316"/>
      <c r="H16" s="316"/>
      <c r="I16" s="316"/>
      <c r="J16" s="316"/>
      <c r="K16" s="316"/>
      <c r="L16" s="316"/>
      <c r="M16" s="316"/>
      <c r="N16" s="316"/>
      <c r="O16" s="316"/>
      <c r="P16" s="316"/>
      <c r="Q16" s="316"/>
      <c r="R16" s="316"/>
      <c r="S16" s="316"/>
      <c r="T16" s="316"/>
      <c r="U16" s="316"/>
      <c r="V16" s="316"/>
      <c r="W16" s="316"/>
      <c r="X16" s="317"/>
      <c r="Y16" s="189">
        <f>'内訳書１(収入事業別)'!$Y16</f>
        <v>0</v>
      </c>
      <c r="AA16"/>
      <c r="AB16"/>
      <c r="AC16"/>
    </row>
    <row r="17" spans="2:29" ht="21.75" customHeight="1" x14ac:dyDescent="0.2">
      <c r="B17" s="269" t="s">
        <v>89</v>
      </c>
      <c r="C17" s="269"/>
      <c r="D17" s="269"/>
      <c r="E17" s="319">
        <f>SUM(E$15:E$16)</f>
        <v>0</v>
      </c>
      <c r="F17" s="320"/>
      <c r="G17" s="320"/>
      <c r="H17" s="320"/>
      <c r="I17" s="320"/>
      <c r="J17" s="320"/>
      <c r="K17" s="320"/>
      <c r="L17" s="320"/>
      <c r="M17" s="320"/>
      <c r="N17" s="320"/>
      <c r="O17" s="320"/>
      <c r="P17" s="320"/>
      <c r="Q17" s="320"/>
      <c r="R17" s="320"/>
      <c r="S17" s="320"/>
      <c r="T17" s="320"/>
      <c r="U17" s="320"/>
      <c r="V17" s="320"/>
      <c r="W17" s="320"/>
      <c r="X17" s="321"/>
      <c r="Y17" s="89">
        <f>SUM(Y$15:Y$16)</f>
        <v>0</v>
      </c>
      <c r="AA17"/>
      <c r="AB17"/>
      <c r="AC17"/>
    </row>
    <row r="18" spans="2:29" ht="18" customHeight="1" x14ac:dyDescent="0.2">
      <c r="E18" s="318" t="str">
        <f>IF(E$17&lt;&gt;Y$63,"収支不一致","")</f>
        <v/>
      </c>
      <c r="F18" s="318" t="str">
        <f t="shared" ref="F18:X18" si="0">IF(F$17&lt;&gt;F$63,"収支不一致","")</f>
        <v/>
      </c>
      <c r="G18" s="318" t="str">
        <f t="shared" si="0"/>
        <v/>
      </c>
      <c r="H18" s="318" t="str">
        <f t="shared" si="0"/>
        <v/>
      </c>
      <c r="I18" s="318" t="str">
        <f t="shared" si="0"/>
        <v/>
      </c>
      <c r="J18" s="318" t="str">
        <f t="shared" si="0"/>
        <v/>
      </c>
      <c r="K18" s="318" t="str">
        <f t="shared" si="0"/>
        <v/>
      </c>
      <c r="L18" s="318" t="str">
        <f t="shared" si="0"/>
        <v/>
      </c>
      <c r="M18" s="318" t="str">
        <f t="shared" si="0"/>
        <v/>
      </c>
      <c r="N18" s="318" t="str">
        <f t="shared" si="0"/>
        <v/>
      </c>
      <c r="O18" s="318" t="str">
        <f t="shared" si="0"/>
        <v/>
      </c>
      <c r="P18" s="318" t="str">
        <f t="shared" si="0"/>
        <v/>
      </c>
      <c r="Q18" s="318" t="str">
        <f t="shared" si="0"/>
        <v/>
      </c>
      <c r="R18" s="318" t="str">
        <f t="shared" si="0"/>
        <v/>
      </c>
      <c r="S18" s="318" t="str">
        <f t="shared" si="0"/>
        <v/>
      </c>
      <c r="T18" s="318" t="str">
        <f t="shared" si="0"/>
        <v/>
      </c>
      <c r="U18" s="318" t="str">
        <f t="shared" si="0"/>
        <v/>
      </c>
      <c r="V18" s="318" t="str">
        <f t="shared" si="0"/>
        <v/>
      </c>
      <c r="W18" s="318" t="str">
        <f t="shared" si="0"/>
        <v/>
      </c>
      <c r="X18" s="318" t="str">
        <f t="shared" si="0"/>
        <v/>
      </c>
      <c r="AA18" s="78"/>
      <c r="AB18" s="78"/>
      <c r="AC18" s="78"/>
    </row>
    <row r="19" spans="2:29" ht="15" customHeight="1" x14ac:dyDescent="0.2">
      <c r="B19" s="22" t="s">
        <v>90</v>
      </c>
      <c r="Y19" s="80" t="s">
        <v>15</v>
      </c>
    </row>
    <row r="20" spans="2:29" ht="18" customHeight="1" x14ac:dyDescent="0.2">
      <c r="B20" s="264"/>
      <c r="C20" s="264" t="s">
        <v>91</v>
      </c>
      <c r="D20" s="81" t="s">
        <v>121</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65" t="s">
        <v>209</v>
      </c>
      <c r="AA20" s="263" t="s">
        <v>168</v>
      </c>
      <c r="AB20" s="263" t="s">
        <v>169</v>
      </c>
      <c r="AC20" s="263" t="s">
        <v>162</v>
      </c>
    </row>
    <row r="21" spans="2:29" ht="60.75" customHeight="1" x14ac:dyDescent="0.2">
      <c r="B21" s="264"/>
      <c r="C21" s="264"/>
      <c r="D21" s="264" t="s">
        <v>92</v>
      </c>
      <c r="E21" s="91">
        <f t="shared" ref="E21:X21" si="2">E6</f>
        <v>0</v>
      </c>
      <c r="F21" s="91">
        <f t="shared" si="2"/>
        <v>0</v>
      </c>
      <c r="G21" s="91">
        <f t="shared" si="2"/>
        <v>0</v>
      </c>
      <c r="H21" s="91">
        <f t="shared" si="2"/>
        <v>0</v>
      </c>
      <c r="I21" s="91">
        <f t="shared" si="2"/>
        <v>0</v>
      </c>
      <c r="J21" s="91">
        <f t="shared" si="2"/>
        <v>0</v>
      </c>
      <c r="K21" s="91">
        <f t="shared" si="2"/>
        <v>0</v>
      </c>
      <c r="L21" s="91">
        <f t="shared" si="2"/>
        <v>0</v>
      </c>
      <c r="M21" s="91">
        <f t="shared" si="2"/>
        <v>0</v>
      </c>
      <c r="N21" s="91">
        <f t="shared" si="2"/>
        <v>0</v>
      </c>
      <c r="O21" s="91">
        <f t="shared" si="2"/>
        <v>0</v>
      </c>
      <c r="P21" s="91">
        <f t="shared" si="2"/>
        <v>0</v>
      </c>
      <c r="Q21" s="91">
        <f t="shared" si="2"/>
        <v>0</v>
      </c>
      <c r="R21" s="91">
        <f t="shared" si="2"/>
        <v>0</v>
      </c>
      <c r="S21" s="91">
        <f t="shared" si="2"/>
        <v>0</v>
      </c>
      <c r="T21" s="91">
        <f t="shared" si="2"/>
        <v>0</v>
      </c>
      <c r="U21" s="91">
        <f t="shared" si="2"/>
        <v>0</v>
      </c>
      <c r="V21" s="91">
        <f t="shared" si="2"/>
        <v>0</v>
      </c>
      <c r="W21" s="91">
        <f t="shared" si="2"/>
        <v>0</v>
      </c>
      <c r="X21" s="91">
        <f t="shared" si="2"/>
        <v>0</v>
      </c>
      <c r="Y21" s="265"/>
      <c r="AA21" s="263"/>
      <c r="AB21" s="263"/>
      <c r="AC21" s="263"/>
    </row>
    <row r="22" spans="2:29" ht="60.75" customHeight="1" x14ac:dyDescent="0.2">
      <c r="B22" s="264"/>
      <c r="C22" s="264"/>
      <c r="D22" s="264"/>
      <c r="E22" s="91">
        <f t="shared" ref="E22:X22" si="3">E7</f>
        <v>0</v>
      </c>
      <c r="F22" s="91">
        <f t="shared" si="3"/>
        <v>0</v>
      </c>
      <c r="G22" s="91">
        <f t="shared" si="3"/>
        <v>0</v>
      </c>
      <c r="H22" s="91">
        <f t="shared" si="3"/>
        <v>0</v>
      </c>
      <c r="I22" s="91">
        <f t="shared" si="3"/>
        <v>0</v>
      </c>
      <c r="J22" s="91">
        <f t="shared" si="3"/>
        <v>0</v>
      </c>
      <c r="K22" s="91">
        <f t="shared" si="3"/>
        <v>0</v>
      </c>
      <c r="L22" s="91">
        <f t="shared" si="3"/>
        <v>0</v>
      </c>
      <c r="M22" s="91">
        <f t="shared" si="3"/>
        <v>0</v>
      </c>
      <c r="N22" s="91">
        <f t="shared" si="3"/>
        <v>0</v>
      </c>
      <c r="O22" s="91">
        <f t="shared" si="3"/>
        <v>0</v>
      </c>
      <c r="P22" s="91">
        <f t="shared" si="3"/>
        <v>0</v>
      </c>
      <c r="Q22" s="91">
        <f t="shared" si="3"/>
        <v>0</v>
      </c>
      <c r="R22" s="91">
        <f t="shared" si="3"/>
        <v>0</v>
      </c>
      <c r="S22" s="91">
        <f t="shared" si="3"/>
        <v>0</v>
      </c>
      <c r="T22" s="91">
        <f t="shared" si="3"/>
        <v>0</v>
      </c>
      <c r="U22" s="91">
        <f t="shared" si="3"/>
        <v>0</v>
      </c>
      <c r="V22" s="91">
        <f t="shared" si="3"/>
        <v>0</v>
      </c>
      <c r="W22" s="91">
        <f t="shared" si="3"/>
        <v>0</v>
      </c>
      <c r="X22" s="91">
        <f t="shared" si="3"/>
        <v>0</v>
      </c>
      <c r="Y22" s="265"/>
      <c r="AA22" s="263"/>
      <c r="AB22" s="263"/>
      <c r="AC22" s="263"/>
    </row>
    <row r="23" spans="2:29" ht="18" customHeight="1" x14ac:dyDescent="0.2">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SUM(E23:X23)</f>
        <v>0</v>
      </c>
      <c r="AA23" s="93">
        <f t="shared" ref="AA23:AA40" si="4">SUMIFS($E23:$X23,$E$5:$X$5,"補助事業者")</f>
        <v>0</v>
      </c>
      <c r="AB23" s="93">
        <f t="shared" ref="AB23:AB40" si="5">SUMIFS($E23:$X23,$E$5:$X$5,"補助事業者以外")</f>
        <v>0</v>
      </c>
      <c r="AC23" s="93">
        <f t="shared" ref="AC23:AC39" si="6">SUM(AA23:AB23)</f>
        <v>0</v>
      </c>
    </row>
    <row r="24" spans="2:29" ht="18" customHeight="1" x14ac:dyDescent="0.2">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ref="Y24:Y60" si="7">SUM(E24:X24)</f>
        <v>0</v>
      </c>
      <c r="AA24" s="96">
        <f t="shared" si="4"/>
        <v>0</v>
      </c>
      <c r="AB24" s="96">
        <f t="shared" si="5"/>
        <v>0</v>
      </c>
      <c r="AC24" s="96">
        <f t="shared" si="6"/>
        <v>0</v>
      </c>
    </row>
    <row r="25" spans="2:29" ht="18" customHeight="1" x14ac:dyDescent="0.2">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7"/>
        <v>0</v>
      </c>
      <c r="AA25" s="98">
        <f t="shared" si="4"/>
        <v>0</v>
      </c>
      <c r="AB25" s="98">
        <f t="shared" si="5"/>
        <v>0</v>
      </c>
      <c r="AC25" s="98">
        <f t="shared" si="6"/>
        <v>0</v>
      </c>
    </row>
    <row r="26" spans="2:29" ht="18" customHeight="1" x14ac:dyDescent="0.2">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7"/>
        <v>0</v>
      </c>
      <c r="AA26" s="93">
        <f t="shared" si="4"/>
        <v>0</v>
      </c>
      <c r="AB26" s="93">
        <f t="shared" si="5"/>
        <v>0</v>
      </c>
      <c r="AC26" s="93">
        <f t="shared" si="6"/>
        <v>0</v>
      </c>
    </row>
    <row r="27" spans="2:29" ht="18" customHeight="1" x14ac:dyDescent="0.2">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7"/>
        <v>0</v>
      </c>
      <c r="AA27" s="96">
        <f t="shared" si="4"/>
        <v>0</v>
      </c>
      <c r="AB27" s="96">
        <f t="shared" si="5"/>
        <v>0</v>
      </c>
      <c r="AC27" s="96">
        <f t="shared" si="6"/>
        <v>0</v>
      </c>
    </row>
    <row r="28" spans="2:29" ht="18" customHeight="1" x14ac:dyDescent="0.2">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7"/>
        <v>0</v>
      </c>
      <c r="AA28" s="96">
        <f t="shared" si="4"/>
        <v>0</v>
      </c>
      <c r="AB28" s="96">
        <f t="shared" si="5"/>
        <v>0</v>
      </c>
      <c r="AC28" s="96">
        <f t="shared" si="6"/>
        <v>0</v>
      </c>
    </row>
    <row r="29" spans="2:29" ht="18" customHeight="1" x14ac:dyDescent="0.2">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7"/>
        <v>0</v>
      </c>
      <c r="AA29" s="96">
        <f t="shared" si="4"/>
        <v>0</v>
      </c>
      <c r="AB29" s="96">
        <f t="shared" si="5"/>
        <v>0</v>
      </c>
      <c r="AC29" s="96">
        <f t="shared" si="6"/>
        <v>0</v>
      </c>
    </row>
    <row r="30" spans="2:29" ht="18" customHeight="1" x14ac:dyDescent="0.2">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7"/>
        <v>0</v>
      </c>
      <c r="AA30" s="98">
        <f t="shared" si="4"/>
        <v>0</v>
      </c>
      <c r="AB30" s="98">
        <f t="shared" si="5"/>
        <v>0</v>
      </c>
      <c r="AC30" s="98">
        <f t="shared" si="6"/>
        <v>0</v>
      </c>
    </row>
    <row r="31" spans="2:29" ht="18" customHeight="1" x14ac:dyDescent="0.2">
      <c r="B31" s="295"/>
      <c r="C31" s="289" t="s">
        <v>222</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7"/>
        <v>0</v>
      </c>
      <c r="AA31" s="93">
        <f t="shared" si="4"/>
        <v>0</v>
      </c>
      <c r="AB31" s="93">
        <f t="shared" si="5"/>
        <v>0</v>
      </c>
      <c r="AC31" s="93">
        <f t="shared" si="6"/>
        <v>0</v>
      </c>
    </row>
    <row r="32" spans="2:29" ht="18" customHeight="1" x14ac:dyDescent="0.2">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7"/>
        <v>0</v>
      </c>
      <c r="AA32" s="96">
        <f t="shared" si="4"/>
        <v>0</v>
      </c>
      <c r="AB32" s="96">
        <f t="shared" si="5"/>
        <v>0</v>
      </c>
      <c r="AC32" s="96">
        <f t="shared" si="6"/>
        <v>0</v>
      </c>
    </row>
    <row r="33" spans="2:29" ht="18" customHeight="1" x14ac:dyDescent="0.2">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7"/>
        <v>0</v>
      </c>
      <c r="AA33" s="98">
        <f t="shared" si="4"/>
        <v>0</v>
      </c>
      <c r="AB33" s="98">
        <f t="shared" si="5"/>
        <v>0</v>
      </c>
      <c r="AC33" s="98">
        <f t="shared" si="6"/>
        <v>0</v>
      </c>
    </row>
    <row r="34" spans="2:29" ht="18" customHeight="1" x14ac:dyDescent="0.2">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7"/>
        <v>0</v>
      </c>
      <c r="AA34" s="93">
        <f t="shared" si="4"/>
        <v>0</v>
      </c>
      <c r="AB34" s="93">
        <f t="shared" si="5"/>
        <v>0</v>
      </c>
      <c r="AC34" s="93">
        <f t="shared" si="6"/>
        <v>0</v>
      </c>
    </row>
    <row r="35" spans="2:29" ht="18" customHeight="1" x14ac:dyDescent="0.2">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7"/>
        <v>0</v>
      </c>
      <c r="AA35" s="96">
        <f t="shared" si="4"/>
        <v>0</v>
      </c>
      <c r="AB35" s="96">
        <f t="shared" si="5"/>
        <v>0</v>
      </c>
      <c r="AC35" s="96">
        <f t="shared" si="6"/>
        <v>0</v>
      </c>
    </row>
    <row r="36" spans="2:29" ht="18" customHeight="1" x14ac:dyDescent="0.2">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 t="shared" si="7"/>
        <v>0</v>
      </c>
      <c r="AA36" s="96">
        <f t="shared" si="4"/>
        <v>0</v>
      </c>
      <c r="AB36" s="96">
        <f t="shared" si="5"/>
        <v>0</v>
      </c>
      <c r="AC36" s="96">
        <f t="shared" si="6"/>
        <v>0</v>
      </c>
    </row>
    <row r="37" spans="2:29" ht="18" customHeight="1" x14ac:dyDescent="0.2">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4"/>
        <v>0</v>
      </c>
      <c r="AB37" s="127">
        <f t="shared" si="5"/>
        <v>0</v>
      </c>
      <c r="AC37" s="127">
        <f>SUM(AA37:AB37)</f>
        <v>0</v>
      </c>
    </row>
    <row r="38" spans="2:29" ht="18" hidden="1" customHeight="1" x14ac:dyDescent="0.2">
      <c r="B38" s="295"/>
      <c r="C38" s="288"/>
      <c r="D38" s="130" t="s">
        <v>87</v>
      </c>
      <c r="E38" s="127">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7"/>
        <v>0</v>
      </c>
      <c r="AA38" s="131">
        <f t="shared" si="4"/>
        <v>0</v>
      </c>
      <c r="AB38" s="131">
        <f t="shared" si="5"/>
        <v>0</v>
      </c>
      <c r="AC38" s="131">
        <f t="shared" si="6"/>
        <v>0</v>
      </c>
    </row>
    <row r="39" spans="2:29" ht="18" customHeight="1" x14ac:dyDescent="0.2">
      <c r="B39" s="295"/>
      <c r="C39" s="217" t="s">
        <v>175</v>
      </c>
      <c r="D39" s="92" t="s">
        <v>176</v>
      </c>
      <c r="E39" s="93">
        <f>'内訳書2-1'!$F446</f>
        <v>0</v>
      </c>
      <c r="F39" s="93">
        <f>'内訳書2-2'!$F446</f>
        <v>0</v>
      </c>
      <c r="G39" s="93">
        <f>'内訳書2-3'!$F446</f>
        <v>0</v>
      </c>
      <c r="H39" s="93">
        <f>'内訳書2-4'!$F446</f>
        <v>0</v>
      </c>
      <c r="I39" s="93">
        <f>'内訳書2-5'!$F446</f>
        <v>0</v>
      </c>
      <c r="J39" s="93">
        <f>'内訳書2-6'!$F446</f>
        <v>0</v>
      </c>
      <c r="K39" s="93">
        <f>'内訳書2-7'!$F446</f>
        <v>0</v>
      </c>
      <c r="L39" s="93">
        <f>'内訳書2-8'!$F446</f>
        <v>0</v>
      </c>
      <c r="M39" s="93">
        <f>'内訳書2-9'!$F446</f>
        <v>0</v>
      </c>
      <c r="N39" s="93">
        <f>'内訳書2-10'!$F446</f>
        <v>0</v>
      </c>
      <c r="O39" s="93">
        <f>'内訳書2-11'!$F446</f>
        <v>0</v>
      </c>
      <c r="P39" s="93">
        <f>'内訳書2-12'!$F446</f>
        <v>0</v>
      </c>
      <c r="Q39" s="93">
        <f>'内訳書2-13'!$F446</f>
        <v>0</v>
      </c>
      <c r="R39" s="93">
        <f>'内訳書2-14'!$F446</f>
        <v>0</v>
      </c>
      <c r="S39" s="93">
        <f>'内訳書2-15'!$F446</f>
        <v>0</v>
      </c>
      <c r="T39" s="93">
        <f>'内訳書2-16'!$F446</f>
        <v>0</v>
      </c>
      <c r="U39" s="93">
        <f>'内訳書2-17'!$F446</f>
        <v>0</v>
      </c>
      <c r="V39" s="93">
        <f>'内訳書2-18'!$F446</f>
        <v>0</v>
      </c>
      <c r="W39" s="93">
        <f>'内訳書2-19'!$F446</f>
        <v>0</v>
      </c>
      <c r="X39" s="93">
        <f>'内訳書2-20'!$F446</f>
        <v>0</v>
      </c>
      <c r="Y39" s="94">
        <f t="shared" si="7"/>
        <v>0</v>
      </c>
      <c r="AA39" s="93">
        <f t="shared" si="4"/>
        <v>0</v>
      </c>
      <c r="AB39" s="93">
        <f t="shared" si="5"/>
        <v>0</v>
      </c>
      <c r="AC39" s="93">
        <f t="shared" si="6"/>
        <v>0</v>
      </c>
    </row>
    <row r="40" spans="2:29" ht="18" customHeight="1" x14ac:dyDescent="0.2">
      <c r="B40" s="295"/>
      <c r="C40" s="219"/>
      <c r="D40" s="97" t="s">
        <v>177</v>
      </c>
      <c r="E40" s="127">
        <f>'内訳書2-1'!$F447</f>
        <v>0</v>
      </c>
      <c r="F40" s="127">
        <f>'内訳書2-2'!$F447</f>
        <v>0</v>
      </c>
      <c r="G40" s="127">
        <f>'内訳書2-3'!$F447</f>
        <v>0</v>
      </c>
      <c r="H40" s="127">
        <f>'内訳書2-4'!$F447</f>
        <v>0</v>
      </c>
      <c r="I40" s="127">
        <f>'内訳書2-5'!$F447</f>
        <v>0</v>
      </c>
      <c r="J40" s="127">
        <f>'内訳書2-6'!$F447</f>
        <v>0</v>
      </c>
      <c r="K40" s="127">
        <f>'内訳書2-7'!$F447</f>
        <v>0</v>
      </c>
      <c r="L40" s="127">
        <f>'内訳書2-8'!$F447</f>
        <v>0</v>
      </c>
      <c r="M40" s="127">
        <f>'内訳書2-9'!$F447</f>
        <v>0</v>
      </c>
      <c r="N40" s="127">
        <f>'内訳書2-10'!$F447</f>
        <v>0</v>
      </c>
      <c r="O40" s="127">
        <f>'内訳書2-11'!$F447</f>
        <v>0</v>
      </c>
      <c r="P40" s="127">
        <f>'内訳書2-12'!$F447</f>
        <v>0</v>
      </c>
      <c r="Q40" s="127">
        <f>'内訳書2-13'!$F447</f>
        <v>0</v>
      </c>
      <c r="R40" s="127">
        <f>'内訳書2-14'!$F447</f>
        <v>0</v>
      </c>
      <c r="S40" s="127">
        <f>'内訳書2-15'!$F447</f>
        <v>0</v>
      </c>
      <c r="T40" s="127">
        <f>'内訳書2-16'!$F447</f>
        <v>0</v>
      </c>
      <c r="U40" s="127">
        <f>'内訳書2-17'!$F447</f>
        <v>0</v>
      </c>
      <c r="V40" s="127">
        <f>'内訳書2-18'!$F447</f>
        <v>0</v>
      </c>
      <c r="W40" s="127">
        <f>'内訳書2-19'!$F447</f>
        <v>0</v>
      </c>
      <c r="X40" s="127">
        <f>'内訳書2-20'!$F447</f>
        <v>0</v>
      </c>
      <c r="Y40" s="88">
        <f>SUM(E40:X40)</f>
        <v>0</v>
      </c>
      <c r="AA40" s="93">
        <f t="shared" si="4"/>
        <v>0</v>
      </c>
      <c r="AB40" s="93">
        <f t="shared" si="5"/>
        <v>0</v>
      </c>
      <c r="AC40" s="93">
        <f>SUM(AA40:AB40)</f>
        <v>0</v>
      </c>
    </row>
    <row r="41" spans="2:29" ht="22.5" customHeight="1" x14ac:dyDescent="0.2">
      <c r="B41" s="295"/>
      <c r="C41" s="288" t="s">
        <v>111</v>
      </c>
      <c r="D41" s="288"/>
      <c r="E41" s="99">
        <f>SUM(E23:E40)</f>
        <v>0</v>
      </c>
      <c r="F41" s="99">
        <f t="shared" ref="F41:X41" si="8">SUM(F23:F40)</f>
        <v>0</v>
      </c>
      <c r="G41" s="99">
        <f t="shared" si="8"/>
        <v>0</v>
      </c>
      <c r="H41" s="99">
        <f t="shared" si="8"/>
        <v>0</v>
      </c>
      <c r="I41" s="99">
        <f t="shared" si="8"/>
        <v>0</v>
      </c>
      <c r="J41" s="99">
        <f t="shared" si="8"/>
        <v>0</v>
      </c>
      <c r="K41" s="99">
        <f t="shared" si="8"/>
        <v>0</v>
      </c>
      <c r="L41" s="99">
        <f t="shared" si="8"/>
        <v>0</v>
      </c>
      <c r="M41" s="99">
        <f t="shared" si="8"/>
        <v>0</v>
      </c>
      <c r="N41" s="99">
        <f t="shared" si="8"/>
        <v>0</v>
      </c>
      <c r="O41" s="99">
        <f t="shared" si="8"/>
        <v>0</v>
      </c>
      <c r="P41" s="99">
        <f t="shared" si="8"/>
        <v>0</v>
      </c>
      <c r="Q41" s="99">
        <f t="shared" si="8"/>
        <v>0</v>
      </c>
      <c r="R41" s="99">
        <f t="shared" si="8"/>
        <v>0</v>
      </c>
      <c r="S41" s="99">
        <f t="shared" si="8"/>
        <v>0</v>
      </c>
      <c r="T41" s="99">
        <f t="shared" si="8"/>
        <v>0</v>
      </c>
      <c r="U41" s="99">
        <f t="shared" si="8"/>
        <v>0</v>
      </c>
      <c r="V41" s="99">
        <f t="shared" si="8"/>
        <v>0</v>
      </c>
      <c r="W41" s="99">
        <f t="shared" si="8"/>
        <v>0</v>
      </c>
      <c r="X41" s="99">
        <f t="shared" si="8"/>
        <v>0</v>
      </c>
      <c r="Y41" s="99">
        <f>SUM(Y23:Y40)</f>
        <v>0</v>
      </c>
      <c r="AA41" s="99">
        <f>SUM(AA23:AA40)</f>
        <v>0</v>
      </c>
      <c r="AB41" s="99">
        <f>SUM(AB23:AB40)</f>
        <v>0</v>
      </c>
      <c r="AC41" s="99">
        <f>SUM(AC23:AC40)</f>
        <v>0</v>
      </c>
    </row>
    <row r="42" spans="2:29" ht="23.25" customHeight="1" thickBot="1" x14ac:dyDescent="0.25">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 t="shared" si="7"/>
        <v>0</v>
      </c>
      <c r="AA42" s="99">
        <f>SUMIFS($E42:$X42,$E$5:$X$5,"補助事業者")</f>
        <v>0</v>
      </c>
      <c r="AB42" s="99">
        <f>SUMIFS($E42:$X42,$E$5:$X$5,"補助事業者以外")</f>
        <v>0</v>
      </c>
      <c r="AC42" s="99">
        <f>SUM(AA42:AB42)</f>
        <v>0</v>
      </c>
    </row>
    <row r="43" spans="2:29" ht="24.75" customHeight="1" thickBot="1" x14ac:dyDescent="0.25">
      <c r="B43" s="296"/>
      <c r="C43" s="285" t="s">
        <v>113</v>
      </c>
      <c r="D43" s="286"/>
      <c r="E43" s="183">
        <f>E41-E42</f>
        <v>0</v>
      </c>
      <c r="F43" s="183">
        <f t="shared" ref="F43:Y43" si="9">F41-F42</f>
        <v>0</v>
      </c>
      <c r="G43" s="183">
        <f t="shared" si="9"/>
        <v>0</v>
      </c>
      <c r="H43" s="183">
        <f t="shared" si="9"/>
        <v>0</v>
      </c>
      <c r="I43" s="183">
        <f t="shared" si="9"/>
        <v>0</v>
      </c>
      <c r="J43" s="183">
        <f t="shared" si="9"/>
        <v>0</v>
      </c>
      <c r="K43" s="183">
        <f t="shared" si="9"/>
        <v>0</v>
      </c>
      <c r="L43" s="183">
        <f t="shared" si="9"/>
        <v>0</v>
      </c>
      <c r="M43" s="183">
        <f t="shared" si="9"/>
        <v>0</v>
      </c>
      <c r="N43" s="183">
        <f t="shared" si="9"/>
        <v>0</v>
      </c>
      <c r="O43" s="183">
        <f t="shared" si="9"/>
        <v>0</v>
      </c>
      <c r="P43" s="183">
        <f t="shared" si="9"/>
        <v>0</v>
      </c>
      <c r="Q43" s="183">
        <f t="shared" si="9"/>
        <v>0</v>
      </c>
      <c r="R43" s="183">
        <f t="shared" si="9"/>
        <v>0</v>
      </c>
      <c r="S43" s="183">
        <f t="shared" si="9"/>
        <v>0</v>
      </c>
      <c r="T43" s="183">
        <f t="shared" si="9"/>
        <v>0</v>
      </c>
      <c r="U43" s="183">
        <f t="shared" si="9"/>
        <v>0</v>
      </c>
      <c r="V43" s="183">
        <f t="shared" si="9"/>
        <v>0</v>
      </c>
      <c r="W43" s="183">
        <f t="shared" si="9"/>
        <v>0</v>
      </c>
      <c r="X43" s="183">
        <f t="shared" si="9"/>
        <v>0</v>
      </c>
      <c r="Y43" s="184">
        <f t="shared" si="9"/>
        <v>0</v>
      </c>
      <c r="AA43" s="99">
        <f>AA41-AA42</f>
        <v>0</v>
      </c>
      <c r="AB43" s="99">
        <f>AB41-AB42</f>
        <v>0</v>
      </c>
      <c r="AC43" s="99">
        <f>AC41-AC42</f>
        <v>0</v>
      </c>
    </row>
    <row r="44" spans="2:29" ht="18" customHeight="1" x14ac:dyDescent="0.2">
      <c r="B44" s="322" t="s">
        <v>114</v>
      </c>
      <c r="C44" s="287" t="s">
        <v>94</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 t="shared" si="7"/>
        <v>0</v>
      </c>
      <c r="AA44" s="93">
        <f t="shared" ref="AA44:AA61" si="10">SUMIFS($E44:$X44,$E$5:$X$5,"補助事業者")</f>
        <v>0</v>
      </c>
      <c r="AB44" s="93">
        <f t="shared" ref="AB44:AB61" si="11">SUMIFS($E44:$X44,$E$5:$X$5,"補助事業者以外")</f>
        <v>0</v>
      </c>
      <c r="AC44" s="93">
        <f t="shared" ref="AC44:AC60" si="12">SUM(AA44:AB44)</f>
        <v>0</v>
      </c>
    </row>
    <row r="45" spans="2:29" ht="18" customHeight="1" x14ac:dyDescent="0.2">
      <c r="B45" s="323"/>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 t="shared" si="7"/>
        <v>0</v>
      </c>
      <c r="AA45" s="96">
        <f t="shared" si="10"/>
        <v>0</v>
      </c>
      <c r="AB45" s="96">
        <f t="shared" si="11"/>
        <v>0</v>
      </c>
      <c r="AC45" s="96">
        <f t="shared" si="12"/>
        <v>0</v>
      </c>
    </row>
    <row r="46" spans="2:29" ht="18" customHeight="1" x14ac:dyDescent="0.2">
      <c r="B46" s="323"/>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si="7"/>
        <v>0</v>
      </c>
      <c r="AA46" s="98">
        <f t="shared" si="10"/>
        <v>0</v>
      </c>
      <c r="AB46" s="98">
        <f t="shared" si="11"/>
        <v>0</v>
      </c>
      <c r="AC46" s="98">
        <f t="shared" si="12"/>
        <v>0</v>
      </c>
    </row>
    <row r="47" spans="2:29" ht="18" customHeight="1" x14ac:dyDescent="0.2">
      <c r="B47" s="323"/>
      <c r="C47" s="289" t="s">
        <v>98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7"/>
        <v>0</v>
      </c>
      <c r="AA47" s="93">
        <f t="shared" si="10"/>
        <v>0</v>
      </c>
      <c r="AB47" s="93">
        <f t="shared" si="11"/>
        <v>0</v>
      </c>
      <c r="AC47" s="93">
        <f t="shared" si="12"/>
        <v>0</v>
      </c>
    </row>
    <row r="48" spans="2:29" ht="18" customHeight="1" x14ac:dyDescent="0.2">
      <c r="B48" s="323"/>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7"/>
        <v>0</v>
      </c>
      <c r="AA48" s="96">
        <f t="shared" si="10"/>
        <v>0</v>
      </c>
      <c r="AB48" s="96">
        <f t="shared" si="11"/>
        <v>0</v>
      </c>
      <c r="AC48" s="96">
        <f t="shared" si="12"/>
        <v>0</v>
      </c>
    </row>
    <row r="49" spans="2:29" ht="18" customHeight="1" x14ac:dyDescent="0.2">
      <c r="B49" s="323"/>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 t="shared" si="7"/>
        <v>0</v>
      </c>
      <c r="AA49" s="96">
        <f t="shared" si="10"/>
        <v>0</v>
      </c>
      <c r="AB49" s="96">
        <f t="shared" si="11"/>
        <v>0</v>
      </c>
      <c r="AC49" s="96">
        <f t="shared" si="12"/>
        <v>0</v>
      </c>
    </row>
    <row r="50" spans="2:29" ht="18" customHeight="1" x14ac:dyDescent="0.2">
      <c r="B50" s="323"/>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7"/>
        <v>0</v>
      </c>
      <c r="AA50" s="96">
        <f t="shared" si="10"/>
        <v>0</v>
      </c>
      <c r="AB50" s="96">
        <f t="shared" si="11"/>
        <v>0</v>
      </c>
      <c r="AC50" s="96">
        <f t="shared" si="12"/>
        <v>0</v>
      </c>
    </row>
    <row r="51" spans="2:29" ht="18" customHeight="1" x14ac:dyDescent="0.2">
      <c r="B51" s="323"/>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7"/>
        <v>0</v>
      </c>
      <c r="AA51" s="98">
        <f t="shared" si="10"/>
        <v>0</v>
      </c>
      <c r="AB51" s="98">
        <f t="shared" si="11"/>
        <v>0</v>
      </c>
      <c r="AC51" s="98">
        <f t="shared" si="12"/>
        <v>0</v>
      </c>
    </row>
    <row r="52" spans="2:29" ht="18" customHeight="1" x14ac:dyDescent="0.2">
      <c r="B52" s="323"/>
      <c r="C52" s="289" t="s">
        <v>222</v>
      </c>
      <c r="D52" s="92" t="s">
        <v>224</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7"/>
        <v>0</v>
      </c>
      <c r="AA52" s="93">
        <f t="shared" si="10"/>
        <v>0</v>
      </c>
      <c r="AB52" s="93">
        <f t="shared" si="11"/>
        <v>0</v>
      </c>
      <c r="AC52" s="93">
        <f t="shared" si="12"/>
        <v>0</v>
      </c>
    </row>
    <row r="53" spans="2:29" ht="18" customHeight="1" x14ac:dyDescent="0.2">
      <c r="B53" s="323"/>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7"/>
        <v>0</v>
      </c>
      <c r="AA53" s="96">
        <f t="shared" si="10"/>
        <v>0</v>
      </c>
      <c r="AB53" s="96">
        <f t="shared" si="11"/>
        <v>0</v>
      </c>
      <c r="AC53" s="96">
        <f t="shared" si="12"/>
        <v>0</v>
      </c>
    </row>
    <row r="54" spans="2:29" ht="18" customHeight="1" x14ac:dyDescent="0.2">
      <c r="B54" s="323"/>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7"/>
        <v>0</v>
      </c>
      <c r="AA54" s="98">
        <f t="shared" si="10"/>
        <v>0</v>
      </c>
      <c r="AB54" s="98">
        <f t="shared" si="11"/>
        <v>0</v>
      </c>
      <c r="AC54" s="98">
        <f t="shared" si="12"/>
        <v>0</v>
      </c>
    </row>
    <row r="55" spans="2:29" ht="18" customHeight="1" x14ac:dyDescent="0.2">
      <c r="B55" s="323"/>
      <c r="C55" s="290" t="s">
        <v>106</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7"/>
        <v>0</v>
      </c>
      <c r="AA55" s="93">
        <f t="shared" si="10"/>
        <v>0</v>
      </c>
      <c r="AB55" s="93">
        <f t="shared" si="11"/>
        <v>0</v>
      </c>
      <c r="AC55" s="93">
        <f t="shared" si="12"/>
        <v>0</v>
      </c>
    </row>
    <row r="56" spans="2:29" ht="18" customHeight="1" x14ac:dyDescent="0.2">
      <c r="B56" s="323"/>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7"/>
        <v>0</v>
      </c>
      <c r="AA56" s="96">
        <f t="shared" si="10"/>
        <v>0</v>
      </c>
      <c r="AB56" s="96">
        <f t="shared" si="11"/>
        <v>0</v>
      </c>
      <c r="AC56" s="96">
        <f t="shared" si="12"/>
        <v>0</v>
      </c>
    </row>
    <row r="57" spans="2:29" ht="18" customHeight="1" x14ac:dyDescent="0.2">
      <c r="B57" s="323"/>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7"/>
        <v>0</v>
      </c>
      <c r="AA57" s="96">
        <f t="shared" si="10"/>
        <v>0</v>
      </c>
      <c r="AB57" s="96">
        <f t="shared" si="11"/>
        <v>0</v>
      </c>
      <c r="AC57" s="96">
        <f t="shared" si="12"/>
        <v>0</v>
      </c>
    </row>
    <row r="58" spans="2:29" ht="18" customHeight="1" x14ac:dyDescent="0.2">
      <c r="B58" s="323"/>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7"/>
        <v>0</v>
      </c>
      <c r="AA58" s="96">
        <f t="shared" si="10"/>
        <v>0</v>
      </c>
      <c r="AB58" s="96">
        <f t="shared" si="11"/>
        <v>0</v>
      </c>
      <c r="AC58" s="96">
        <f t="shared" si="12"/>
        <v>0</v>
      </c>
    </row>
    <row r="59" spans="2:29" ht="18" customHeight="1" x14ac:dyDescent="0.2">
      <c r="B59" s="323"/>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7"/>
        <v>0</v>
      </c>
      <c r="AA59" s="98">
        <f t="shared" si="10"/>
        <v>0</v>
      </c>
      <c r="AB59" s="98">
        <f t="shared" si="11"/>
        <v>0</v>
      </c>
      <c r="AC59" s="98">
        <f t="shared" si="12"/>
        <v>0</v>
      </c>
    </row>
    <row r="60" spans="2:29" ht="18" customHeight="1" x14ac:dyDescent="0.2">
      <c r="B60" s="323"/>
      <c r="C60" s="217" t="s">
        <v>163</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7"/>
        <v>0</v>
      </c>
      <c r="AA60" s="93">
        <f t="shared" si="10"/>
        <v>0</v>
      </c>
      <c r="AB60" s="93">
        <f t="shared" si="11"/>
        <v>0</v>
      </c>
      <c r="AC60" s="93">
        <f t="shared" si="12"/>
        <v>0</v>
      </c>
    </row>
    <row r="61" spans="2:29" ht="18" customHeight="1" x14ac:dyDescent="0.2">
      <c r="B61" s="323"/>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SUM(E61:X61)</f>
        <v>0</v>
      </c>
      <c r="AA61" s="93">
        <f t="shared" si="10"/>
        <v>0</v>
      </c>
      <c r="AB61" s="93">
        <f t="shared" si="11"/>
        <v>0</v>
      </c>
      <c r="AC61" s="93">
        <f>SUM(AA61:AB61)</f>
        <v>0</v>
      </c>
    </row>
    <row r="62" spans="2:29" ht="22.5" customHeight="1" thickBot="1" x14ac:dyDescent="0.25">
      <c r="B62" s="323"/>
      <c r="C62" s="273" t="s">
        <v>115</v>
      </c>
      <c r="D62" s="273"/>
      <c r="E62" s="100">
        <f>SUM(E44:E61)</f>
        <v>0</v>
      </c>
      <c r="F62" s="100">
        <f t="shared" ref="F62:X62" si="13">SUM(F44:F61)</f>
        <v>0</v>
      </c>
      <c r="G62" s="100">
        <f t="shared" si="13"/>
        <v>0</v>
      </c>
      <c r="H62" s="100">
        <f t="shared" si="13"/>
        <v>0</v>
      </c>
      <c r="I62" s="100">
        <f t="shared" si="13"/>
        <v>0</v>
      </c>
      <c r="J62" s="100">
        <f t="shared" si="13"/>
        <v>0</v>
      </c>
      <c r="K62" s="100">
        <f t="shared" si="13"/>
        <v>0</v>
      </c>
      <c r="L62" s="100">
        <f t="shared" si="13"/>
        <v>0</v>
      </c>
      <c r="M62" s="100">
        <f t="shared" si="13"/>
        <v>0</v>
      </c>
      <c r="N62" s="100">
        <f t="shared" si="13"/>
        <v>0</v>
      </c>
      <c r="O62" s="100">
        <f t="shared" si="13"/>
        <v>0</v>
      </c>
      <c r="P62" s="100">
        <f t="shared" si="13"/>
        <v>0</v>
      </c>
      <c r="Q62" s="100">
        <f t="shared" si="13"/>
        <v>0</v>
      </c>
      <c r="R62" s="100">
        <f t="shared" si="13"/>
        <v>0</v>
      </c>
      <c r="S62" s="100">
        <f t="shared" si="13"/>
        <v>0</v>
      </c>
      <c r="T62" s="100">
        <f t="shared" si="13"/>
        <v>0</v>
      </c>
      <c r="U62" s="100">
        <f t="shared" si="13"/>
        <v>0</v>
      </c>
      <c r="V62" s="100">
        <f t="shared" si="13"/>
        <v>0</v>
      </c>
      <c r="W62" s="100">
        <f t="shared" si="13"/>
        <v>0</v>
      </c>
      <c r="X62" s="100">
        <f t="shared" si="13"/>
        <v>0</v>
      </c>
      <c r="Y62" s="100">
        <f>SUM(Y44:Y61)</f>
        <v>0</v>
      </c>
      <c r="AA62" s="100">
        <f>SUM(AA44:AA61)</f>
        <v>0</v>
      </c>
      <c r="AB62" s="100">
        <f>SUM(AB44:AB61)</f>
        <v>0</v>
      </c>
      <c r="AC62" s="100">
        <f>SUM(AC44:AC61)</f>
        <v>0</v>
      </c>
    </row>
    <row r="63" spans="2:29" ht="22.5" customHeight="1" thickTop="1" x14ac:dyDescent="0.2">
      <c r="B63" s="282" t="s">
        <v>152</v>
      </c>
      <c r="C63" s="282"/>
      <c r="D63" s="282"/>
      <c r="E63" s="101">
        <f>SUM(E41,E62)</f>
        <v>0</v>
      </c>
      <c r="F63" s="101">
        <f t="shared" ref="F63:Y63" si="14">SUM(F41,F62)</f>
        <v>0</v>
      </c>
      <c r="G63" s="101">
        <f t="shared" si="14"/>
        <v>0</v>
      </c>
      <c r="H63" s="101">
        <f t="shared" si="14"/>
        <v>0</v>
      </c>
      <c r="I63" s="101">
        <f t="shared" si="14"/>
        <v>0</v>
      </c>
      <c r="J63" s="101">
        <f t="shared" si="14"/>
        <v>0</v>
      </c>
      <c r="K63" s="101">
        <f t="shared" si="14"/>
        <v>0</v>
      </c>
      <c r="L63" s="101">
        <f t="shared" si="14"/>
        <v>0</v>
      </c>
      <c r="M63" s="101">
        <f t="shared" si="14"/>
        <v>0</v>
      </c>
      <c r="N63" s="101">
        <f t="shared" si="14"/>
        <v>0</v>
      </c>
      <c r="O63" s="101">
        <f t="shared" si="14"/>
        <v>0</v>
      </c>
      <c r="P63" s="101">
        <f t="shared" si="14"/>
        <v>0</v>
      </c>
      <c r="Q63" s="101">
        <f t="shared" si="14"/>
        <v>0</v>
      </c>
      <c r="R63" s="101">
        <f t="shared" si="14"/>
        <v>0</v>
      </c>
      <c r="S63" s="101">
        <f t="shared" si="14"/>
        <v>0</v>
      </c>
      <c r="T63" s="101">
        <f t="shared" si="14"/>
        <v>0</v>
      </c>
      <c r="U63" s="101">
        <f t="shared" si="14"/>
        <v>0</v>
      </c>
      <c r="V63" s="101">
        <f t="shared" si="14"/>
        <v>0</v>
      </c>
      <c r="W63" s="101">
        <f t="shared" si="14"/>
        <v>0</v>
      </c>
      <c r="X63" s="101">
        <f t="shared" si="14"/>
        <v>0</v>
      </c>
      <c r="Y63" s="90">
        <f t="shared" si="14"/>
        <v>0</v>
      </c>
      <c r="AA63" s="101">
        <f>SUM(AA41,AA62)</f>
        <v>0</v>
      </c>
      <c r="AB63" s="101">
        <f>SUM(AB41,AB62)</f>
        <v>0</v>
      </c>
      <c r="AC63" s="101">
        <f>SUM(AC41,AC62)</f>
        <v>0</v>
      </c>
    </row>
    <row r="64" spans="2:29" ht="18.75" customHeight="1" x14ac:dyDescent="0.2">
      <c r="E64" s="129" t="str">
        <f>IF(E$38&lt;&gt;0,"補助対象「その他」エラー","")</f>
        <v/>
      </c>
      <c r="F64" s="129" t="str">
        <f t="shared" ref="F64:X64" si="15">IF(F$38&lt;&gt;0,"補助対象「その他」エラー","")</f>
        <v/>
      </c>
      <c r="G64" s="129" t="str">
        <f t="shared" si="15"/>
        <v/>
      </c>
      <c r="H64" s="129" t="str">
        <f t="shared" si="15"/>
        <v/>
      </c>
      <c r="I64" s="129" t="str">
        <f t="shared" si="15"/>
        <v/>
      </c>
      <c r="J64" s="129" t="str">
        <f t="shared" si="15"/>
        <v/>
      </c>
      <c r="K64" s="129" t="str">
        <f t="shared" si="15"/>
        <v/>
      </c>
      <c r="L64" s="129" t="str">
        <f t="shared" si="15"/>
        <v/>
      </c>
      <c r="M64" s="129" t="str">
        <f t="shared" si="15"/>
        <v/>
      </c>
      <c r="N64" s="129" t="str">
        <f t="shared" si="15"/>
        <v/>
      </c>
      <c r="O64" s="129" t="str">
        <f t="shared" si="15"/>
        <v/>
      </c>
      <c r="P64" s="129" t="str">
        <f t="shared" si="15"/>
        <v/>
      </c>
      <c r="Q64" s="129" t="str">
        <f t="shared" si="15"/>
        <v/>
      </c>
      <c r="R64" s="129" t="str">
        <f t="shared" si="15"/>
        <v/>
      </c>
      <c r="S64" s="129" t="str">
        <f t="shared" si="15"/>
        <v/>
      </c>
      <c r="T64" s="129" t="str">
        <f t="shared" si="15"/>
        <v/>
      </c>
      <c r="U64" s="129" t="str">
        <f t="shared" si="15"/>
        <v/>
      </c>
      <c r="V64" s="129" t="str">
        <f t="shared" si="15"/>
        <v/>
      </c>
      <c r="W64" s="129" t="str">
        <f t="shared" si="15"/>
        <v/>
      </c>
      <c r="X64" s="129" t="str">
        <f t="shared" si="15"/>
        <v/>
      </c>
      <c r="AA64" s="22"/>
      <c r="AB64" s="22"/>
      <c r="AC64" s="22"/>
    </row>
  </sheetData>
  <sheetProtection algorithmName="SHA-512" hashValue="zTpyftuST1VhutId1/bdFYDgxAZC+/icBQ2hq5kYtBpqN23UrFFYiA+o4YpPE6sBgjwVT4bMcM78wMFXwiMM+w==" saltValue="Wj3WroreTDRa54P/0UFeNQ==" spinCount="100000" sheet="1" formatColumns="0"/>
  <mergeCells count="48">
    <mergeCell ref="B63:D63"/>
    <mergeCell ref="C44:C46"/>
    <mergeCell ref="C47:C51"/>
    <mergeCell ref="C52:C54"/>
    <mergeCell ref="C55:C59"/>
    <mergeCell ref="C62:D62"/>
    <mergeCell ref="B44:B62"/>
    <mergeCell ref="C60:C61"/>
    <mergeCell ref="D21:D22"/>
    <mergeCell ref="C20:C22"/>
    <mergeCell ref="B20:B22"/>
    <mergeCell ref="Y20:Y22"/>
    <mergeCell ref="E16:X16"/>
    <mergeCell ref="E18:X18"/>
    <mergeCell ref="B16:D16"/>
    <mergeCell ref="B17:D17"/>
    <mergeCell ref="E17:X17"/>
    <mergeCell ref="B23:B43"/>
    <mergeCell ref="C23:C25"/>
    <mergeCell ref="C26:C30"/>
    <mergeCell ref="C31:C33"/>
    <mergeCell ref="C34:C38"/>
    <mergeCell ref="C41:D41"/>
    <mergeCell ref="C42:D42"/>
    <mergeCell ref="C43:D43"/>
    <mergeCell ref="C39:C40"/>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4"/>
  <conditionalFormatting sqref="E64:X64">
    <cfRule type="cellIs" dxfId="186" priority="1" operator="equal">
      <formula>"補助対象「その他」エラー"</formula>
    </cfRule>
  </conditionalFormatting>
  <conditionalFormatting sqref="AA18:AC18">
    <cfRule type="cellIs" dxfId="185" priority="2" operator="equal">
      <formula>"修正入力が必要"</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1" fitToWidth="0" orientation="portrait" r:id="rId1"/>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zoomScale="60" zoomScaleNormal="100" workbookViewId="0">
      <selection activeCell="V6" sqref="V6"/>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142</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2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174</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JlPkJIZxB3M0IiKb/SDtD3IayftZrfZoCREE/sfA7xKRtxb47+J0BhQqVGE0NIYaa5jMs9dz2zYXkn8sM1egGQ==" saltValue="v7rAeN/MulOoF1gKeMpanQ==" spinCount="100000" sheet="1" objects="1" scenarios="1" formatRows="0"/>
  <mergeCells count="543">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18:B18"/>
    <mergeCell ref="A19:B19"/>
    <mergeCell ref="A20:B20"/>
    <mergeCell ref="A21:B21"/>
    <mergeCell ref="A22:B22"/>
    <mergeCell ref="A23:B23"/>
    <mergeCell ref="A24:B24"/>
    <mergeCell ref="A25:B25"/>
    <mergeCell ref="A26:B26"/>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9:B9"/>
    <mergeCell ref="A10:B10"/>
    <mergeCell ref="A11:B11"/>
    <mergeCell ref="A12:B12"/>
    <mergeCell ref="A13:B13"/>
    <mergeCell ref="A14:B14"/>
    <mergeCell ref="A15:B15"/>
    <mergeCell ref="A16:B16"/>
    <mergeCell ref="A17:B1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C3:C4"/>
    <mergeCell ref="E3:M3"/>
    <mergeCell ref="E4:M4"/>
    <mergeCell ref="C354:C355"/>
    <mergeCell ref="C362:D362"/>
    <mergeCell ref="C363:D363"/>
    <mergeCell ref="C364:D364"/>
    <mergeCell ref="C365:D365"/>
    <mergeCell ref="C366:D366"/>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s>
  <phoneticPr fontId="9"/>
  <conditionalFormatting sqref="G10:G351">
    <cfRule type="expression" dxfId="184" priority="253">
      <formula>INDIRECT(ADDRESS(ROW(),COLUMN()))=TRUNC(INDIRECT(ADDRESS(ROW(),COLUMN())))</formula>
    </cfRule>
  </conditionalFormatting>
  <conditionalFormatting sqref="G361:G410">
    <cfRule type="expression" dxfId="183" priority="1">
      <formula>INDIRECT(ADDRESS(ROW(),COLUMN()))=TRUNC(INDIRECT(ADDRESS(ROW(),COLUMN())))</formula>
    </cfRule>
  </conditionalFormatting>
  <conditionalFormatting sqref="I10:I351">
    <cfRule type="expression" dxfId="182" priority="252">
      <formula>INDIRECT(ADDRESS(ROW(),COLUMN()))=TRUNC(INDIRECT(ADDRESS(ROW(),COLUMN())))</formula>
    </cfRule>
  </conditionalFormatting>
  <conditionalFormatting sqref="I361:I410">
    <cfRule type="expression" dxfId="181" priority="354">
      <formula>INDIRECT(ADDRESS(ROW(),COLUMN()))=TRUNC(INDIRECT(ADDRESS(ROW(),COLUMN())))</formula>
    </cfRule>
  </conditionalFormatting>
  <conditionalFormatting sqref="L10:L351">
    <cfRule type="expression" dxfId="180" priority="279">
      <formula>INDIRECT(ADDRESS(ROW(),COLUMN()))=TRUNC(INDIRECT(ADDRESS(ROW(),COLUMN())))</formula>
    </cfRule>
  </conditionalFormatting>
  <conditionalFormatting sqref="L361:L410">
    <cfRule type="expression" dxfId="179" priority="353">
      <formula>INDIRECT(ADDRESS(ROW(),COLUMN()))=TRUNC(INDIRECT(ADDRESS(ROW(),COLUMN())))</formula>
    </cfRule>
  </conditionalFormatting>
  <conditionalFormatting sqref="M6:Q7">
    <cfRule type="cellIs" dxfId="178" priority="3" operator="equal">
      <formula>"「費目：その他」で補助対象外に仕分けされていないものがある"</formula>
    </cfRule>
  </conditionalFormatting>
  <conditionalFormatting sqref="O10:O351">
    <cfRule type="expression" dxfId="177" priority="293">
      <formula>INDIRECT(ADDRESS(ROW(),COLUMN()))=TRUNC(INDIRECT(ADDRESS(ROW(),COLUMN())))</formula>
    </cfRule>
  </conditionalFormatting>
  <conditionalFormatting sqref="O361:O410">
    <cfRule type="expression" dxfId="176" priority="352">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49" zoomScaleNormal="100" zoomScaleSheetLayoutView="70" workbookViewId="0">
      <pane ySplit="9" topLeftCell="A10" activePane="bottomLeft" state="frozen"/>
      <selection sqref="A1:C1"/>
      <selection pane="bottomLeft" activeCell="V9" sqref="V9"/>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180</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2-2</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220</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ZBzCKr9Ozry32EWjQFjDbe4vs6BdC10wwDRVtOKzGe8cH7z//ku45vIsG36G00qRne8yYPr+EaU2hCpg8qcs0A==" saltValue="kZPS+X6uMUqbKweAjm27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75" priority="5">
      <formula>INDIRECT(ADDRESS(ROW(),COLUMN()))=TRUNC(INDIRECT(ADDRESS(ROW(),COLUMN())))</formula>
    </cfRule>
  </conditionalFormatting>
  <conditionalFormatting sqref="G361:G410">
    <cfRule type="expression" dxfId="174" priority="1">
      <formula>INDIRECT(ADDRESS(ROW(),COLUMN()))=TRUNC(INDIRECT(ADDRESS(ROW(),COLUMN())))</formula>
    </cfRule>
  </conditionalFormatting>
  <conditionalFormatting sqref="I10:I351">
    <cfRule type="expression" dxfId="173" priority="4">
      <formula>INDIRECT(ADDRESS(ROW(),COLUMN()))=TRUNC(INDIRECT(ADDRESS(ROW(),COLUMN())))</formula>
    </cfRule>
  </conditionalFormatting>
  <conditionalFormatting sqref="I361:I410">
    <cfRule type="expression" dxfId="172" priority="106">
      <formula>INDIRECT(ADDRESS(ROW(),COLUMN()))=TRUNC(INDIRECT(ADDRESS(ROW(),COLUMN())))</formula>
    </cfRule>
  </conditionalFormatting>
  <conditionalFormatting sqref="L10:L351">
    <cfRule type="expression" dxfId="171" priority="31">
      <formula>INDIRECT(ADDRESS(ROW(),COLUMN()))=TRUNC(INDIRECT(ADDRESS(ROW(),COLUMN())))</formula>
    </cfRule>
  </conditionalFormatting>
  <conditionalFormatting sqref="L361:L410">
    <cfRule type="expression" dxfId="170" priority="105">
      <formula>INDIRECT(ADDRESS(ROW(),COLUMN()))=TRUNC(INDIRECT(ADDRESS(ROW(),COLUMN())))</formula>
    </cfRule>
  </conditionalFormatting>
  <conditionalFormatting sqref="M6:Q7">
    <cfRule type="cellIs" dxfId="169" priority="3" operator="equal">
      <formula>"「費目：その他」で補助対象外に仕分けされていないものがある"</formula>
    </cfRule>
  </conditionalFormatting>
  <conditionalFormatting sqref="O10:O351">
    <cfRule type="expression" dxfId="168" priority="45">
      <formula>INDIRECT(ADDRESS(ROW(),COLUMN()))=TRUNC(INDIRECT(ADDRESS(ROW(),COLUMN())))</formula>
    </cfRule>
  </conditionalFormatting>
  <conditionalFormatting sqref="O361:O410">
    <cfRule type="expression" dxfId="167" priority="104">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41" zoomScaleNormal="100" zoomScaleSheetLayoutView="100" workbookViewId="0">
      <pane ySplit="9" topLeftCell="A10" activePane="bottomLeft" state="frozen"/>
      <selection sqref="A1:C1"/>
      <selection pane="bottomLeft" activeCell="Y18" sqref="Y18"/>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181</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2-3</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219</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220</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Ae+4+6O0mwixk4rr4Z/18hky7n2iQ+aW9teqnLZ6c+p9vdVLWDnrZswX+jlo315XKxLRB8MHIMJ4dpscHx+yxA==" saltValue="C6RQzUNZ06SYjKewVyQLe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66" priority="5">
      <formula>INDIRECT(ADDRESS(ROW(),COLUMN()))=TRUNC(INDIRECT(ADDRESS(ROW(),COLUMN())))</formula>
    </cfRule>
  </conditionalFormatting>
  <conditionalFormatting sqref="G361:G410">
    <cfRule type="expression" dxfId="165" priority="1">
      <formula>INDIRECT(ADDRESS(ROW(),COLUMN()))=TRUNC(INDIRECT(ADDRESS(ROW(),COLUMN())))</formula>
    </cfRule>
  </conditionalFormatting>
  <conditionalFormatting sqref="I10:I351">
    <cfRule type="expression" dxfId="164" priority="4">
      <formula>INDIRECT(ADDRESS(ROW(),COLUMN()))=TRUNC(INDIRECT(ADDRESS(ROW(),COLUMN())))</formula>
    </cfRule>
  </conditionalFormatting>
  <conditionalFormatting sqref="I361:I410">
    <cfRule type="expression" dxfId="163" priority="106">
      <formula>INDIRECT(ADDRESS(ROW(),COLUMN()))=TRUNC(INDIRECT(ADDRESS(ROW(),COLUMN())))</formula>
    </cfRule>
  </conditionalFormatting>
  <conditionalFormatting sqref="L10:L351">
    <cfRule type="expression" dxfId="162" priority="31">
      <formula>INDIRECT(ADDRESS(ROW(),COLUMN()))=TRUNC(INDIRECT(ADDRESS(ROW(),COLUMN())))</formula>
    </cfRule>
  </conditionalFormatting>
  <conditionalFormatting sqref="L361:L410">
    <cfRule type="expression" dxfId="161" priority="105">
      <formula>INDIRECT(ADDRESS(ROW(),COLUMN()))=TRUNC(INDIRECT(ADDRESS(ROW(),COLUMN())))</formula>
    </cfRule>
  </conditionalFormatting>
  <conditionalFormatting sqref="M6:Q7">
    <cfRule type="cellIs" dxfId="160" priority="3" operator="equal">
      <formula>"「費目：その他」で補助対象外に仕分けされていないものがある"</formula>
    </cfRule>
  </conditionalFormatting>
  <conditionalFormatting sqref="O10:O351">
    <cfRule type="expression" dxfId="159" priority="45">
      <formula>INDIRECT(ADDRESS(ROW(),COLUMN()))=TRUNC(INDIRECT(ADDRESS(ROW(),COLUMN())))</formula>
    </cfRule>
  </conditionalFormatting>
  <conditionalFormatting sqref="O361:O410">
    <cfRule type="expression" dxfId="158" priority="104">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182</v>
      </c>
      <c r="D3" s="54" t="s">
        <v>161</v>
      </c>
      <c r="E3" s="364"/>
      <c r="F3" s="365"/>
      <c r="G3" s="365"/>
      <c r="H3" s="365"/>
      <c r="I3" s="365"/>
      <c r="J3" s="365"/>
      <c r="K3" s="365"/>
      <c r="L3" s="365"/>
      <c r="M3" s="366"/>
      <c r="Q3" s="13"/>
      <c r="X3" s="3">
        <v>18</v>
      </c>
    </row>
    <row r="4" spans="1:24" ht="32.15"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2-4</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218</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KRsxkvstPXt5Olp5wwq4VLGqibjUivLVVzV1FGGrwffS5FEEU5UmuT0XkIgxmoW9fQBnf1bGwYYuTmD8GK5y2w==" saltValue="I5E36ltiNnx/YcgG43VTa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57" priority="5">
      <formula>INDIRECT(ADDRESS(ROW(),COLUMN()))=TRUNC(INDIRECT(ADDRESS(ROW(),COLUMN())))</formula>
    </cfRule>
  </conditionalFormatting>
  <conditionalFormatting sqref="G361:G410">
    <cfRule type="expression" dxfId="156" priority="1">
      <formula>INDIRECT(ADDRESS(ROW(),COLUMN()))=TRUNC(INDIRECT(ADDRESS(ROW(),COLUMN())))</formula>
    </cfRule>
  </conditionalFormatting>
  <conditionalFormatting sqref="I10:I351">
    <cfRule type="expression" dxfId="155" priority="4">
      <formula>INDIRECT(ADDRESS(ROW(),COLUMN()))=TRUNC(INDIRECT(ADDRESS(ROW(),COLUMN())))</formula>
    </cfRule>
  </conditionalFormatting>
  <conditionalFormatting sqref="I361:I410">
    <cfRule type="expression" dxfId="154" priority="106">
      <formula>INDIRECT(ADDRESS(ROW(),COLUMN()))=TRUNC(INDIRECT(ADDRESS(ROW(),COLUMN())))</formula>
    </cfRule>
  </conditionalFormatting>
  <conditionalFormatting sqref="L10:L351">
    <cfRule type="expression" dxfId="153" priority="31">
      <formula>INDIRECT(ADDRESS(ROW(),COLUMN()))=TRUNC(INDIRECT(ADDRESS(ROW(),COLUMN())))</formula>
    </cfRule>
  </conditionalFormatting>
  <conditionalFormatting sqref="L361:L410">
    <cfRule type="expression" dxfId="152" priority="105">
      <formula>INDIRECT(ADDRESS(ROW(),COLUMN()))=TRUNC(INDIRECT(ADDRESS(ROW(),COLUMN())))</formula>
    </cfRule>
  </conditionalFormatting>
  <conditionalFormatting sqref="M6:Q7">
    <cfRule type="cellIs" dxfId="151" priority="3" operator="equal">
      <formula>"「費目：その他」で補助対象外に仕分けされていないものがある"</formula>
    </cfRule>
  </conditionalFormatting>
  <conditionalFormatting sqref="O10:O351">
    <cfRule type="expression" dxfId="150" priority="45">
      <formula>INDIRECT(ADDRESS(ROW(),COLUMN()))=TRUNC(INDIRECT(ADDRESS(ROW(),COLUMN())))</formula>
    </cfRule>
  </conditionalFormatting>
  <conditionalFormatting sqref="O361:O410">
    <cfRule type="expression" dxfId="149" priority="104">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196</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2-5</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218</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219</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1ASybYRYDWx4SsQcvwUNnQ0ON5oMCiokDUkDF1yddmaVOQkqMMIZBvJdDQNEko8iza/FXFpTXkCupoxyKETeqA==" saltValue="fsY8KMCsIVtVxZrk53Jxq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48" priority="5">
      <formula>INDIRECT(ADDRESS(ROW(),COLUMN()))=TRUNC(INDIRECT(ADDRESS(ROW(),COLUMN())))</formula>
    </cfRule>
  </conditionalFormatting>
  <conditionalFormatting sqref="G361:G410">
    <cfRule type="expression" dxfId="147" priority="1">
      <formula>INDIRECT(ADDRESS(ROW(),COLUMN()))=TRUNC(INDIRECT(ADDRESS(ROW(),COLUMN())))</formula>
    </cfRule>
  </conditionalFormatting>
  <conditionalFormatting sqref="I10:I351">
    <cfRule type="expression" dxfId="146" priority="4">
      <formula>INDIRECT(ADDRESS(ROW(),COLUMN()))=TRUNC(INDIRECT(ADDRESS(ROW(),COLUMN())))</formula>
    </cfRule>
  </conditionalFormatting>
  <conditionalFormatting sqref="I361:I410">
    <cfRule type="expression" dxfId="145" priority="106">
      <formula>INDIRECT(ADDRESS(ROW(),COLUMN()))=TRUNC(INDIRECT(ADDRESS(ROW(),COLUMN())))</formula>
    </cfRule>
  </conditionalFormatting>
  <conditionalFormatting sqref="L10:L351">
    <cfRule type="expression" dxfId="144" priority="31">
      <formula>INDIRECT(ADDRESS(ROW(),COLUMN()))=TRUNC(INDIRECT(ADDRESS(ROW(),COLUMN())))</formula>
    </cfRule>
  </conditionalFormatting>
  <conditionalFormatting sqref="L361:L410">
    <cfRule type="expression" dxfId="143" priority="105">
      <formula>INDIRECT(ADDRESS(ROW(),COLUMN()))=TRUNC(INDIRECT(ADDRESS(ROW(),COLUMN())))</formula>
    </cfRule>
  </conditionalFormatting>
  <conditionalFormatting sqref="M6:Q7">
    <cfRule type="cellIs" dxfId="142" priority="3" operator="equal">
      <formula>"「費目：その他」で補助対象外に仕分けされていないものがある"</formula>
    </cfRule>
  </conditionalFormatting>
  <conditionalFormatting sqref="O10:O351">
    <cfRule type="expression" dxfId="141" priority="45">
      <formula>INDIRECT(ADDRESS(ROW(),COLUMN()))=TRUNC(INDIRECT(ADDRESS(ROW(),COLUMN())))</formula>
    </cfRule>
  </conditionalFormatting>
  <conditionalFormatting sqref="O361:O410">
    <cfRule type="expression" dxfId="140" priority="104">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 x14ac:dyDescent="0.2"/>
  <cols>
    <col min="1" max="2" width="3.90625" customWidth="1"/>
    <col min="3" max="3" width="17.81640625" customWidth="1"/>
    <col min="4" max="4" width="11.81640625" customWidth="1"/>
    <col min="5" max="5" width="33.453125" customWidth="1"/>
    <col min="6" max="6" width="1.08984375" customWidth="1"/>
    <col min="7" max="7" width="9.453125" customWidth="1"/>
    <col min="8" max="8" width="1.36328125" customWidth="1"/>
    <col min="9" max="9" width="6" customWidth="1"/>
    <col min="10" max="10" width="6.08984375" customWidth="1"/>
    <col min="11" max="11" width="1.90625" customWidth="1"/>
    <col min="12" max="12" width="6" customWidth="1"/>
    <col min="13" max="13" width="6.08984375" customWidth="1"/>
    <col min="14" max="14" width="2" customWidth="1"/>
    <col min="15" max="15" width="9.453125" customWidth="1"/>
    <col min="16" max="16" width="1.81640625" customWidth="1"/>
    <col min="17" max="17" width="9.6328125" customWidth="1"/>
    <col min="18" max="18" width="6.90625" customWidth="1"/>
    <col min="19" max="19" width="7" customWidth="1"/>
    <col min="20" max="20" width="20.6328125" customWidth="1"/>
    <col min="21" max="21" width="18.36328125" customWidth="1"/>
    <col min="22" max="22" width="25.36328125" customWidth="1"/>
    <col min="23" max="23" width="9" customWidth="1"/>
    <col min="24" max="24" width="9" style="3" hidden="1" customWidth="1"/>
    <col min="25" max="25" width="9" customWidth="1"/>
  </cols>
  <sheetData>
    <row r="1" spans="1:24" ht="25.25" customHeight="1" x14ac:dyDescent="0.2">
      <c r="A1" s="22" t="str">
        <f>IF(収支予算書!$A$1=0,"〇〇",収支予算書!$A$1)</f>
        <v>〇〇</v>
      </c>
      <c r="B1" s="22"/>
    </row>
    <row r="2" spans="1:24" ht="25.5" customHeight="1" x14ac:dyDescent="0.2">
      <c r="A2" s="34"/>
      <c r="B2" s="34"/>
      <c r="C2" s="38"/>
    </row>
    <row r="3" spans="1:24" ht="32.15" customHeight="1" x14ac:dyDescent="0.2">
      <c r="C3" s="363" t="s">
        <v>153</v>
      </c>
      <c r="D3" s="54" t="s">
        <v>161</v>
      </c>
      <c r="E3" s="364"/>
      <c r="F3" s="365"/>
      <c r="G3" s="365"/>
      <c r="H3" s="365"/>
      <c r="I3" s="365"/>
      <c r="J3" s="365"/>
      <c r="K3" s="365"/>
      <c r="L3" s="365"/>
      <c r="M3" s="366"/>
      <c r="Q3" s="13"/>
      <c r="X3" s="3">
        <v>18</v>
      </c>
    </row>
    <row r="4" spans="1:24" ht="32.15"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2-6</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49999999999999" customHeight="1" x14ac:dyDescent="0.2">
      <c r="A413" s="34" t="s">
        <v>145</v>
      </c>
      <c r="B413" s="34"/>
      <c r="C413" s="34"/>
      <c r="D413" s="34"/>
    </row>
    <row r="414" spans="1:17" ht="20.149999999999999" customHeight="1" x14ac:dyDescent="0.2">
      <c r="A414" s="1" t="s">
        <v>14</v>
      </c>
      <c r="B414" s="1"/>
      <c r="C414" s="1"/>
      <c r="D414" s="1"/>
      <c r="F414" s="385" t="s">
        <v>15</v>
      </c>
      <c r="G414" s="386"/>
      <c r="H414" s="386"/>
    </row>
    <row r="415" spans="1:17" ht="20.149999999999999" customHeight="1" x14ac:dyDescent="0.2">
      <c r="A415" s="387" t="s">
        <v>5</v>
      </c>
      <c r="B415" s="387"/>
      <c r="C415" s="387"/>
      <c r="D415" s="387"/>
      <c r="E415" s="388"/>
      <c r="F415" s="389" t="s">
        <v>147</v>
      </c>
      <c r="G415" s="388"/>
      <c r="H415" s="388"/>
    </row>
    <row r="416" spans="1:17" ht="20.149999999999999" customHeight="1" x14ac:dyDescent="0.2">
      <c r="A416" s="374" t="s">
        <v>82</v>
      </c>
      <c r="B416" s="375"/>
      <c r="C416" s="375"/>
      <c r="D416" s="375"/>
      <c r="E416" s="376"/>
      <c r="F416" s="380">
        <f>SUMIFS($Q$361:$Q$410,$C$361:$C$410,A416)</f>
        <v>0</v>
      </c>
      <c r="G416" s="408"/>
      <c r="H416" s="409"/>
    </row>
    <row r="417" spans="1:8" ht="20.149999999999999" customHeight="1" x14ac:dyDescent="0.2">
      <c r="A417" s="374" t="s">
        <v>83</v>
      </c>
      <c r="B417" s="375"/>
      <c r="C417" s="375"/>
      <c r="D417" s="375"/>
      <c r="E417" s="376"/>
      <c r="F417" s="380">
        <f>SUMIFS($Q$361:$Q$410,$C$361:$C$410,A417)</f>
        <v>0</v>
      </c>
      <c r="G417" s="408"/>
      <c r="H417" s="409"/>
    </row>
    <row r="418" spans="1:8" ht="20.149999999999999" customHeight="1" x14ac:dyDescent="0.2">
      <c r="A418" s="377" t="s">
        <v>157</v>
      </c>
      <c r="B418" s="161"/>
      <c r="C418" s="374" t="s">
        <v>84</v>
      </c>
      <c r="D418" s="375"/>
      <c r="E418" s="376"/>
      <c r="F418" s="380">
        <f>SUMIFS($Q$361:$Q$410,$C$361:$C$410,C418)</f>
        <v>0</v>
      </c>
      <c r="G418" s="408"/>
      <c r="H418" s="409"/>
    </row>
    <row r="419" spans="1:8" ht="20.149999999999999" customHeight="1" x14ac:dyDescent="0.2">
      <c r="A419" s="378"/>
      <c r="B419" s="162"/>
      <c r="C419" s="374" t="s">
        <v>85</v>
      </c>
      <c r="D419" s="375"/>
      <c r="E419" s="376"/>
      <c r="F419" s="380">
        <f>SUMIFS($Q$361:$Q$410,$C$361:$C$410,C419)</f>
        <v>0</v>
      </c>
      <c r="G419" s="408"/>
      <c r="H419" s="409"/>
    </row>
    <row r="420" spans="1:8" ht="20.149999999999999" customHeight="1" x14ac:dyDescent="0.2">
      <c r="A420" s="378"/>
      <c r="B420" s="162"/>
      <c r="C420" s="374" t="s">
        <v>86</v>
      </c>
      <c r="D420" s="375"/>
      <c r="E420" s="376"/>
      <c r="F420" s="380">
        <f>SUMIFS($Q$361:$Q$410,$C$361:$C$410,C420)</f>
        <v>0</v>
      </c>
      <c r="G420" s="408"/>
      <c r="H420" s="409"/>
    </row>
    <row r="421" spans="1:8" ht="20.149999999999999" customHeight="1" x14ac:dyDescent="0.2">
      <c r="A421" s="378"/>
      <c r="B421" s="162"/>
      <c r="C421" s="374" t="s">
        <v>87</v>
      </c>
      <c r="D421" s="375"/>
      <c r="E421" s="376"/>
      <c r="F421" s="380">
        <f>SUMIFS($Q$361:$Q$410,$C$361:$C$410,C421)</f>
        <v>0</v>
      </c>
      <c r="G421" s="408"/>
      <c r="H421" s="409"/>
    </row>
    <row r="422" spans="1:8" ht="20.149999999999999"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49999999999999" customHeight="1" x14ac:dyDescent="0.2">
      <c r="A430" s="326" t="s">
        <v>25</v>
      </c>
      <c r="B430" s="327"/>
      <c r="C430" s="398" t="s">
        <v>53</v>
      </c>
      <c r="D430" s="388"/>
      <c r="E430" s="77" t="s">
        <v>27</v>
      </c>
      <c r="F430" s="358">
        <f t="shared" ref="F430:F447" si="5">SUMIFS($Q$10:$Q$351,$D$10:$D$351,$E430,$R$10:$R$351,"")</f>
        <v>0</v>
      </c>
      <c r="G430" s="359"/>
      <c r="H430" s="359"/>
    </row>
    <row r="431" spans="1:8" ht="20.149999999999999" customHeight="1" x14ac:dyDescent="0.2">
      <c r="A431" s="328"/>
      <c r="B431" s="329"/>
      <c r="C431" s="398"/>
      <c r="D431" s="388"/>
      <c r="E431" s="77" t="s">
        <v>28</v>
      </c>
      <c r="F431" s="358">
        <f t="shared" si="5"/>
        <v>0</v>
      </c>
      <c r="G431" s="359"/>
      <c r="H431" s="359"/>
    </row>
    <row r="432" spans="1:8" ht="20.149999999999999" customHeight="1" x14ac:dyDescent="0.2">
      <c r="A432" s="328"/>
      <c r="B432" s="329"/>
      <c r="C432" s="398"/>
      <c r="D432" s="388"/>
      <c r="E432" s="77" t="s">
        <v>4</v>
      </c>
      <c r="F432" s="358">
        <f t="shared" si="5"/>
        <v>0</v>
      </c>
      <c r="G432" s="359"/>
      <c r="H432" s="359"/>
    </row>
    <row r="433" spans="1:8" ht="20.149999999999999" customHeight="1" x14ac:dyDescent="0.2">
      <c r="A433" s="328"/>
      <c r="B433" s="329"/>
      <c r="C433" s="398" t="s">
        <v>54</v>
      </c>
      <c r="D433" s="388"/>
      <c r="E433" s="77" t="s">
        <v>2</v>
      </c>
      <c r="F433" s="358">
        <f t="shared" si="5"/>
        <v>0</v>
      </c>
      <c r="G433" s="359"/>
      <c r="H433" s="359"/>
    </row>
    <row r="434" spans="1:8" ht="20.149999999999999" customHeight="1" x14ac:dyDescent="0.2">
      <c r="A434" s="328"/>
      <c r="B434" s="329"/>
      <c r="C434" s="398"/>
      <c r="D434" s="388"/>
      <c r="E434" s="77" t="s">
        <v>29</v>
      </c>
      <c r="F434" s="358">
        <f t="shared" si="5"/>
        <v>0</v>
      </c>
      <c r="G434" s="359"/>
      <c r="H434" s="359"/>
    </row>
    <row r="435" spans="1:8" ht="20.149999999999999" customHeight="1" x14ac:dyDescent="0.2">
      <c r="A435" s="328"/>
      <c r="B435" s="329"/>
      <c r="C435" s="398"/>
      <c r="D435" s="388"/>
      <c r="E435" s="77" t="s">
        <v>3</v>
      </c>
      <c r="F435" s="358">
        <f t="shared" si="5"/>
        <v>0</v>
      </c>
      <c r="G435" s="359"/>
      <c r="H435" s="359"/>
    </row>
    <row r="436" spans="1:8" ht="20.149999999999999" customHeight="1" x14ac:dyDescent="0.2">
      <c r="A436" s="328"/>
      <c r="B436" s="329"/>
      <c r="C436" s="398"/>
      <c r="D436" s="388"/>
      <c r="E436" s="77" t="s">
        <v>31</v>
      </c>
      <c r="F436" s="358">
        <f t="shared" si="5"/>
        <v>0</v>
      </c>
      <c r="G436" s="359"/>
      <c r="H436" s="359"/>
    </row>
    <row r="437" spans="1:8" ht="20.149999999999999" customHeight="1" x14ac:dyDescent="0.2">
      <c r="A437" s="328"/>
      <c r="B437" s="329"/>
      <c r="C437" s="398"/>
      <c r="D437" s="388"/>
      <c r="E437" s="77" t="s">
        <v>26</v>
      </c>
      <c r="F437" s="358">
        <f t="shared" si="5"/>
        <v>0</v>
      </c>
      <c r="G437" s="359"/>
      <c r="H437" s="359"/>
    </row>
    <row r="438" spans="1:8" ht="20.149999999999999" customHeight="1" x14ac:dyDescent="0.2">
      <c r="A438" s="328"/>
      <c r="B438" s="329"/>
      <c r="C438" s="398" t="s">
        <v>218</v>
      </c>
      <c r="D438" s="388"/>
      <c r="E438" s="77" t="s">
        <v>221</v>
      </c>
      <c r="F438" s="358">
        <f t="shared" si="5"/>
        <v>0</v>
      </c>
      <c r="G438" s="359"/>
      <c r="H438" s="359"/>
    </row>
    <row r="439" spans="1:8" ht="20.149999999999999" customHeight="1" x14ac:dyDescent="0.2">
      <c r="A439" s="328"/>
      <c r="B439" s="329"/>
      <c r="C439" s="398"/>
      <c r="D439" s="388"/>
      <c r="E439" s="77" t="s">
        <v>33</v>
      </c>
      <c r="F439" s="358">
        <f t="shared" si="5"/>
        <v>0</v>
      </c>
      <c r="G439" s="359"/>
      <c r="H439" s="359"/>
    </row>
    <row r="440" spans="1:8" ht="20.149999999999999" customHeight="1" x14ac:dyDescent="0.2">
      <c r="A440" s="328"/>
      <c r="B440" s="329"/>
      <c r="C440" s="398"/>
      <c r="D440" s="388"/>
      <c r="E440" s="77" t="s">
        <v>10</v>
      </c>
      <c r="F440" s="358">
        <f t="shared" si="5"/>
        <v>0</v>
      </c>
      <c r="G440" s="359"/>
      <c r="H440" s="359"/>
    </row>
    <row r="441" spans="1:8" ht="20.149999999999999" customHeight="1" x14ac:dyDescent="0.2">
      <c r="A441" s="328"/>
      <c r="B441" s="329"/>
      <c r="C441" s="398" t="s">
        <v>55</v>
      </c>
      <c r="D441" s="388"/>
      <c r="E441" s="77" t="s">
        <v>32</v>
      </c>
      <c r="F441" s="358">
        <f t="shared" si="5"/>
        <v>0</v>
      </c>
      <c r="G441" s="359"/>
      <c r="H441" s="359"/>
    </row>
    <row r="442" spans="1:8" ht="20.149999999999999" customHeight="1" x14ac:dyDescent="0.2">
      <c r="A442" s="328"/>
      <c r="B442" s="329"/>
      <c r="C442" s="398"/>
      <c r="D442" s="388"/>
      <c r="E442" s="77" t="s">
        <v>1</v>
      </c>
      <c r="F442" s="358">
        <f t="shared" si="5"/>
        <v>0</v>
      </c>
      <c r="G442" s="359"/>
      <c r="H442" s="359"/>
    </row>
    <row r="443" spans="1:8" ht="20.149999999999999" customHeight="1" x14ac:dyDescent="0.2">
      <c r="A443" s="328"/>
      <c r="B443" s="329"/>
      <c r="C443" s="398"/>
      <c r="D443" s="388"/>
      <c r="E443" s="77" t="s">
        <v>30</v>
      </c>
      <c r="F443" s="358">
        <f t="shared" si="5"/>
        <v>0</v>
      </c>
      <c r="G443" s="359"/>
      <c r="H443" s="359"/>
    </row>
    <row r="444" spans="1:8" ht="20.149999999999999" customHeight="1" x14ac:dyDescent="0.2">
      <c r="A444" s="328"/>
      <c r="B444" s="329"/>
      <c r="C444" s="398"/>
      <c r="D444" s="388"/>
      <c r="E444" s="77" t="s">
        <v>34</v>
      </c>
      <c r="F444" s="358">
        <f t="shared" si="5"/>
        <v>0</v>
      </c>
      <c r="G444" s="359"/>
      <c r="H444" s="359"/>
    </row>
    <row r="445" spans="1:8" ht="20.149999999999999" customHeight="1" x14ac:dyDescent="0.2">
      <c r="A445" s="328"/>
      <c r="B445" s="329"/>
      <c r="C445" s="398"/>
      <c r="D445" s="388"/>
      <c r="E445" s="77" t="s">
        <v>21</v>
      </c>
      <c r="F445" s="358">
        <f t="shared" si="5"/>
        <v>0</v>
      </c>
      <c r="G445" s="359"/>
      <c r="H445" s="359"/>
    </row>
    <row r="446" spans="1:8" ht="20.149999999999999" customHeight="1" x14ac:dyDescent="0.2">
      <c r="A446" s="328"/>
      <c r="B446" s="329"/>
      <c r="C446" s="404" t="s">
        <v>155</v>
      </c>
      <c r="D446" s="405"/>
      <c r="E446" s="77" t="s">
        <v>9</v>
      </c>
      <c r="F446" s="358">
        <f t="shared" si="5"/>
        <v>0</v>
      </c>
      <c r="G446" s="359"/>
      <c r="H446" s="359"/>
    </row>
    <row r="447" spans="1:8" ht="20.149999999999999" customHeight="1" x14ac:dyDescent="0.2">
      <c r="A447" s="328"/>
      <c r="B447" s="329"/>
      <c r="C447" s="406"/>
      <c r="D447" s="407"/>
      <c r="E447" s="77" t="s">
        <v>35</v>
      </c>
      <c r="F447" s="358">
        <f t="shared" si="5"/>
        <v>0</v>
      </c>
      <c r="G447" s="359"/>
      <c r="H447" s="359"/>
    </row>
    <row r="448" spans="1:8" ht="20.149999999999999" customHeight="1" x14ac:dyDescent="0.2">
      <c r="A448" s="328"/>
      <c r="B448" s="329"/>
      <c r="C448" s="387" t="s">
        <v>19</v>
      </c>
      <c r="D448" s="387"/>
      <c r="E448" s="388"/>
      <c r="F448" s="358">
        <f>SUM($F$430:$H$447)</f>
        <v>0</v>
      </c>
      <c r="G448" s="359"/>
      <c r="H448" s="359"/>
    </row>
    <row r="449" spans="1:8" ht="20.149999999999999" customHeight="1" x14ac:dyDescent="0.2">
      <c r="A449" s="328"/>
      <c r="B449" s="329"/>
      <c r="C449" s="398" t="s">
        <v>16</v>
      </c>
      <c r="D449" s="398"/>
      <c r="E449" s="388"/>
      <c r="F449" s="402"/>
      <c r="G449" s="403"/>
      <c r="H449" s="403"/>
    </row>
    <row r="450" spans="1:8" ht="20.149999999999999" customHeight="1" x14ac:dyDescent="0.2">
      <c r="A450" s="330"/>
      <c r="B450" s="331"/>
      <c r="C450" s="387" t="s">
        <v>36</v>
      </c>
      <c r="D450" s="387"/>
      <c r="E450" s="388"/>
      <c r="F450" s="358">
        <f>$F$448-$F$449</f>
        <v>0</v>
      </c>
      <c r="G450" s="359"/>
      <c r="H450" s="359"/>
    </row>
    <row r="451" spans="1:8" ht="20.149999999999999" customHeight="1" x14ac:dyDescent="0.2">
      <c r="A451" s="332" t="s">
        <v>47</v>
      </c>
      <c r="B451" s="333"/>
      <c r="C451" s="398" t="s">
        <v>53</v>
      </c>
      <c r="D451" s="388"/>
      <c r="E451" s="77" t="s">
        <v>27</v>
      </c>
      <c r="F451" s="399">
        <f t="shared" ref="F451:F468" si="6">SUMIFS($Q$10:$Q$351,$D$10:$D$351,$E451,$R$10:$R$351,"○")</f>
        <v>0</v>
      </c>
      <c r="G451" s="359"/>
      <c r="H451" s="359"/>
    </row>
    <row r="452" spans="1:8" ht="20.149999999999999" customHeight="1" x14ac:dyDescent="0.2">
      <c r="A452" s="334"/>
      <c r="B452" s="335"/>
      <c r="C452" s="398"/>
      <c r="D452" s="388"/>
      <c r="E452" s="77" t="s">
        <v>28</v>
      </c>
      <c r="F452" s="399">
        <f t="shared" si="6"/>
        <v>0</v>
      </c>
      <c r="G452" s="359"/>
      <c r="H452" s="359"/>
    </row>
    <row r="453" spans="1:8" ht="20.149999999999999" customHeight="1" x14ac:dyDescent="0.2">
      <c r="A453" s="334"/>
      <c r="B453" s="335"/>
      <c r="C453" s="398"/>
      <c r="D453" s="388"/>
      <c r="E453" s="77" t="s">
        <v>4</v>
      </c>
      <c r="F453" s="399">
        <f t="shared" si="6"/>
        <v>0</v>
      </c>
      <c r="G453" s="359"/>
      <c r="H453" s="359"/>
    </row>
    <row r="454" spans="1:8" ht="20.149999999999999" customHeight="1" x14ac:dyDescent="0.2">
      <c r="A454" s="334"/>
      <c r="B454" s="335"/>
      <c r="C454" s="398" t="s">
        <v>54</v>
      </c>
      <c r="D454" s="388"/>
      <c r="E454" s="77" t="s">
        <v>2</v>
      </c>
      <c r="F454" s="399">
        <f t="shared" si="6"/>
        <v>0</v>
      </c>
      <c r="G454" s="359"/>
      <c r="H454" s="359"/>
    </row>
    <row r="455" spans="1:8" ht="20.149999999999999" customHeight="1" x14ac:dyDescent="0.2">
      <c r="A455" s="334"/>
      <c r="B455" s="335"/>
      <c r="C455" s="398"/>
      <c r="D455" s="388"/>
      <c r="E455" s="77" t="s">
        <v>29</v>
      </c>
      <c r="F455" s="399">
        <f t="shared" si="6"/>
        <v>0</v>
      </c>
      <c r="G455" s="359"/>
      <c r="H455" s="359"/>
    </row>
    <row r="456" spans="1:8" ht="20.149999999999999" customHeight="1" x14ac:dyDescent="0.2">
      <c r="A456" s="334"/>
      <c r="B456" s="335"/>
      <c r="C456" s="398"/>
      <c r="D456" s="388"/>
      <c r="E456" s="77" t="s">
        <v>3</v>
      </c>
      <c r="F456" s="399">
        <f t="shared" si="6"/>
        <v>0</v>
      </c>
      <c r="G456" s="359"/>
      <c r="H456" s="359"/>
    </row>
    <row r="457" spans="1:8" ht="20.149999999999999" customHeight="1" x14ac:dyDescent="0.2">
      <c r="A457" s="334"/>
      <c r="B457" s="335"/>
      <c r="C457" s="398"/>
      <c r="D457" s="388"/>
      <c r="E457" s="77" t="s">
        <v>31</v>
      </c>
      <c r="F457" s="399">
        <f t="shared" si="6"/>
        <v>0</v>
      </c>
      <c r="G457" s="359"/>
      <c r="H457" s="359"/>
    </row>
    <row r="458" spans="1:8" ht="20.149999999999999" customHeight="1" x14ac:dyDescent="0.2">
      <c r="A458" s="334"/>
      <c r="B458" s="335"/>
      <c r="C458" s="398"/>
      <c r="D458" s="388"/>
      <c r="E458" s="77" t="s">
        <v>26</v>
      </c>
      <c r="F458" s="399">
        <f t="shared" si="6"/>
        <v>0</v>
      </c>
      <c r="G458" s="359"/>
      <c r="H458" s="359"/>
    </row>
    <row r="459" spans="1:8" ht="20.149999999999999" customHeight="1" x14ac:dyDescent="0.2">
      <c r="A459" s="334"/>
      <c r="B459" s="335"/>
      <c r="C459" s="398" t="s">
        <v>218</v>
      </c>
      <c r="D459" s="388"/>
      <c r="E459" s="77" t="s">
        <v>221</v>
      </c>
      <c r="F459" s="399">
        <f t="shared" si="6"/>
        <v>0</v>
      </c>
      <c r="G459" s="359"/>
      <c r="H459" s="359"/>
    </row>
    <row r="460" spans="1:8" ht="20.149999999999999" customHeight="1" x14ac:dyDescent="0.2">
      <c r="A460" s="334"/>
      <c r="B460" s="335"/>
      <c r="C460" s="398"/>
      <c r="D460" s="388"/>
      <c r="E460" s="77" t="s">
        <v>33</v>
      </c>
      <c r="F460" s="399">
        <f t="shared" si="6"/>
        <v>0</v>
      </c>
      <c r="G460" s="359"/>
      <c r="H460" s="359"/>
    </row>
    <row r="461" spans="1:8" ht="20.149999999999999" customHeight="1" x14ac:dyDescent="0.2">
      <c r="A461" s="334"/>
      <c r="B461" s="335"/>
      <c r="C461" s="398"/>
      <c r="D461" s="388"/>
      <c r="E461" s="77" t="s">
        <v>10</v>
      </c>
      <c r="F461" s="399">
        <f t="shared" si="6"/>
        <v>0</v>
      </c>
      <c r="G461" s="359"/>
      <c r="H461" s="359"/>
    </row>
    <row r="462" spans="1:8" ht="20.149999999999999" customHeight="1" x14ac:dyDescent="0.2">
      <c r="A462" s="334"/>
      <c r="B462" s="335"/>
      <c r="C462" s="398" t="s">
        <v>55</v>
      </c>
      <c r="D462" s="388"/>
      <c r="E462" s="77" t="s">
        <v>32</v>
      </c>
      <c r="F462" s="399">
        <f t="shared" si="6"/>
        <v>0</v>
      </c>
      <c r="G462" s="359"/>
      <c r="H462" s="359"/>
    </row>
    <row r="463" spans="1:8" ht="20.149999999999999" customHeight="1" x14ac:dyDescent="0.2">
      <c r="A463" s="334"/>
      <c r="B463" s="335"/>
      <c r="C463" s="398"/>
      <c r="D463" s="388"/>
      <c r="E463" s="77" t="s">
        <v>1</v>
      </c>
      <c r="F463" s="399">
        <f t="shared" si="6"/>
        <v>0</v>
      </c>
      <c r="G463" s="359"/>
      <c r="H463" s="359"/>
    </row>
    <row r="464" spans="1:8" ht="20.149999999999999" customHeight="1" x14ac:dyDescent="0.2">
      <c r="A464" s="334"/>
      <c r="B464" s="335"/>
      <c r="C464" s="398"/>
      <c r="D464" s="388"/>
      <c r="E464" s="77" t="s">
        <v>30</v>
      </c>
      <c r="F464" s="399">
        <f t="shared" si="6"/>
        <v>0</v>
      </c>
      <c r="G464" s="359"/>
      <c r="H464" s="359"/>
    </row>
    <row r="465" spans="1:24" ht="20.149999999999999" customHeight="1" x14ac:dyDescent="0.2">
      <c r="A465" s="334"/>
      <c r="B465" s="335"/>
      <c r="C465" s="398"/>
      <c r="D465" s="388"/>
      <c r="E465" s="77" t="s">
        <v>34</v>
      </c>
      <c r="F465" s="399">
        <f t="shared" si="6"/>
        <v>0</v>
      </c>
      <c r="G465" s="359"/>
      <c r="H465" s="359"/>
    </row>
    <row r="466" spans="1:24" ht="20.149999999999999" customHeight="1" x14ac:dyDescent="0.2">
      <c r="A466" s="334"/>
      <c r="B466" s="335"/>
      <c r="C466" s="398"/>
      <c r="D466" s="388"/>
      <c r="E466" s="77" t="s">
        <v>21</v>
      </c>
      <c r="F466" s="399">
        <f t="shared" si="6"/>
        <v>0</v>
      </c>
      <c r="G466" s="359"/>
      <c r="H466" s="359"/>
    </row>
    <row r="467" spans="1:24" ht="20.149999999999999" customHeight="1" x14ac:dyDescent="0.2">
      <c r="A467" s="334"/>
      <c r="B467" s="335"/>
      <c r="C467" s="404" t="s">
        <v>155</v>
      </c>
      <c r="D467" s="405"/>
      <c r="E467" s="77" t="s">
        <v>9</v>
      </c>
      <c r="F467" s="399">
        <f t="shared" si="6"/>
        <v>0</v>
      </c>
      <c r="G467" s="359"/>
      <c r="H467" s="359"/>
    </row>
    <row r="468" spans="1:24" ht="20.149999999999999" customHeight="1" x14ac:dyDescent="0.2">
      <c r="A468" s="334"/>
      <c r="B468" s="335"/>
      <c r="C468" s="406"/>
      <c r="D468" s="407"/>
      <c r="E468" s="77" t="s">
        <v>35</v>
      </c>
      <c r="F468" s="399">
        <f t="shared" si="6"/>
        <v>0</v>
      </c>
      <c r="G468" s="359"/>
      <c r="H468" s="359"/>
    </row>
    <row r="469" spans="1:24" ht="20.149999999999999" customHeight="1" thickBot="1" x14ac:dyDescent="0.25">
      <c r="A469" s="336"/>
      <c r="B469" s="337"/>
      <c r="C469" s="387" t="s">
        <v>150</v>
      </c>
      <c r="D469" s="387"/>
      <c r="E469" s="388"/>
      <c r="F469" s="400">
        <f>SUM($F$451:$H$468)</f>
        <v>0</v>
      </c>
      <c r="G469" s="401"/>
      <c r="H469" s="401"/>
    </row>
    <row r="470" spans="1:24" ht="20.149999999999999"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l3SKxd2qv1ktiO1ok6ByCta7YTE1edlQMd7RqD1TM59JRg/zOa8T54PS9/yJtFYUTYCwPLFyixmc2mJN/uBcZA==" saltValue="sQo0Dwqfoy4PxyC9VtYHY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G10:G351">
    <cfRule type="expression" dxfId="139" priority="5">
      <formula>INDIRECT(ADDRESS(ROW(),COLUMN()))=TRUNC(INDIRECT(ADDRESS(ROW(),COLUMN())))</formula>
    </cfRule>
  </conditionalFormatting>
  <conditionalFormatting sqref="G361:G410">
    <cfRule type="expression" dxfId="138" priority="1">
      <formula>INDIRECT(ADDRESS(ROW(),COLUMN()))=TRUNC(INDIRECT(ADDRESS(ROW(),COLUMN())))</formula>
    </cfRule>
  </conditionalFormatting>
  <conditionalFormatting sqref="I10:I351">
    <cfRule type="expression" dxfId="137" priority="4">
      <formula>INDIRECT(ADDRESS(ROW(),COLUMN()))=TRUNC(INDIRECT(ADDRESS(ROW(),COLUMN())))</formula>
    </cfRule>
  </conditionalFormatting>
  <conditionalFormatting sqref="I361:I410">
    <cfRule type="expression" dxfId="136" priority="106">
      <formula>INDIRECT(ADDRESS(ROW(),COLUMN()))=TRUNC(INDIRECT(ADDRESS(ROW(),COLUMN())))</formula>
    </cfRule>
  </conditionalFormatting>
  <conditionalFormatting sqref="L10:L351">
    <cfRule type="expression" dxfId="135" priority="31">
      <formula>INDIRECT(ADDRESS(ROW(),COLUMN()))=TRUNC(INDIRECT(ADDRESS(ROW(),COLUMN())))</formula>
    </cfRule>
  </conditionalFormatting>
  <conditionalFormatting sqref="L361:L410">
    <cfRule type="expression" dxfId="134" priority="105">
      <formula>INDIRECT(ADDRESS(ROW(),COLUMN()))=TRUNC(INDIRECT(ADDRESS(ROW(),COLUMN())))</formula>
    </cfRule>
  </conditionalFormatting>
  <conditionalFormatting sqref="M6:Q7">
    <cfRule type="cellIs" dxfId="133" priority="3" operator="equal">
      <formula>"「費目：その他」で補助対象外に仕分けされていないものがある"</formula>
    </cfRule>
  </conditionalFormatting>
  <conditionalFormatting sqref="O10:O351">
    <cfRule type="expression" dxfId="132" priority="45">
      <formula>INDIRECT(ADDRESS(ROW(),COLUMN()))=TRUNC(INDIRECT(ADDRESS(ROW(),COLUMN())))</formula>
    </cfRule>
  </conditionalFormatting>
  <conditionalFormatting sqref="O361:O410">
    <cfRule type="expression" dxfId="131" priority="104">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2023-01-27T06:17:38Z</cp:lastPrinted>
  <dcterms:created xsi:type="dcterms:W3CDTF">2018-04-26T11:11:26Z</dcterms:created>
  <dcterms:modified xsi:type="dcterms:W3CDTF">2024-04-22T08:57:18Z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