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5" yWindow="45" windowWidth="13020" windowHeight="9660" firstSheet="2" activeTab="2"/>
  </bookViews>
  <sheets>
    <sheet name="表紙" sheetId="1" r:id="rId1"/>
    <sheet name="文化庁提出用トップシート" sheetId="2" r:id="rId2"/>
    <sheet name="記入シート" sheetId="3" r:id="rId3"/>
  </sheets>
  <definedNames>
    <definedName name="_xlnm.Print_Area" localSheetId="2">'記入シート'!$A$1:$L$405</definedName>
    <definedName name="_xlnm.Print_Area" localSheetId="0">'表紙'!$A$1:$C$15</definedName>
    <definedName name="_xlnm.Print_Area" localSheetId="1">'文化庁提出用トップシート'!$A$1:$D$58</definedName>
    <definedName name="Z_BFD8C034_1463_41F5_9BD5_8733F7879BFD_.wvu.PrintArea" localSheetId="2" hidden="1">'記入シート'!$A$1:$L$405</definedName>
    <definedName name="Z_BFD8C034_1463_41F5_9BD5_8733F7879BFD_.wvu.PrintArea" localSheetId="0" hidden="1">'表紙'!$A$1:$C$15</definedName>
  </definedNames>
  <calcPr fullCalcOnLoad="1"/>
</workbook>
</file>

<file path=xl/sharedStrings.xml><?xml version="1.0" encoding="utf-8"?>
<sst xmlns="http://schemas.openxmlformats.org/spreadsheetml/2006/main" count="724" uniqueCount="640">
  <si>
    <t>保険費</t>
  </si>
  <si>
    <t>製作宣伝費</t>
  </si>
  <si>
    <t>原作権</t>
  </si>
  <si>
    <t>脚本</t>
  </si>
  <si>
    <t>資料調査</t>
  </si>
  <si>
    <t>脚本印刷</t>
  </si>
  <si>
    <t>脚本クリアランス</t>
  </si>
  <si>
    <t>脚本執筆経費</t>
  </si>
  <si>
    <t>プロデューサー経費</t>
  </si>
  <si>
    <t>監督</t>
  </si>
  <si>
    <t>監督助手</t>
  </si>
  <si>
    <t>監督経費</t>
  </si>
  <si>
    <t>助演キャスト</t>
  </si>
  <si>
    <t>その他キャスト</t>
  </si>
  <si>
    <t>助演キャスト諸経費</t>
  </si>
  <si>
    <t>アフレコ出演料</t>
  </si>
  <si>
    <t>スタント機材／経費</t>
  </si>
  <si>
    <t>スタンド・イン／吹き替え</t>
  </si>
  <si>
    <t>エキストラ経費</t>
  </si>
  <si>
    <t>製作担当</t>
  </si>
  <si>
    <t>助監督チーフ</t>
  </si>
  <si>
    <t>助監督セカンド他</t>
  </si>
  <si>
    <t>製作デスク</t>
  </si>
  <si>
    <t>製作進行</t>
  </si>
  <si>
    <t>製作経理</t>
  </si>
  <si>
    <t>美術監督</t>
  </si>
  <si>
    <t>美術助手</t>
  </si>
  <si>
    <t>照明助手セカンド他</t>
  </si>
  <si>
    <t>照明部応援</t>
  </si>
  <si>
    <t>照明消耗品／購入品</t>
  </si>
  <si>
    <t>照明機材レンタル</t>
  </si>
  <si>
    <t>特殊撮影／効果コーディネーター</t>
  </si>
  <si>
    <t>特殊撮影／効果人件費</t>
  </si>
  <si>
    <t>特殊撮影／効果製作費</t>
  </si>
  <si>
    <t>特殊撮影／効果消耗品／購入品</t>
  </si>
  <si>
    <t>特殊撮影／効果レンタル</t>
  </si>
  <si>
    <t>装飾担当</t>
  </si>
  <si>
    <t>装飾助手</t>
  </si>
  <si>
    <t>装飾部応援</t>
  </si>
  <si>
    <t>装飾品購入</t>
  </si>
  <si>
    <t>装飾品レンタル</t>
  </si>
  <si>
    <t>調教師／飼育係</t>
  </si>
  <si>
    <t>劇用動物購入</t>
  </si>
  <si>
    <t>劇用動物レンタル</t>
  </si>
  <si>
    <t>劇用動物運搬及び宿泊</t>
  </si>
  <si>
    <t>デザイナー及び衣裳担当</t>
  </si>
  <si>
    <t>完成保証料</t>
  </si>
  <si>
    <t>原作費</t>
  </si>
  <si>
    <t>脚本費</t>
  </si>
  <si>
    <t>プロデューサー費</t>
  </si>
  <si>
    <t>監督費</t>
  </si>
  <si>
    <t>メインキャスト費</t>
  </si>
  <si>
    <t>助演キャスト費</t>
  </si>
  <si>
    <t>スタント費</t>
  </si>
  <si>
    <t>エキストラ費</t>
  </si>
  <si>
    <t>製作スタッフ費</t>
  </si>
  <si>
    <t>美術人件費</t>
  </si>
  <si>
    <t>美術立て込み費</t>
  </si>
  <si>
    <t>特殊機材及び操演費</t>
  </si>
  <si>
    <t>撮影費</t>
  </si>
  <si>
    <t>現場録音費</t>
  </si>
  <si>
    <t>照明費</t>
  </si>
  <si>
    <t>装飾費</t>
  </si>
  <si>
    <t>劇用動物費</t>
  </si>
  <si>
    <t>衣裳費</t>
  </si>
  <si>
    <t>ヘアメイク費</t>
  </si>
  <si>
    <t>小道具費</t>
  </si>
  <si>
    <t>劇用アクション小道具費(劇用車等）</t>
  </si>
  <si>
    <t>フィルム／テープ及び現場現像費</t>
  </si>
  <si>
    <t>セカンドユニット費</t>
  </si>
  <si>
    <t>VFX費</t>
  </si>
  <si>
    <t>テスト費</t>
  </si>
  <si>
    <t>準備費</t>
  </si>
  <si>
    <t>ロケーション費</t>
  </si>
  <si>
    <t>車輛費</t>
  </si>
  <si>
    <t>ステージ費</t>
  </si>
  <si>
    <t>特殊撮影及び効果費</t>
  </si>
  <si>
    <t>編集費</t>
  </si>
  <si>
    <t>仕上録音費</t>
  </si>
  <si>
    <t>仕上現像費</t>
  </si>
  <si>
    <t>音楽費</t>
  </si>
  <si>
    <t>タイトル費</t>
  </si>
  <si>
    <t>一般管理費</t>
  </si>
  <si>
    <t>照明</t>
  </si>
  <si>
    <t>装飾</t>
  </si>
  <si>
    <t>衣裳</t>
  </si>
  <si>
    <t>小道具</t>
  </si>
  <si>
    <t>劇用車等</t>
  </si>
  <si>
    <t>フィルム／現像</t>
  </si>
  <si>
    <t>準備</t>
  </si>
  <si>
    <t>車輛</t>
  </si>
  <si>
    <t>VFX編集人件費</t>
  </si>
  <si>
    <t>ワイヤー消し</t>
  </si>
  <si>
    <t>ミニチュア製作スーパーバイザー</t>
  </si>
  <si>
    <t>ミニチュア製作</t>
  </si>
  <si>
    <t>機材／スタジオレンタル</t>
  </si>
  <si>
    <t>美術／装飾／小道具</t>
  </si>
  <si>
    <t>機材レンタル等</t>
  </si>
  <si>
    <t>スタジオレンタル等</t>
  </si>
  <si>
    <t>渡航／宿泊／交通</t>
  </si>
  <si>
    <t>食事</t>
  </si>
  <si>
    <t>高速／燃料／駐車</t>
  </si>
  <si>
    <t>通信</t>
  </si>
  <si>
    <t>備品／消耗品</t>
  </si>
  <si>
    <t>その他準備／ロケハン経費</t>
  </si>
  <si>
    <t>食事／打ち合わせ</t>
  </si>
  <si>
    <t>ロケセット使用（控室など含む）</t>
  </si>
  <si>
    <t>ロケ地設営（重機等）レンタル／購入</t>
  </si>
  <si>
    <t>現場／ロケセット警備等</t>
  </si>
  <si>
    <t>美術部応援</t>
  </si>
  <si>
    <t>組付大道具</t>
  </si>
  <si>
    <t>美術部経費</t>
  </si>
  <si>
    <t>セット建て込み費</t>
  </si>
  <si>
    <t>オープンセット建て込み費</t>
  </si>
  <si>
    <t>ロケセット加工費</t>
  </si>
  <si>
    <t>資材等購入品</t>
  </si>
  <si>
    <t>高所作業車等重機レンタル</t>
  </si>
  <si>
    <t>足場組み立て他経費(廃棄物処理費含む）</t>
  </si>
  <si>
    <t>特機担当</t>
  </si>
  <si>
    <t>特機スタッフ</t>
  </si>
  <si>
    <t>特機購入品</t>
  </si>
  <si>
    <t>特機レンタル</t>
  </si>
  <si>
    <t>紛失／破損</t>
  </si>
  <si>
    <t>撮影監督</t>
  </si>
  <si>
    <t>撮影助手セカンド</t>
  </si>
  <si>
    <t>撮影助手サード</t>
  </si>
  <si>
    <t>撮影助手フォース他</t>
  </si>
  <si>
    <t>撮影部応援</t>
  </si>
  <si>
    <t>撮影消耗品／購入品</t>
  </si>
  <si>
    <t>撮影機材レンタル</t>
  </si>
  <si>
    <t>録音技師</t>
  </si>
  <si>
    <t>録音助手セカンド他</t>
  </si>
  <si>
    <t>録音部応援</t>
  </si>
  <si>
    <t>録音消耗品／購入品</t>
  </si>
  <si>
    <t>録音機材レンタル</t>
  </si>
  <si>
    <t>照明技師</t>
  </si>
  <si>
    <t>照明助手チーフ</t>
  </si>
  <si>
    <t>音楽プロデューサー</t>
  </si>
  <si>
    <t>演奏料</t>
  </si>
  <si>
    <t>原盤使用料</t>
  </si>
  <si>
    <t>音楽著作権料</t>
  </si>
  <si>
    <t>音楽購入品</t>
  </si>
  <si>
    <t>音楽機材／楽器等レンタル</t>
  </si>
  <si>
    <t>音楽スタジオレンタル</t>
  </si>
  <si>
    <t>Dolby使用</t>
  </si>
  <si>
    <t>映倫審査</t>
  </si>
  <si>
    <t>銀行手数料</t>
  </si>
  <si>
    <t>法務</t>
  </si>
  <si>
    <t>税務</t>
  </si>
  <si>
    <t>事務諸経費</t>
  </si>
  <si>
    <t>製作保険</t>
  </si>
  <si>
    <t>E&amp;O保険</t>
  </si>
  <si>
    <t>購入品</t>
  </si>
  <si>
    <t>製作宣伝諸経費（食事／交通費等含む）</t>
  </si>
  <si>
    <t>日本円</t>
  </si>
  <si>
    <t>通貨A</t>
  </si>
  <si>
    <t>通貨B</t>
  </si>
  <si>
    <t>通貨C</t>
  </si>
  <si>
    <t>合計（円）</t>
  </si>
  <si>
    <t>円</t>
  </si>
  <si>
    <t>通貨単位</t>
  </si>
  <si>
    <t>円換算レート</t>
  </si>
  <si>
    <t>適用レートの詳細</t>
  </si>
  <si>
    <t>デザイナー及び衣裳助手</t>
  </si>
  <si>
    <t>衣裳助手</t>
  </si>
  <si>
    <t>害虫衣裳直し／製作</t>
  </si>
  <si>
    <t>衣裳購入</t>
  </si>
  <si>
    <t>衣裳レンタル</t>
  </si>
  <si>
    <t>ヘアメイク担当</t>
  </si>
  <si>
    <t>ヘアメイク助手</t>
  </si>
  <si>
    <t>刺青等ボディーメイク担当</t>
  </si>
  <si>
    <t>ヘアメイク部応援</t>
  </si>
  <si>
    <t>特殊メイク担当</t>
  </si>
  <si>
    <t>ヘアメイク購入品</t>
  </si>
  <si>
    <t>かつら等ヘアメイクレンタル</t>
  </si>
  <si>
    <t>小道具担当</t>
  </si>
  <si>
    <t>小道具助手</t>
  </si>
  <si>
    <t>銃器等取扱者</t>
  </si>
  <si>
    <t>消え物担当</t>
  </si>
  <si>
    <t>小道具製作</t>
  </si>
  <si>
    <t>小道具購入品</t>
  </si>
  <si>
    <t>小道具レンタル</t>
  </si>
  <si>
    <t>劇用車輛他コーディネーター／メカニック</t>
  </si>
  <si>
    <t>劇用車輛他購入</t>
  </si>
  <si>
    <t>劇用車輛他レンタル</t>
  </si>
  <si>
    <t>修繕／メンテナンス</t>
  </si>
  <si>
    <t>現場現像</t>
  </si>
  <si>
    <t>現場プリント</t>
  </si>
  <si>
    <t>テレシネ／ラッシュ作成</t>
  </si>
  <si>
    <t>現場現像購入品</t>
  </si>
  <si>
    <t>試写室等レンタル</t>
  </si>
  <si>
    <t>美術</t>
  </si>
  <si>
    <t>美術建て込み</t>
  </si>
  <si>
    <t>特機／操演</t>
  </si>
  <si>
    <t>撮影</t>
  </si>
  <si>
    <t>現場録音</t>
  </si>
  <si>
    <t>原作取得　渡航費</t>
  </si>
  <si>
    <t>原作取得経費</t>
  </si>
  <si>
    <t>監督　渡航費</t>
  </si>
  <si>
    <t>メインキャスト　渡航費</t>
  </si>
  <si>
    <t>脚本　渡航費</t>
  </si>
  <si>
    <t>助演キャスト　渡航費</t>
  </si>
  <si>
    <t>スタント　渡航費</t>
  </si>
  <si>
    <t>キャスティング経費（含む渡航費）</t>
  </si>
  <si>
    <t>メインキャスト経費(専属スタイリスト等。含む渡航費）</t>
  </si>
  <si>
    <t>編集　渡航費</t>
  </si>
  <si>
    <t>仕上録音　渡航費</t>
  </si>
  <si>
    <t>仕上現像　渡航費</t>
  </si>
  <si>
    <t>音楽　渡航費</t>
  </si>
  <si>
    <t>企画名</t>
  </si>
  <si>
    <t>団体名</t>
  </si>
  <si>
    <t>【作成上の注意事項】</t>
  </si>
  <si>
    <t>補助対象外経費</t>
  </si>
  <si>
    <t>1002</t>
  </si>
  <si>
    <t>1079</t>
  </si>
  <si>
    <t>1080</t>
  </si>
  <si>
    <t>1000　小計</t>
  </si>
  <si>
    <t>1101</t>
  </si>
  <si>
    <t>1105</t>
  </si>
  <si>
    <t>1108</t>
  </si>
  <si>
    <t>1118</t>
  </si>
  <si>
    <t>1179</t>
  </si>
  <si>
    <t>1180</t>
  </si>
  <si>
    <t>製作備品購入／レンタル</t>
  </si>
  <si>
    <t>製作祈願／打ち上げ</t>
  </si>
  <si>
    <t>その他ロケーション経費</t>
  </si>
  <si>
    <t>ロケ車輛レンタル（月定）</t>
  </si>
  <si>
    <t>ロケ車輛レンタル（別車輛）</t>
  </si>
  <si>
    <t>その他車輛レンタル（レンタカー他）</t>
  </si>
  <si>
    <t>車輛修理／メンテナンス</t>
  </si>
  <si>
    <t>付帯設備レンタル（スタッフルーム等）</t>
  </si>
  <si>
    <t>電力</t>
  </si>
  <si>
    <t>空調設備等</t>
  </si>
  <si>
    <t>足場</t>
  </si>
  <si>
    <t>レンタル（セット照明機材等）</t>
  </si>
  <si>
    <t>廃棄物処理他経費</t>
  </si>
  <si>
    <t>編集担当</t>
  </si>
  <si>
    <t>編集助手</t>
  </si>
  <si>
    <t>ネガ編集</t>
  </si>
  <si>
    <t>編集購入品</t>
  </si>
  <si>
    <t>編集機材費レンタル</t>
  </si>
  <si>
    <t>編集スタジオレンタル</t>
  </si>
  <si>
    <t>仕上録音担当</t>
  </si>
  <si>
    <t>仕上録音助手</t>
  </si>
  <si>
    <t>リレコ担当及びスタジオ</t>
  </si>
  <si>
    <t>仕上録音購入品</t>
  </si>
  <si>
    <t>仕上録音機材レンタル</t>
  </si>
  <si>
    <t>仕上録音スタジオレンタル</t>
  </si>
  <si>
    <t>オフ・ライン編集</t>
  </si>
  <si>
    <t>オン・ライン編集</t>
  </si>
  <si>
    <t>０号／初号プリント</t>
  </si>
  <si>
    <t>購入品（テープ等）</t>
  </si>
  <si>
    <t>機材／試写室等レンタル</t>
  </si>
  <si>
    <t>2119</t>
  </si>
  <si>
    <t>2121</t>
  </si>
  <si>
    <t>2126</t>
  </si>
  <si>
    <t>2100　小計</t>
  </si>
  <si>
    <t>2301</t>
  </si>
  <si>
    <t>2302</t>
  </si>
  <si>
    <t>アート・ディレクター</t>
  </si>
  <si>
    <t>2303</t>
  </si>
  <si>
    <t>2307</t>
  </si>
  <si>
    <t>2311</t>
  </si>
  <si>
    <t>2340</t>
  </si>
  <si>
    <t>2300　小計</t>
  </si>
  <si>
    <t>2401</t>
  </si>
  <si>
    <t>2402</t>
  </si>
  <si>
    <t>2403</t>
  </si>
  <si>
    <t>2440</t>
  </si>
  <si>
    <t>2450</t>
  </si>
  <si>
    <t>2460</t>
  </si>
  <si>
    <t>2400　小計</t>
  </si>
  <si>
    <t>2601</t>
  </si>
  <si>
    <t>2602</t>
  </si>
  <si>
    <t>2640</t>
  </si>
  <si>
    <t>2650</t>
  </si>
  <si>
    <t>2685</t>
  </si>
  <si>
    <t>2600　小計</t>
  </si>
  <si>
    <t>2801</t>
  </si>
  <si>
    <t>2802</t>
  </si>
  <si>
    <t>2803</t>
  </si>
  <si>
    <t>2804</t>
  </si>
  <si>
    <t>2805</t>
  </si>
  <si>
    <t>2807</t>
  </si>
  <si>
    <t>2821</t>
  </si>
  <si>
    <t>ステディカム・オペレーター</t>
  </si>
  <si>
    <t>2823</t>
  </si>
  <si>
    <t>VE（ビデオ・エンジニア）</t>
  </si>
  <si>
    <t>2840</t>
  </si>
  <si>
    <t>2850</t>
  </si>
  <si>
    <t>2885</t>
  </si>
  <si>
    <t>2800　小計</t>
  </si>
  <si>
    <t>3001</t>
  </si>
  <si>
    <t>3002</t>
  </si>
  <si>
    <t>備考</t>
  </si>
  <si>
    <t>小計　（A) + (B)</t>
  </si>
  <si>
    <t>「計上できない経費」　（C)</t>
  </si>
  <si>
    <t>予備費</t>
  </si>
  <si>
    <t>補助対象外経費　（B)</t>
  </si>
  <si>
    <t>うち文化庁
補助対象外
経費</t>
  </si>
  <si>
    <t>項目＃</t>
  </si>
  <si>
    <t>アバブ・ザ・ライン計　（ABOVE-THE-LINE TOTAL）</t>
  </si>
  <si>
    <t>ポス・プロ計　（BELOW-THE-LINE POST PRODUCTION TOTAL）</t>
  </si>
  <si>
    <t>その他計　（BELOW-THE-LINE OTHER CHARGES TOTAL）</t>
  </si>
  <si>
    <t>小計（Ａ）</t>
  </si>
  <si>
    <t>→文化庁補助対象経費計</t>
  </si>
  <si>
    <t>許可申請／謝礼</t>
  </si>
  <si>
    <t>通信／運搬</t>
  </si>
  <si>
    <t>編集経費（食事／交通費等）</t>
  </si>
  <si>
    <t>仕上録音経費（食事／交通費含）</t>
  </si>
  <si>
    <t>仕上現像経費（食事／交通費等）</t>
  </si>
  <si>
    <t>音楽製作経費（食事／交通費等含）</t>
  </si>
  <si>
    <t>ポスト・プロダクション計　（BELOW-THE-LINE POST PRODUCTION TOTAL）</t>
  </si>
  <si>
    <t>総計</t>
  </si>
  <si>
    <t>総計　（A) + (B) + （C)</t>
  </si>
  <si>
    <t>プロデューサー　渡航費</t>
  </si>
  <si>
    <t>3950</t>
  </si>
  <si>
    <t>3985</t>
  </si>
  <si>
    <t>3900　小計</t>
  </si>
  <si>
    <t>4001</t>
  </si>
  <si>
    <t>4040</t>
  </si>
  <si>
    <t>4050</t>
  </si>
  <si>
    <t>4085</t>
  </si>
  <si>
    <t>4000　小計</t>
  </si>
  <si>
    <t>4201</t>
  </si>
  <si>
    <t>フィルム／テープ</t>
  </si>
  <si>
    <t>4218</t>
  </si>
  <si>
    <t>4219</t>
  </si>
  <si>
    <t>4220</t>
  </si>
  <si>
    <t>4240</t>
  </si>
  <si>
    <t>4250</t>
  </si>
  <si>
    <t>4200　小計</t>
  </si>
  <si>
    <t>4413</t>
  </si>
  <si>
    <t>4414</t>
  </si>
  <si>
    <t>キャスト</t>
  </si>
  <si>
    <t>4420</t>
  </si>
  <si>
    <t>4421</t>
  </si>
  <si>
    <t>プロダクション・スタッフ</t>
  </si>
  <si>
    <t>4423</t>
  </si>
  <si>
    <t>4424</t>
  </si>
  <si>
    <t>4426</t>
  </si>
  <si>
    <t>4428</t>
  </si>
  <si>
    <t>4430</t>
  </si>
  <si>
    <t>4431</t>
  </si>
  <si>
    <t>4434</t>
  </si>
  <si>
    <t>4437</t>
  </si>
  <si>
    <t>4438</t>
  </si>
  <si>
    <t>ヘアメイク</t>
  </si>
  <si>
    <t>4439</t>
  </si>
  <si>
    <t>4440</t>
  </si>
  <si>
    <t>4442</t>
  </si>
  <si>
    <t>4445</t>
  </si>
  <si>
    <t>VFX</t>
  </si>
  <si>
    <t>4448</t>
  </si>
  <si>
    <t>4450</t>
  </si>
  <si>
    <t>ロケーション</t>
  </si>
  <si>
    <t>4452</t>
  </si>
  <si>
    <t>4455</t>
  </si>
  <si>
    <t>1100　小計</t>
  </si>
  <si>
    <t>1201</t>
  </si>
  <si>
    <t>プロデューサー</t>
  </si>
  <si>
    <t>1203</t>
  </si>
  <si>
    <t>ラインプロデューサー</t>
  </si>
  <si>
    <t>1204</t>
  </si>
  <si>
    <t>アソシエイト・プロデューサー</t>
  </si>
  <si>
    <t>1221</t>
  </si>
  <si>
    <t>プロデューサー・アシスタント</t>
  </si>
  <si>
    <t>1279</t>
  </si>
  <si>
    <t>1280</t>
  </si>
  <si>
    <t>1200　小計</t>
  </si>
  <si>
    <t>1301</t>
  </si>
  <si>
    <t>1321</t>
  </si>
  <si>
    <t>1379</t>
  </si>
  <si>
    <t>1380</t>
  </si>
  <si>
    <t>1300　小計</t>
  </si>
  <si>
    <t>1401</t>
  </si>
  <si>
    <t>メインキャスト</t>
  </si>
  <si>
    <t>1420</t>
  </si>
  <si>
    <t>キャスティング・ディレクター</t>
  </si>
  <si>
    <t>1440</t>
  </si>
  <si>
    <t>1460</t>
  </si>
  <si>
    <t>1479</t>
  </si>
  <si>
    <t>1400　小計</t>
  </si>
  <si>
    <t>1501</t>
  </si>
  <si>
    <t>1502</t>
  </si>
  <si>
    <t>1540</t>
  </si>
  <si>
    <t>1563</t>
  </si>
  <si>
    <t>1579</t>
  </si>
  <si>
    <t>1500　小計</t>
  </si>
  <si>
    <t>1701</t>
  </si>
  <si>
    <t>スタント・コーディネーター</t>
  </si>
  <si>
    <t>1702</t>
  </si>
  <si>
    <t>スタントマン</t>
  </si>
  <si>
    <t>1740</t>
  </si>
  <si>
    <t>1779</t>
  </si>
  <si>
    <t>1700　小計</t>
  </si>
  <si>
    <t>2001</t>
  </si>
  <si>
    <t>エキストラ</t>
  </si>
  <si>
    <t>2003</t>
  </si>
  <si>
    <t>2020</t>
  </si>
  <si>
    <t>エキストラ・キャスティング</t>
  </si>
  <si>
    <t>2040</t>
  </si>
  <si>
    <t>2000　小計</t>
  </si>
  <si>
    <t>2101</t>
  </si>
  <si>
    <t>2102</t>
  </si>
  <si>
    <t>2103</t>
  </si>
  <si>
    <t>2111</t>
  </si>
  <si>
    <t>スクリプター</t>
  </si>
  <si>
    <t>2115</t>
  </si>
  <si>
    <t>ロケーション・マネージャー</t>
  </si>
  <si>
    <t>2118</t>
  </si>
  <si>
    <t>コーディネーター</t>
  </si>
  <si>
    <t>5200　小計</t>
  </si>
  <si>
    <t>5501</t>
  </si>
  <si>
    <t>ステージ・レンタル</t>
  </si>
  <si>
    <t>5511</t>
  </si>
  <si>
    <t>5521</t>
  </si>
  <si>
    <t>5522</t>
  </si>
  <si>
    <t>5524</t>
  </si>
  <si>
    <t>5550</t>
  </si>
  <si>
    <t>5560</t>
  </si>
  <si>
    <t>5500　小計</t>
  </si>
  <si>
    <t>6001</t>
  </si>
  <si>
    <t>6002</t>
  </si>
  <si>
    <t>6017</t>
  </si>
  <si>
    <t>6040</t>
  </si>
  <si>
    <t>6050</t>
  </si>
  <si>
    <t>6051</t>
  </si>
  <si>
    <t>6079</t>
  </si>
  <si>
    <t>6080</t>
  </si>
  <si>
    <t>6000　小計</t>
  </si>
  <si>
    <t>6201</t>
  </si>
  <si>
    <t>6202</t>
  </si>
  <si>
    <t>6205</t>
  </si>
  <si>
    <t>6208</t>
  </si>
  <si>
    <t>アフレコ・スタジオ</t>
  </si>
  <si>
    <t>6209</t>
  </si>
  <si>
    <t>M&amp;E</t>
  </si>
  <si>
    <t>6240</t>
  </si>
  <si>
    <t>6244</t>
  </si>
  <si>
    <t>サウンド・ネガ・フィルム</t>
  </si>
  <si>
    <t>6250</t>
  </si>
  <si>
    <t>6251</t>
  </si>
  <si>
    <t>6279</t>
  </si>
  <si>
    <t>6280</t>
  </si>
  <si>
    <t>6200　小計</t>
  </si>
  <si>
    <t>6421</t>
  </si>
  <si>
    <t>6422</t>
  </si>
  <si>
    <t>6425</t>
  </si>
  <si>
    <t>フィルム・レコーディング</t>
  </si>
  <si>
    <t>6428</t>
  </si>
  <si>
    <t>オプチカル</t>
  </si>
  <si>
    <t>6431</t>
  </si>
  <si>
    <t>3003</t>
  </si>
  <si>
    <t>3007</t>
  </si>
  <si>
    <t>3040</t>
  </si>
  <si>
    <t>3050</t>
  </si>
  <si>
    <t>3085</t>
  </si>
  <si>
    <t>3000　小計</t>
  </si>
  <si>
    <t>3101</t>
  </si>
  <si>
    <t>3102</t>
  </si>
  <si>
    <t>3103</t>
  </si>
  <si>
    <t>3107</t>
  </si>
  <si>
    <t>3140</t>
  </si>
  <si>
    <t>3150</t>
  </si>
  <si>
    <t>3185</t>
  </si>
  <si>
    <t>3100　小計</t>
  </si>
  <si>
    <t>3201</t>
  </si>
  <si>
    <t>3202</t>
  </si>
  <si>
    <t>3210</t>
  </si>
  <si>
    <t>3240</t>
  </si>
  <si>
    <t>3250</t>
  </si>
  <si>
    <t>3285</t>
  </si>
  <si>
    <t>3200　小計</t>
  </si>
  <si>
    <t>3401</t>
  </si>
  <si>
    <t>3402</t>
  </si>
  <si>
    <t>3407</t>
  </si>
  <si>
    <t>3440</t>
  </si>
  <si>
    <t>3450</t>
  </si>
  <si>
    <t>3485</t>
  </si>
  <si>
    <t>3400　小計</t>
  </si>
  <si>
    <t>3501</t>
  </si>
  <si>
    <t>3540</t>
  </si>
  <si>
    <t>3550</t>
  </si>
  <si>
    <t>3555</t>
  </si>
  <si>
    <t>3500　小計</t>
  </si>
  <si>
    <t>3701</t>
  </si>
  <si>
    <t>3702</t>
  </si>
  <si>
    <t>3704</t>
  </si>
  <si>
    <t>3710</t>
  </si>
  <si>
    <t>3712</t>
  </si>
  <si>
    <t>クリーニング</t>
  </si>
  <si>
    <t>3740</t>
  </si>
  <si>
    <t>3750</t>
  </si>
  <si>
    <t>3785</t>
  </si>
  <si>
    <t>3700　小計</t>
  </si>
  <si>
    <t>3801</t>
  </si>
  <si>
    <t>3802</t>
  </si>
  <si>
    <t>3805</t>
  </si>
  <si>
    <t>3807</t>
  </si>
  <si>
    <t>3821</t>
  </si>
  <si>
    <t>3840</t>
  </si>
  <si>
    <t>3850</t>
  </si>
  <si>
    <t>3885</t>
  </si>
  <si>
    <t>3800　小計</t>
  </si>
  <si>
    <t>3901</t>
  </si>
  <si>
    <t>3902</t>
  </si>
  <si>
    <t>3905</t>
  </si>
  <si>
    <t>3908</t>
  </si>
  <si>
    <t>3930</t>
  </si>
  <si>
    <t>3940</t>
  </si>
  <si>
    <t>アバブ＆ビロー・ザ・ライン計　（Total Above &amp; Below-The-Line）</t>
  </si>
  <si>
    <r>
      <t xml:space="preserve">計上できない経費
</t>
    </r>
    <r>
      <rPr>
        <sz val="11"/>
        <rFont val="ＭＳ ゴシック"/>
        <family val="3"/>
      </rPr>
      <t>（補助対象外経費ではありません。予算積算内訳に計上できない経費）</t>
    </r>
  </si>
  <si>
    <t>記入担当者
氏名</t>
  </si>
  <si>
    <t>文化庁提出用
トップシート計</t>
  </si>
  <si>
    <t>スタジオレンタル</t>
  </si>
  <si>
    <t>4400　小計</t>
  </si>
  <si>
    <t>4501</t>
  </si>
  <si>
    <t>VFXスーパーバイザー</t>
  </si>
  <si>
    <t>4503</t>
  </si>
  <si>
    <t>4513</t>
  </si>
  <si>
    <t>モーション・コントロール</t>
  </si>
  <si>
    <t>4514</t>
  </si>
  <si>
    <t>モーション・キャプチャー</t>
  </si>
  <si>
    <t>4515</t>
  </si>
  <si>
    <t>4516</t>
  </si>
  <si>
    <t>テレシネ／スキャニング</t>
  </si>
  <si>
    <t>4517</t>
  </si>
  <si>
    <t>CGI/SGI</t>
  </si>
  <si>
    <t>4520</t>
  </si>
  <si>
    <t>4522</t>
  </si>
  <si>
    <t>4542</t>
  </si>
  <si>
    <t>グリーンバックレンタル</t>
  </si>
  <si>
    <t>4544</t>
  </si>
  <si>
    <t>テスト</t>
  </si>
  <si>
    <t>4550</t>
  </si>
  <si>
    <t>4500　小計</t>
  </si>
  <si>
    <t>4621</t>
  </si>
  <si>
    <t>スタッフ</t>
  </si>
  <si>
    <t>4623</t>
  </si>
  <si>
    <t>4651</t>
  </si>
  <si>
    <t>4655</t>
  </si>
  <si>
    <t>4657</t>
  </si>
  <si>
    <t>4658</t>
  </si>
  <si>
    <t>4661</t>
  </si>
  <si>
    <t>4600　小計</t>
  </si>
  <si>
    <t>4801</t>
  </si>
  <si>
    <t>4802</t>
  </si>
  <si>
    <t>4803</t>
  </si>
  <si>
    <t>4804</t>
  </si>
  <si>
    <t>4805</t>
  </si>
  <si>
    <t>4806</t>
  </si>
  <si>
    <t>4807</t>
  </si>
  <si>
    <t>4808</t>
  </si>
  <si>
    <t>4809</t>
  </si>
  <si>
    <t>4800　小計</t>
  </si>
  <si>
    <t>5001</t>
  </si>
  <si>
    <t>5011</t>
  </si>
  <si>
    <t>5018</t>
  </si>
  <si>
    <t>5020</t>
  </si>
  <si>
    <t>5021</t>
  </si>
  <si>
    <t>5022</t>
  </si>
  <si>
    <t>5025</t>
  </si>
  <si>
    <t>5028</t>
  </si>
  <si>
    <t>5031</t>
  </si>
  <si>
    <t>5051</t>
  </si>
  <si>
    <t>5000　小計</t>
  </si>
  <si>
    <t>5201</t>
  </si>
  <si>
    <t>5205</t>
  </si>
  <si>
    <t>5211</t>
  </si>
  <si>
    <t>5240</t>
  </si>
  <si>
    <t>5251</t>
  </si>
  <si>
    <t>6435</t>
  </si>
  <si>
    <t>インターポジティブ／ネガティブ</t>
  </si>
  <si>
    <t>6440</t>
  </si>
  <si>
    <t>6450</t>
  </si>
  <si>
    <t>6479</t>
  </si>
  <si>
    <t>6480</t>
  </si>
  <si>
    <t>6400　小計</t>
  </si>
  <si>
    <t>6601</t>
  </si>
  <si>
    <t>6605</t>
  </si>
  <si>
    <t>6606</t>
  </si>
  <si>
    <t>6610</t>
  </si>
  <si>
    <t>6614</t>
  </si>
  <si>
    <t>6640</t>
  </si>
  <si>
    <t>6650</t>
  </si>
  <si>
    <t>6651</t>
  </si>
  <si>
    <t>6679</t>
  </si>
  <si>
    <t>6680</t>
  </si>
  <si>
    <t>6600　小計</t>
  </si>
  <si>
    <t>6801</t>
  </si>
  <si>
    <t>タイトル・デザイン</t>
  </si>
  <si>
    <t>6802</t>
  </si>
  <si>
    <t>メイン＆エンド・タイトル</t>
  </si>
  <si>
    <t>6800　小計</t>
  </si>
  <si>
    <t>7005</t>
  </si>
  <si>
    <t>7007</t>
  </si>
  <si>
    <t>7014</t>
  </si>
  <si>
    <t>7019</t>
  </si>
  <si>
    <t>7025</t>
  </si>
  <si>
    <t>7080</t>
  </si>
  <si>
    <t>7000　小計</t>
  </si>
  <si>
    <t>7101</t>
  </si>
  <si>
    <t>7102</t>
  </si>
  <si>
    <t>7100　小計</t>
  </si>
  <si>
    <t>7501</t>
  </si>
  <si>
    <t>スチール</t>
  </si>
  <si>
    <t>7511</t>
  </si>
  <si>
    <t>メイキング</t>
  </si>
  <si>
    <t>7541</t>
  </si>
  <si>
    <t>7560</t>
  </si>
  <si>
    <t>7500　小計</t>
  </si>
  <si>
    <t>→文化庁の資金調達計画の総計と一致</t>
  </si>
  <si>
    <t>→ユニジャパンの資金調達計画の総計と一致</t>
  </si>
  <si>
    <t>プロダクション計　（BELOW-THE-LINE PRODUCTION TOTAL）</t>
  </si>
  <si>
    <t>ビロー・ザ・ライン計　（BELOW-THE-LINE TOTAL)</t>
  </si>
  <si>
    <t>　予算表（劇映画用）</t>
  </si>
  <si>
    <t>6900　小計</t>
  </si>
  <si>
    <t>字幕作成費</t>
  </si>
  <si>
    <t>字幕素材費</t>
  </si>
  <si>
    <t>音声制作費</t>
  </si>
  <si>
    <t>音声素材費</t>
  </si>
  <si>
    <r>
      <t>バリアフリー字幕</t>
    </r>
    <r>
      <rPr>
        <sz val="11"/>
        <rFont val="ＭＳ Ｐゴシック"/>
        <family val="3"/>
      </rPr>
      <t>・音声</t>
    </r>
    <r>
      <rPr>
        <sz val="11"/>
        <color indexed="8"/>
        <rFont val="ＭＳ Ｐゴシック"/>
        <family val="3"/>
      </rPr>
      <t>制作費</t>
    </r>
  </si>
  <si>
    <t>バリアフリー字幕・音声制作費</t>
  </si>
  <si>
    <t>外国語字幕制作費（多言語化対応）</t>
  </si>
  <si>
    <t>6910　小計</t>
  </si>
  <si>
    <t>外国語字幕制作費</t>
  </si>
  <si>
    <t>外国語字幕制作費（多言語化対応）</t>
  </si>
  <si>
    <t>●　平成31年4月1日～平成32年3月31日の期間外に；
　　①作業/消費が発生し，かつ，
　　②支払いも完了しているもの。
●　下記の経費：
○配給宣伝費  ○予告編作成費  ○メイキング制作費　
○マスコミ用試写会に係る経費　○事務機器・事務用品等の購入・借用費　
○事務所維持費　○事務所電話代　○オーディション経費　
○ビザ取得経費　○印紙代　○振込手数料　○交際費・接待費　
○製作管理費　○予備費　○レセプション・パーティーに係る経費　
○保険料　○会議等に係る経費　○打ち上げ費　○飲食に係る経費　
○記念品代　○パソコン，カメラ等の購入費　等</t>
  </si>
  <si>
    <t>2. 「記入シート」の入力が終わりましたら，紙媒体では，同シート及び「ユニジャパン提出用トップシート」をプリントアウトし，ユニジャパン国際共同制作認定申請書に添付してください。電子データでは，同シート及び「ユニジャパン提出用トップシート」並びに「文化庁提出用トップシート」を含むファイル全体を御提出ください。</t>
  </si>
  <si>
    <t>3. 文化庁の「国際共同製作映画への支援」に申請される方は同様に「記入シート」及び「文化庁提出用トップシート」をプリントアウトし，文化庁への申請書の予算書として添付してください。</t>
  </si>
  <si>
    <t>4. 本予算書は，ユニジャパン認定の申請用及び文化庁補助金申請用で共通のフォーマットですが，「ユニジャパン提出用トップシート」と「文化庁提出用トップシート」で，集計方式が異なっています。「ユニジャパン提出用トップシート」では，補助対象外経費及び文化庁計上できない経費も含む全予算が総計として計上されます。一方「文化庁提出用トップシート」には，補助対象経費に該当する経費のほか，「記入シート」で補助対象外経費及び文化庁計上できない経費として内訳に記載された経費をそれぞれ集計し，小計と総額で区分しています。</t>
  </si>
  <si>
    <t>●本予算表の「ユニジャパン提出用トップシート」における総計の額は，別途認定申請書の「資金調達計画」の総計と同額，若しくはそれ以下である必要があります。</t>
  </si>
  <si>
    <t>撮影助手チーフ又はオペレーター</t>
  </si>
  <si>
    <t>録音助手チーフ又はブーム・オペレーター</t>
  </si>
  <si>
    <t>作曲（又は音楽製作一式）</t>
  </si>
  <si>
    <t>うち文化庁
計上できない
経費</t>
  </si>
  <si>
    <t>【内訳】
旅費・交通費＝　　　　　　　円　　　　　　　　　　
宿泊日数＝　　　　日間，のべ　　　　　名，　　　　　　円
日当＝　　　　日間，のべ　　　　名，　　　　　　　円</t>
  </si>
  <si>
    <t>1. このファイルは申請者の方が「記入シート」の白若しくはオレンジ色のセルに数字を入力していただくと自動的に適宜計算するようにできています。白若しくはオレンジ色のセル以外には入力できません。なお，オレンジのセルに該当する経費は全額文化庁の予算積算内訳に「計上できない経費」となります。
(ア) まず，支出する通貨単位を2行目に入力する。
　（外貨を3通貨以上使用する場合はお問い合わせください。）
(イ) 本予算作成時に使用する為替レートを少数点以下第2位まで入力。
(ウ) （イ）の為替レートの根拠を記載。（例：○○銀行○年○月○日TTM）
　なお，同根拠を証明できる書面をそれぞれ印字･添付のこと。
(エ) 支出する通貨別計を各補助項目に入力。（税込み金額で御記入ください）
(オ) 各補助項目中の文化庁「補助対象外経費」，及び「計上できない経費」に該当する経費の総額を（イ）記載のレートを使用して円貨で算出，入力する。（小数点以下は切捨で統一）
　なお，「補助対象外経費」，「計上できない経費」の内訳は以下を参照してください。</t>
  </si>
  <si>
    <t>○製作発表に係る経費
製作発表資料印刷費，スチール撮影費
○航空・列車運賃の特別料金（ファーストクラス料金，グリーン料金等）</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</si>
</sst>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 numFmtId="178" formatCode="#,##0_);[Red]\(#,##0\)"/>
  </numFmts>
  <fonts count="57">
    <font>
      <sz val="11"/>
      <color indexed="8"/>
      <name val="ＭＳ Ｐゴシック"/>
      <family val="3"/>
    </font>
    <font>
      <sz val="10"/>
      <color indexed="8"/>
      <name val="ＭＳ Ｐゴシック"/>
      <family val="3"/>
    </font>
    <font>
      <sz val="6"/>
      <name val="ＭＳ Ｐゴシック"/>
      <family val="3"/>
    </font>
    <font>
      <b/>
      <sz val="11"/>
      <color indexed="8"/>
      <name val="ＭＳ Ｐゴシック"/>
      <family val="3"/>
    </font>
    <font>
      <sz val="8"/>
      <color indexed="8"/>
      <name val="ＭＳ Ｐゴシック"/>
      <family val="3"/>
    </font>
    <font>
      <sz val="11"/>
      <name val="ＭＳ Ｐゴシック"/>
      <family val="3"/>
    </font>
    <font>
      <b/>
      <sz val="11"/>
      <name val="ＭＳ Ｐゴシック"/>
      <family val="3"/>
    </font>
    <font>
      <b/>
      <sz val="11"/>
      <color indexed="10"/>
      <name val="ＭＳ Ｐゴシック"/>
      <family val="3"/>
    </font>
    <font>
      <b/>
      <sz val="8"/>
      <color indexed="8"/>
      <name val="ＭＳ Ｐゴシック"/>
      <family val="3"/>
    </font>
    <font>
      <b/>
      <sz val="10"/>
      <color indexed="8"/>
      <name val="ＭＳ Ｐゴシック"/>
      <family val="3"/>
    </font>
    <font>
      <sz val="12"/>
      <name val="ＭＳ ゴシック"/>
      <family val="3"/>
    </font>
    <font>
      <sz val="24"/>
      <name val="HG丸ｺﾞｼｯｸM-PRO"/>
      <family val="3"/>
    </font>
    <font>
      <sz val="12"/>
      <name val="ＭＳ Ｐゴシック"/>
      <family val="3"/>
    </font>
    <font>
      <b/>
      <sz val="12"/>
      <name val="ＭＳ Ｐゴシック"/>
      <family val="3"/>
    </font>
    <font>
      <b/>
      <sz val="12"/>
      <name val="ＭＳ ゴシック"/>
      <family val="3"/>
    </font>
    <font>
      <sz val="11"/>
      <name val="ＭＳ ゴシック"/>
      <family val="3"/>
    </font>
    <font>
      <b/>
      <sz val="11"/>
      <name val="ＭＳ ゴシック"/>
      <family val="3"/>
    </font>
    <font>
      <sz val="9"/>
      <name val="ＭＳ 明朝"/>
      <family val="1"/>
    </font>
    <font>
      <sz val="10"/>
      <color indexed="9"/>
      <name val="ＭＳ Ｐゴシック"/>
      <family val="3"/>
    </font>
    <font>
      <b/>
      <sz val="18"/>
      <color indexed="62"/>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14"/>
      <name val="ＭＳ Ｐゴシック"/>
      <family val="3"/>
    </font>
    <font>
      <b/>
      <sz val="10"/>
      <color indexed="52"/>
      <name val="ＭＳ Ｐゴシック"/>
      <family val="3"/>
    </font>
    <font>
      <sz val="10"/>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2"/>
      <color indexed="8"/>
      <name val="ＭＳ ゴシック"/>
      <family val="3"/>
    </font>
    <font>
      <sz val="12"/>
      <color indexed="8"/>
      <name val="Calibri"/>
      <family val="2"/>
    </font>
    <font>
      <sz val="12"/>
      <color indexed="8"/>
      <name val="ＭＳ Ｐゴシック"/>
      <family val="3"/>
    </font>
    <font>
      <sz val="11"/>
      <color indexed="8"/>
      <name val="Calibri"/>
      <family val="2"/>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11"/>
      <color theme="1"/>
      <name val="ＭＳ Ｐゴシック"/>
      <family val="3"/>
    </font>
    <font>
      <b/>
      <sz val="11"/>
      <color theme="1"/>
      <name val="ＭＳ Ｐゴシック"/>
      <family val="3"/>
    </font>
    <font>
      <sz val="12"/>
      <color theme="1"/>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4"/>
        <bgColor indexed="64"/>
      </patternFill>
    </fill>
    <fill>
      <patternFill patternType="solid">
        <fgColor indexed="11"/>
        <bgColor indexed="64"/>
      </patternFill>
    </fill>
    <fill>
      <patternFill patternType="solid">
        <fgColor indexed="47"/>
        <bgColor indexed="64"/>
      </patternFill>
    </fill>
    <fill>
      <patternFill patternType="solid">
        <fgColor indexed="49"/>
        <bgColor indexed="64"/>
      </patternFill>
    </fill>
    <fill>
      <patternFill patternType="solid">
        <fgColor indexed="46"/>
        <bgColor indexed="64"/>
      </patternFill>
    </fill>
    <fill>
      <patternFill patternType="solid">
        <fgColor indexed="22"/>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double"/>
      <bottom style="thin"/>
    </border>
    <border>
      <left/>
      <right/>
      <top style="double"/>
      <bottom style="thin"/>
    </border>
    <border>
      <left style="thin"/>
      <right style="thin"/>
      <top style="thin"/>
      <bottom/>
    </border>
    <border>
      <left style="thin"/>
      <right style="thin"/>
      <top/>
      <bottom style="thin"/>
    </border>
    <border>
      <left/>
      <right style="thin"/>
      <top style="thin"/>
      <bottom style="thin"/>
    </border>
    <border>
      <left/>
      <right/>
      <top style="thin"/>
      <bottom style="thin"/>
    </border>
    <border>
      <left style="thin"/>
      <right/>
      <top style="thin"/>
      <bottom style="thin"/>
    </border>
    <border>
      <left/>
      <right style="thin"/>
      <top style="double"/>
      <bottom style="double"/>
    </border>
    <border>
      <left style="thin"/>
      <right/>
      <top style="double"/>
      <bottom style="double"/>
    </border>
    <border>
      <left style="thin"/>
      <right/>
      <top/>
      <bottom/>
    </border>
    <border>
      <left/>
      <right/>
      <top style="double"/>
      <bottom style="double"/>
    </border>
    <border>
      <left style="thin"/>
      <right style="thin"/>
      <top style="double"/>
      <bottom style="double"/>
    </border>
    <border>
      <left/>
      <right style="thin"/>
      <top style="double"/>
      <bottom style="thin"/>
    </border>
    <border diagonalUp="1">
      <left style="thin"/>
      <right style="thin"/>
      <top style="thin"/>
      <bottom style="thin"/>
      <diagonal style="thin"/>
    </border>
    <border>
      <left/>
      <right/>
      <top style="thin"/>
      <bottom style="double"/>
    </border>
    <border>
      <left/>
      <right style="thin"/>
      <top style="thin"/>
      <bottom style="double"/>
    </border>
    <border>
      <left style="thin"/>
      <right style="thin"/>
      <top style="medium"/>
      <bottom style="medium"/>
    </border>
    <border>
      <left style="thin"/>
      <right style="thin"/>
      <top/>
      <bottom/>
    </border>
    <border>
      <left style="medium"/>
      <right style="medium"/>
      <top style="medium"/>
      <bottom style="thin"/>
    </border>
    <border>
      <left style="medium"/>
      <right style="medium"/>
      <top/>
      <bottom/>
    </border>
    <border>
      <left style="medium"/>
      <right style="medium"/>
      <top style="thin"/>
      <bottom style="thin"/>
    </border>
    <border>
      <left style="thin"/>
      <right>
        <color indexed="63"/>
      </right>
      <top>
        <color indexed="63"/>
      </top>
      <bottom style="double"/>
    </border>
    <border>
      <left/>
      <right/>
      <top>
        <color indexed="63"/>
      </top>
      <bottom style="double"/>
    </border>
    <border>
      <left>
        <color indexed="63"/>
      </left>
      <right style="thin"/>
      <top>
        <color indexed="63"/>
      </top>
      <bottom style="double"/>
    </border>
    <border>
      <left style="thin"/>
      <right/>
      <top>
        <color indexed="63"/>
      </top>
      <bottom style="thin"/>
    </border>
    <border>
      <left/>
      <right/>
      <top>
        <color indexed="63"/>
      </top>
      <bottom style="thin"/>
    </border>
    <border>
      <left/>
      <right style="thin"/>
      <top>
        <color indexed="63"/>
      </top>
      <bottom style="thin"/>
    </border>
    <border>
      <left style="medium"/>
      <right style="medium"/>
      <top/>
      <bottom style="medium"/>
    </border>
    <border>
      <left style="thin"/>
      <right/>
      <top style="medium"/>
      <bottom style="medium"/>
    </border>
    <border>
      <left/>
      <right style="thin"/>
      <top style="medium"/>
      <bottom style="medium"/>
    </border>
    <border>
      <left style="thin"/>
      <right/>
      <top style="thin"/>
      <bottom style="medium"/>
    </border>
    <border>
      <left/>
      <right style="thin"/>
      <top style="thin"/>
      <bottom style="medium"/>
    </border>
    <border>
      <left style="thin"/>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207">
    <xf numFmtId="0" fontId="0" fillId="0" borderId="0" xfId="0" applyAlignment="1">
      <alignment vertical="center"/>
    </xf>
    <xf numFmtId="0" fontId="0" fillId="33" borderId="10" xfId="0" applyFill="1" applyBorder="1" applyAlignment="1">
      <alignment vertical="center"/>
    </xf>
    <xf numFmtId="0" fontId="0" fillId="33" borderId="0" xfId="0" applyFill="1" applyAlignment="1">
      <alignment vertical="center"/>
    </xf>
    <xf numFmtId="0" fontId="3" fillId="33" borderId="0" xfId="0" applyFont="1" applyFill="1" applyAlignment="1">
      <alignment vertical="center"/>
    </xf>
    <xf numFmtId="49" fontId="0" fillId="33" borderId="10" xfId="0" applyNumberFormat="1" applyFill="1" applyBorder="1" applyAlignment="1">
      <alignment vertical="center"/>
    </xf>
    <xf numFmtId="0" fontId="0" fillId="33" borderId="11" xfId="0" applyFill="1" applyBorder="1" applyAlignment="1">
      <alignment vertical="center"/>
    </xf>
    <xf numFmtId="0" fontId="0" fillId="33" borderId="12" xfId="0" applyFill="1"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0" fillId="33" borderId="0" xfId="0" applyFill="1" applyAlignment="1">
      <alignment horizontal="center" vertical="center"/>
    </xf>
    <xf numFmtId="0" fontId="0" fillId="33" borderId="0" xfId="0" applyFill="1" applyAlignment="1">
      <alignment horizontal="center" vertical="center" wrapText="1"/>
    </xf>
    <xf numFmtId="0" fontId="5" fillId="33" borderId="10" xfId="0" applyFont="1" applyFill="1" applyBorder="1" applyAlignment="1">
      <alignment vertical="center"/>
    </xf>
    <xf numFmtId="0" fontId="5" fillId="33" borderId="15" xfId="0" applyFont="1" applyFill="1" applyBorder="1" applyAlignment="1">
      <alignment horizontal="center" vertical="center" wrapText="1"/>
    </xf>
    <xf numFmtId="0" fontId="6" fillId="33" borderId="16" xfId="0" applyFont="1" applyFill="1" applyBorder="1" applyAlignment="1">
      <alignment vertical="center"/>
    </xf>
    <xf numFmtId="0" fontId="0" fillId="33" borderId="17" xfId="0" applyFill="1" applyBorder="1" applyAlignment="1">
      <alignment horizontal="center" vertical="center" shrinkToFit="1"/>
    </xf>
    <xf numFmtId="0" fontId="3" fillId="33" borderId="17" xfId="0" applyFont="1" applyFill="1" applyBorder="1" applyAlignment="1">
      <alignment vertical="center" shrinkToFit="1"/>
    </xf>
    <xf numFmtId="0" fontId="0" fillId="33" borderId="10" xfId="0" applyFill="1" applyBorder="1" applyAlignment="1">
      <alignment vertical="center" shrinkToFit="1"/>
    </xf>
    <xf numFmtId="0" fontId="6" fillId="34" borderId="18" xfId="0" applyFont="1" applyFill="1" applyBorder="1" applyAlignment="1">
      <alignment vertical="center"/>
    </xf>
    <xf numFmtId="0" fontId="6" fillId="35" borderId="18" xfId="0" applyFont="1" applyFill="1" applyBorder="1" applyAlignment="1">
      <alignment vertical="center"/>
    </xf>
    <xf numFmtId="49" fontId="0" fillId="33" borderId="17" xfId="0" applyNumberFormat="1" applyFill="1" applyBorder="1" applyAlignment="1">
      <alignment vertical="center"/>
    </xf>
    <xf numFmtId="0" fontId="5" fillId="33" borderId="15" xfId="0" applyFont="1" applyFill="1" applyBorder="1" applyAlignment="1">
      <alignment vertical="center"/>
    </xf>
    <xf numFmtId="0" fontId="0" fillId="33" borderId="0" xfId="0" applyFill="1" applyAlignment="1">
      <alignment vertical="center" shrinkToFit="1"/>
    </xf>
    <xf numFmtId="0" fontId="5" fillId="33" borderId="0" xfId="0" applyFont="1" applyFill="1" applyAlignment="1">
      <alignment vertical="center"/>
    </xf>
    <xf numFmtId="0" fontId="3" fillId="34" borderId="19" xfId="0" applyFont="1" applyFill="1" applyBorder="1" applyAlignment="1">
      <alignment vertical="center"/>
    </xf>
    <xf numFmtId="0" fontId="3" fillId="33" borderId="0" xfId="0" applyFont="1" applyFill="1" applyAlignment="1">
      <alignment vertical="center" shrinkToFit="1"/>
    </xf>
    <xf numFmtId="0" fontId="7" fillId="33" borderId="0" xfId="0" applyFont="1" applyFill="1" applyAlignment="1">
      <alignment vertical="center" shrinkToFit="1"/>
    </xf>
    <xf numFmtId="0" fontId="0" fillId="33" borderId="20" xfId="0" applyFill="1" applyBorder="1" applyAlignment="1">
      <alignment vertical="center" shrinkToFit="1"/>
    </xf>
    <xf numFmtId="1" fontId="0" fillId="33" borderId="16" xfId="0" applyNumberFormat="1" applyFill="1" applyBorder="1" applyAlignment="1">
      <alignment horizontal="center" vertical="center" wrapText="1"/>
    </xf>
    <xf numFmtId="1" fontId="3" fillId="33" borderId="16" xfId="0" applyNumberFormat="1" applyFont="1" applyFill="1" applyBorder="1" applyAlignment="1">
      <alignment vertical="center"/>
    </xf>
    <xf numFmtId="1" fontId="0" fillId="33" borderId="10" xfId="0" applyNumberFormat="1" applyFill="1" applyBorder="1" applyAlignment="1">
      <alignment vertical="center"/>
    </xf>
    <xf numFmtId="1" fontId="3" fillId="34" borderId="21" xfId="0" applyNumberFormat="1" applyFont="1" applyFill="1" applyBorder="1" applyAlignment="1">
      <alignment vertical="center"/>
    </xf>
    <xf numFmtId="1" fontId="3" fillId="35" borderId="21" xfId="0" applyNumberFormat="1" applyFont="1" applyFill="1" applyBorder="1" applyAlignment="1">
      <alignment vertical="center"/>
    </xf>
    <xf numFmtId="1" fontId="0" fillId="33" borderId="16" xfId="0" applyNumberFormat="1" applyFill="1" applyBorder="1" applyAlignment="1">
      <alignment vertical="center"/>
    </xf>
    <xf numFmtId="1" fontId="0" fillId="33" borderId="0" xfId="0" applyNumberFormat="1" applyFill="1" applyAlignment="1">
      <alignment vertical="center"/>
    </xf>
    <xf numFmtId="0" fontId="4" fillId="0" borderId="10" xfId="0" applyFont="1" applyFill="1" applyBorder="1" applyAlignment="1" applyProtection="1">
      <alignment vertical="center" wrapText="1"/>
      <protection locked="0"/>
    </xf>
    <xf numFmtId="0" fontId="0" fillId="33" borderId="10" xfId="0" applyFill="1" applyBorder="1" applyAlignment="1" applyProtection="1">
      <alignment horizontal="center" vertical="center" wrapText="1"/>
      <protection/>
    </xf>
    <xf numFmtId="0" fontId="8" fillId="35" borderId="22" xfId="0" applyFont="1" applyFill="1" applyBorder="1" applyAlignment="1">
      <alignment vertical="center"/>
    </xf>
    <xf numFmtId="178" fontId="0" fillId="33" borderId="10" xfId="0" applyNumberFormat="1" applyFill="1" applyBorder="1" applyAlignment="1">
      <alignment horizontal="center" vertical="center" shrinkToFit="1"/>
    </xf>
    <xf numFmtId="176" fontId="3" fillId="33" borderId="16" xfId="0" applyNumberFormat="1" applyFont="1" applyFill="1" applyBorder="1" applyAlignment="1">
      <alignment vertical="center" shrinkToFit="1"/>
    </xf>
    <xf numFmtId="178" fontId="3" fillId="33" borderId="16" xfId="0" applyNumberFormat="1" applyFont="1" applyFill="1" applyBorder="1" applyAlignment="1">
      <alignment vertical="center" shrinkToFit="1"/>
    </xf>
    <xf numFmtId="0" fontId="3" fillId="33" borderId="16" xfId="0" applyFont="1" applyFill="1" applyBorder="1" applyAlignment="1">
      <alignment vertical="center" shrinkToFit="1"/>
    </xf>
    <xf numFmtId="0" fontId="3" fillId="33" borderId="15" xfId="0" applyFont="1" applyFill="1" applyBorder="1" applyAlignment="1">
      <alignment vertical="center" shrinkToFit="1"/>
    </xf>
    <xf numFmtId="178" fontId="0" fillId="33" borderId="10" xfId="0" applyNumberFormat="1" applyFill="1" applyBorder="1" applyAlignment="1">
      <alignment vertical="center" shrinkToFit="1"/>
    </xf>
    <xf numFmtId="0" fontId="3" fillId="33" borderId="12" xfId="0" applyFont="1" applyFill="1" applyBorder="1" applyAlignment="1">
      <alignment vertical="center" shrinkToFit="1"/>
    </xf>
    <xf numFmtId="0" fontId="3" fillId="33" borderId="23" xfId="0" applyFont="1" applyFill="1" applyBorder="1" applyAlignment="1">
      <alignment vertical="center" shrinkToFit="1"/>
    </xf>
    <xf numFmtId="178" fontId="3" fillId="33" borderId="15" xfId="0" applyNumberFormat="1" applyFont="1" applyFill="1" applyBorder="1" applyAlignment="1">
      <alignment vertical="center" shrinkToFit="1"/>
    </xf>
    <xf numFmtId="0" fontId="3" fillId="33" borderId="10" xfId="0" applyFont="1" applyFill="1" applyBorder="1" applyAlignment="1">
      <alignment vertical="center" shrinkToFit="1"/>
    </xf>
    <xf numFmtId="178" fontId="0" fillId="33" borderId="0" xfId="0" applyNumberFormat="1" applyFill="1" applyAlignment="1">
      <alignment vertical="center" shrinkToFit="1"/>
    </xf>
    <xf numFmtId="176" fontId="0" fillId="33" borderId="10" xfId="0" applyNumberFormat="1" applyFont="1" applyFill="1" applyBorder="1" applyAlignment="1">
      <alignment horizontal="center" vertical="center" shrinkToFit="1"/>
    </xf>
    <xf numFmtId="178" fontId="0" fillId="33" borderId="10" xfId="0" applyNumberFormat="1" applyFont="1" applyFill="1" applyBorder="1" applyAlignment="1">
      <alignment horizontal="center" vertical="center" shrinkToFit="1"/>
    </xf>
    <xf numFmtId="178" fontId="0" fillId="0" borderId="10" xfId="0" applyNumberFormat="1" applyFont="1" applyFill="1" applyBorder="1" applyAlignment="1" applyProtection="1">
      <alignment horizontal="center" vertical="center" shrinkToFit="1"/>
      <protection locked="0"/>
    </xf>
    <xf numFmtId="0" fontId="0" fillId="33" borderId="10" xfId="0" applyFont="1" applyFill="1" applyBorder="1" applyAlignment="1">
      <alignment horizontal="center" vertical="center" shrinkToFit="1"/>
    </xf>
    <xf numFmtId="176" fontId="0" fillId="33" borderId="24" xfId="0" applyNumberFormat="1" applyFont="1" applyFill="1" applyBorder="1" applyAlignment="1">
      <alignment vertical="center" shrinkToFit="1"/>
    </xf>
    <xf numFmtId="177" fontId="0" fillId="0" borderId="10" xfId="0" applyNumberFormat="1" applyFont="1" applyFill="1" applyBorder="1" applyAlignment="1" applyProtection="1">
      <alignment vertical="center" shrinkToFit="1"/>
      <protection locked="0"/>
    </xf>
    <xf numFmtId="178" fontId="0" fillId="33" borderId="24" xfId="0" applyNumberFormat="1" applyFont="1" applyFill="1" applyBorder="1" applyAlignment="1">
      <alignment vertical="center" shrinkToFit="1"/>
    </xf>
    <xf numFmtId="0" fontId="0" fillId="33" borderId="24" xfId="0" applyFont="1" applyFill="1" applyBorder="1" applyAlignment="1">
      <alignment vertical="center" shrinkToFit="1"/>
    </xf>
    <xf numFmtId="178" fontId="0" fillId="0" borderId="10" xfId="0" applyNumberFormat="1" applyFont="1" applyFill="1" applyBorder="1" applyAlignment="1" applyProtection="1">
      <alignment vertical="center" shrinkToFit="1"/>
      <protection locked="0"/>
    </xf>
    <xf numFmtId="176" fontId="0" fillId="0" borderId="10" xfId="0" applyNumberFormat="1" applyFont="1" applyFill="1" applyBorder="1" applyAlignment="1" applyProtection="1">
      <alignment vertical="center" shrinkToFit="1"/>
      <protection locked="0"/>
    </xf>
    <xf numFmtId="178" fontId="0" fillId="0" borderId="10" xfId="0" applyNumberFormat="1" applyFont="1" applyFill="1" applyBorder="1" applyAlignment="1" applyProtection="1">
      <alignment vertical="center" shrinkToFit="1"/>
      <protection locked="0"/>
    </xf>
    <xf numFmtId="178" fontId="0" fillId="33" borderId="10" xfId="0" applyNumberFormat="1" applyFont="1" applyFill="1" applyBorder="1" applyAlignment="1">
      <alignment vertical="center" shrinkToFit="1"/>
    </xf>
    <xf numFmtId="0" fontId="0" fillId="0" borderId="10" xfId="0" applyFont="1" applyFill="1" applyBorder="1" applyAlignment="1" applyProtection="1">
      <alignment vertical="center" shrinkToFit="1"/>
      <protection locked="0"/>
    </xf>
    <xf numFmtId="176" fontId="0" fillId="33" borderId="10" xfId="0" applyNumberFormat="1" applyFont="1" applyFill="1" applyBorder="1" applyAlignment="1">
      <alignment vertical="center" shrinkToFit="1"/>
    </xf>
    <xf numFmtId="0" fontId="0" fillId="33" borderId="16" xfId="0" applyFont="1" applyFill="1" applyBorder="1" applyAlignment="1">
      <alignment vertical="center" shrinkToFit="1"/>
    </xf>
    <xf numFmtId="0" fontId="0" fillId="33" borderId="15" xfId="0" applyFont="1" applyFill="1" applyBorder="1" applyAlignment="1">
      <alignment vertical="center" shrinkToFit="1"/>
    </xf>
    <xf numFmtId="0" fontId="0" fillId="33" borderId="10" xfId="0" applyFont="1" applyFill="1" applyBorder="1" applyAlignment="1">
      <alignment vertical="center" shrinkToFit="1"/>
    </xf>
    <xf numFmtId="0" fontId="0" fillId="33" borderId="25" xfId="0" applyFont="1" applyFill="1" applyBorder="1" applyAlignment="1">
      <alignment vertical="center" shrinkToFit="1"/>
    </xf>
    <xf numFmtId="0" fontId="0" fillId="33" borderId="26" xfId="0" applyFont="1" applyFill="1" applyBorder="1" applyAlignment="1">
      <alignment vertical="center" shrinkToFit="1"/>
    </xf>
    <xf numFmtId="176" fontId="3" fillId="34" borderId="22" xfId="0" applyNumberFormat="1" applyFont="1" applyFill="1" applyBorder="1" applyAlignment="1">
      <alignment vertical="center" shrinkToFit="1"/>
    </xf>
    <xf numFmtId="178" fontId="3" fillId="34" borderId="22" xfId="0" applyNumberFormat="1" applyFont="1" applyFill="1" applyBorder="1" applyAlignment="1">
      <alignment vertical="center" shrinkToFit="1"/>
    </xf>
    <xf numFmtId="178" fontId="0" fillId="33" borderId="15" xfId="0" applyNumberFormat="1" applyFont="1" applyFill="1" applyBorder="1" applyAlignment="1">
      <alignment vertical="center" shrinkToFit="1"/>
    </xf>
    <xf numFmtId="176" fontId="3" fillId="35" borderId="22" xfId="0" applyNumberFormat="1" applyFont="1" applyFill="1" applyBorder="1" applyAlignment="1">
      <alignment vertical="center" shrinkToFit="1"/>
    </xf>
    <xf numFmtId="178" fontId="3" fillId="35" borderId="22" xfId="0" applyNumberFormat="1" applyFont="1" applyFill="1" applyBorder="1" applyAlignment="1">
      <alignment vertical="center" shrinkToFit="1"/>
    </xf>
    <xf numFmtId="0" fontId="0" fillId="33" borderId="12" xfId="0" applyFont="1" applyFill="1" applyBorder="1" applyAlignment="1">
      <alignment vertical="center" shrinkToFit="1"/>
    </xf>
    <xf numFmtId="0" fontId="0" fillId="33" borderId="23" xfId="0" applyFont="1" applyFill="1" applyBorder="1" applyAlignment="1">
      <alignment vertical="center" shrinkToFit="1"/>
    </xf>
    <xf numFmtId="176" fontId="0" fillId="36" borderId="10" xfId="0" applyNumberFormat="1" applyFont="1" applyFill="1" applyBorder="1" applyAlignment="1" applyProtection="1">
      <alignment vertical="center" shrinkToFit="1"/>
      <protection locked="0"/>
    </xf>
    <xf numFmtId="178" fontId="0" fillId="36" borderId="10" xfId="0" applyNumberFormat="1" applyFont="1" applyFill="1" applyBorder="1" applyAlignment="1" applyProtection="1">
      <alignment vertical="center" shrinkToFit="1"/>
      <protection locked="0"/>
    </xf>
    <xf numFmtId="176" fontId="0" fillId="34" borderId="10" xfId="0" applyNumberFormat="1" applyFont="1" applyFill="1" applyBorder="1" applyAlignment="1">
      <alignment vertical="center" shrinkToFit="1"/>
    </xf>
    <xf numFmtId="178" fontId="0" fillId="34" borderId="10" xfId="0" applyNumberFormat="1" applyFont="1" applyFill="1" applyBorder="1" applyAlignment="1">
      <alignment vertical="center" shrinkToFit="1"/>
    </xf>
    <xf numFmtId="176" fontId="0" fillId="35" borderId="10" xfId="0" applyNumberFormat="1" applyFont="1" applyFill="1" applyBorder="1" applyAlignment="1">
      <alignment vertical="center" shrinkToFit="1"/>
    </xf>
    <xf numFmtId="178" fontId="0" fillId="35" borderId="10" xfId="0" applyNumberFormat="1" applyFont="1" applyFill="1" applyBorder="1" applyAlignment="1">
      <alignment vertical="center" shrinkToFit="1"/>
    </xf>
    <xf numFmtId="176" fontId="3" fillId="33" borderId="10" xfId="0" applyNumberFormat="1" applyFont="1" applyFill="1" applyBorder="1" applyAlignment="1">
      <alignment vertical="center" shrinkToFit="1"/>
    </xf>
    <xf numFmtId="178" fontId="3" fillId="33" borderId="10" xfId="0" applyNumberFormat="1" applyFont="1" applyFill="1" applyBorder="1" applyAlignment="1">
      <alignment vertical="center" shrinkToFit="1"/>
    </xf>
    <xf numFmtId="176" fontId="3" fillId="33" borderId="10" xfId="0" applyNumberFormat="1" applyFont="1" applyFill="1" applyBorder="1" applyAlignment="1">
      <alignment vertical="center" shrinkToFit="1"/>
    </xf>
    <xf numFmtId="176" fontId="0" fillId="33" borderId="0" xfId="0" applyNumberFormat="1" applyFont="1" applyFill="1" applyAlignment="1">
      <alignment vertical="center" shrinkToFit="1"/>
    </xf>
    <xf numFmtId="178" fontId="0" fillId="33" borderId="0" xfId="0" applyNumberFormat="1" applyFont="1" applyFill="1" applyAlignment="1">
      <alignment vertical="center" shrinkToFit="1"/>
    </xf>
    <xf numFmtId="0" fontId="0" fillId="33" borderId="0" xfId="0" applyFont="1" applyFill="1" applyAlignment="1">
      <alignment vertical="center" shrinkToFit="1"/>
    </xf>
    <xf numFmtId="0" fontId="0" fillId="33" borderId="10" xfId="0" applyFont="1" applyFill="1" applyBorder="1" applyAlignment="1">
      <alignment horizontal="center" vertical="center" wrapText="1" shrinkToFit="1"/>
    </xf>
    <xf numFmtId="0" fontId="0" fillId="0" borderId="10" xfId="0" applyFill="1" applyBorder="1" applyAlignment="1" applyProtection="1">
      <alignment vertical="center" wrapText="1"/>
      <protection locked="0"/>
    </xf>
    <xf numFmtId="0" fontId="3" fillId="0" borderId="10" xfId="0" applyFont="1" applyFill="1" applyBorder="1" applyAlignment="1" applyProtection="1">
      <alignment vertical="center" wrapText="1"/>
      <protection locked="0"/>
    </xf>
    <xf numFmtId="0" fontId="0" fillId="33" borderId="0" xfId="0" applyFill="1" applyAlignment="1" applyProtection="1">
      <alignment vertical="center" wrapText="1"/>
      <protection locked="0"/>
    </xf>
    <xf numFmtId="178" fontId="0" fillId="33" borderId="13" xfId="0" applyNumberFormat="1" applyFill="1" applyBorder="1" applyAlignment="1">
      <alignment vertical="center" shrinkToFit="1"/>
    </xf>
    <xf numFmtId="178" fontId="0" fillId="33" borderId="23" xfId="0" applyNumberFormat="1" applyFill="1" applyBorder="1" applyAlignment="1">
      <alignment vertical="center" shrinkToFit="1"/>
    </xf>
    <xf numFmtId="178" fontId="0" fillId="33" borderId="14" xfId="0" applyNumberFormat="1" applyFill="1" applyBorder="1" applyAlignment="1">
      <alignment vertical="center" shrinkToFit="1"/>
    </xf>
    <xf numFmtId="178" fontId="3" fillId="34" borderId="22" xfId="0" applyNumberFormat="1" applyFont="1" applyFill="1" applyBorder="1" applyAlignment="1">
      <alignment vertical="center" shrinkToFit="1"/>
    </xf>
    <xf numFmtId="0" fontId="3" fillId="33" borderId="0" xfId="0" applyFont="1" applyFill="1" applyAlignment="1">
      <alignment vertical="center"/>
    </xf>
    <xf numFmtId="178" fontId="3" fillId="35" borderId="22" xfId="0" applyNumberFormat="1" applyFont="1" applyFill="1" applyBorder="1" applyAlignment="1">
      <alignment vertical="center" shrinkToFit="1"/>
    </xf>
    <xf numFmtId="178" fontId="3" fillId="34" borderId="10" xfId="0" applyNumberFormat="1" applyFont="1" applyFill="1" applyBorder="1" applyAlignment="1">
      <alignment vertical="center" shrinkToFit="1"/>
    </xf>
    <xf numFmtId="0" fontId="3" fillId="33" borderId="0" xfId="0" applyFont="1" applyFill="1" applyAlignment="1">
      <alignment vertical="center" shrinkToFit="1"/>
    </xf>
    <xf numFmtId="178" fontId="3" fillId="35" borderId="13" xfId="0" applyNumberFormat="1" applyFont="1" applyFill="1" applyBorder="1" applyAlignment="1">
      <alignment vertical="center" shrinkToFit="1"/>
    </xf>
    <xf numFmtId="178" fontId="3" fillId="37" borderId="27" xfId="0" applyNumberFormat="1" applyFont="1" applyFill="1" applyBorder="1" applyAlignment="1">
      <alignment vertical="center" shrinkToFit="1"/>
    </xf>
    <xf numFmtId="178" fontId="0" fillId="33" borderId="28" xfId="0" applyNumberFormat="1" applyFill="1" applyBorder="1" applyAlignment="1">
      <alignment vertical="center" shrinkToFit="1"/>
    </xf>
    <xf numFmtId="178" fontId="3" fillId="34" borderId="10" xfId="0" applyNumberFormat="1" applyFont="1" applyFill="1" applyBorder="1" applyAlignment="1">
      <alignment vertical="center" shrinkToFit="1"/>
    </xf>
    <xf numFmtId="178" fontId="3" fillId="38" borderId="10" xfId="0" applyNumberFormat="1" applyFont="1" applyFill="1" applyBorder="1" applyAlignment="1">
      <alignment vertical="center" shrinkToFit="1"/>
    </xf>
    <xf numFmtId="0" fontId="12" fillId="0" borderId="0" xfId="0" applyFont="1" applyAlignment="1">
      <alignment vertical="center"/>
    </xf>
    <xf numFmtId="0" fontId="12" fillId="0" borderId="0" xfId="0" applyFont="1" applyAlignment="1">
      <alignment vertical="center" wrapText="1"/>
    </xf>
    <xf numFmtId="0" fontId="13" fillId="0" borderId="0" xfId="0" applyFont="1" applyBorder="1" applyAlignment="1">
      <alignment vertical="center" wrapText="1"/>
    </xf>
    <xf numFmtId="0" fontId="10" fillId="0" borderId="0" xfId="0" applyFont="1" applyBorder="1" applyAlignment="1">
      <alignment horizontal="left" vertical="center" wrapText="1"/>
    </xf>
    <xf numFmtId="0" fontId="12" fillId="0" borderId="0" xfId="0" applyFont="1" applyBorder="1" applyAlignment="1">
      <alignment vertical="center"/>
    </xf>
    <xf numFmtId="0" fontId="10" fillId="0" borderId="0" xfId="0" applyFont="1" applyBorder="1" applyAlignment="1">
      <alignment horizontal="justify" vertical="center" wrapText="1"/>
    </xf>
    <xf numFmtId="0" fontId="12" fillId="0" borderId="0" xfId="0" applyFont="1" applyBorder="1" applyAlignment="1">
      <alignment vertical="center" wrapText="1"/>
    </xf>
    <xf numFmtId="0" fontId="5" fillId="0" borderId="0" xfId="0" applyFont="1" applyAlignment="1">
      <alignment vertical="center"/>
    </xf>
    <xf numFmtId="0" fontId="16" fillId="0" borderId="0" xfId="0" applyFont="1" applyBorder="1" applyAlignment="1">
      <alignment horizontal="justify" vertical="center" wrapText="1"/>
    </xf>
    <xf numFmtId="0" fontId="5" fillId="0" borderId="0" xfId="0" applyFont="1" applyBorder="1" applyAlignment="1">
      <alignment vertical="center" wrapText="1"/>
    </xf>
    <xf numFmtId="0" fontId="17" fillId="0" borderId="0" xfId="0" applyFont="1" applyBorder="1" applyAlignment="1">
      <alignment horizontal="justify"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12" fillId="0" borderId="10" xfId="0" applyFont="1" applyBorder="1" applyAlignment="1">
      <alignment horizontal="center" vertical="center" wrapText="1"/>
    </xf>
    <xf numFmtId="0" fontId="5" fillId="0" borderId="0" xfId="0" applyFont="1" applyAlignment="1">
      <alignment vertical="center"/>
    </xf>
    <xf numFmtId="176" fontId="0" fillId="0" borderId="10" xfId="0" applyNumberFormat="1" applyFill="1" applyBorder="1" applyAlignment="1" applyProtection="1">
      <alignment vertical="center" shrinkToFit="1"/>
      <protection locked="0"/>
    </xf>
    <xf numFmtId="0" fontId="10" fillId="0" borderId="0" xfId="0" applyFont="1" applyBorder="1" applyAlignment="1" applyProtection="1">
      <alignment horizontal="left" vertical="center" wrapText="1"/>
      <protection hidden="1"/>
    </xf>
    <xf numFmtId="0" fontId="11" fillId="0" borderId="0" xfId="0" applyFont="1" applyAlignment="1" applyProtection="1">
      <alignment vertical="center"/>
      <protection hidden="1"/>
    </xf>
    <xf numFmtId="0" fontId="12" fillId="0" borderId="0" xfId="0" applyFont="1" applyAlignment="1" applyProtection="1">
      <alignment vertical="center"/>
      <protection hidden="1"/>
    </xf>
    <xf numFmtId="0" fontId="12" fillId="0" borderId="0" xfId="0" applyFont="1" applyAlignment="1" applyProtection="1">
      <alignment vertical="center" wrapText="1"/>
      <protection hidden="1"/>
    </xf>
    <xf numFmtId="0" fontId="14" fillId="39" borderId="29" xfId="0" applyFont="1" applyFill="1" applyBorder="1" applyAlignment="1" applyProtection="1">
      <alignment horizontal="left" vertical="center" wrapText="1"/>
      <protection hidden="1"/>
    </xf>
    <xf numFmtId="0" fontId="10" fillId="0" borderId="30" xfId="0" applyFont="1" applyBorder="1" applyAlignment="1" applyProtection="1">
      <alignment horizontal="justify" vertical="center" wrapText="1"/>
      <protection hidden="1"/>
    </xf>
    <xf numFmtId="0" fontId="10" fillId="0" borderId="0" xfId="0" applyFont="1" applyBorder="1" applyAlignment="1" applyProtection="1">
      <alignment horizontal="justify" vertical="center" wrapText="1"/>
      <protection hidden="1"/>
    </xf>
    <xf numFmtId="0" fontId="14" fillId="39" borderId="31" xfId="0" applyFont="1" applyFill="1" applyBorder="1" applyAlignment="1" applyProtection="1">
      <alignment horizontal="justify" vertical="center" wrapText="1"/>
      <protection hidden="1"/>
    </xf>
    <xf numFmtId="0" fontId="16" fillId="0" borderId="0" xfId="0" applyFont="1" applyBorder="1" applyAlignment="1" applyProtection="1">
      <alignment horizontal="justify" vertical="center" wrapText="1"/>
      <protection hidden="1"/>
    </xf>
    <xf numFmtId="0" fontId="17" fillId="0" borderId="0" xfId="0" applyFont="1" applyBorder="1" applyAlignment="1" applyProtection="1">
      <alignment horizontal="justify" vertical="center" wrapText="1"/>
      <protection hidden="1"/>
    </xf>
    <xf numFmtId="176" fontId="0" fillId="31" borderId="10" xfId="0" applyNumberFormat="1" applyFont="1" applyFill="1" applyBorder="1" applyAlignment="1" applyProtection="1">
      <alignment vertical="center" shrinkToFit="1"/>
      <protection locked="0"/>
    </xf>
    <xf numFmtId="178" fontId="0" fillId="31" borderId="10" xfId="0" applyNumberFormat="1" applyFont="1" applyFill="1" applyBorder="1" applyAlignment="1" applyProtection="1">
      <alignment vertical="center" shrinkToFit="1"/>
      <protection locked="0"/>
    </xf>
    <xf numFmtId="0" fontId="54" fillId="33" borderId="13" xfId="0" applyFont="1" applyFill="1" applyBorder="1" applyAlignment="1">
      <alignment vertical="center"/>
    </xf>
    <xf numFmtId="178" fontId="54" fillId="33" borderId="13" xfId="0" applyNumberFormat="1" applyFont="1" applyFill="1" applyBorder="1" applyAlignment="1">
      <alignment vertical="center" shrinkToFit="1"/>
    </xf>
    <xf numFmtId="0" fontId="54" fillId="33" borderId="10" xfId="0" applyFont="1" applyFill="1" applyBorder="1" applyAlignment="1">
      <alignment vertical="center" shrinkToFit="1"/>
    </xf>
    <xf numFmtId="1" fontId="54" fillId="33" borderId="10" xfId="0" applyNumberFormat="1" applyFont="1" applyFill="1" applyBorder="1" applyAlignment="1">
      <alignment horizontal="left" vertical="center"/>
    </xf>
    <xf numFmtId="0" fontId="54" fillId="33" borderId="10" xfId="0" applyFont="1" applyFill="1" applyBorder="1" applyAlignment="1">
      <alignment vertical="center"/>
    </xf>
    <xf numFmtId="176" fontId="54" fillId="0" borderId="10" xfId="0" applyNumberFormat="1" applyFont="1" applyFill="1" applyBorder="1" applyAlignment="1" applyProtection="1">
      <alignment vertical="center" shrinkToFit="1"/>
      <protection locked="0"/>
    </xf>
    <xf numFmtId="178" fontId="54" fillId="0" borderId="10" xfId="0" applyNumberFormat="1" applyFont="1" applyFill="1" applyBorder="1" applyAlignment="1" applyProtection="1">
      <alignment vertical="center" shrinkToFit="1"/>
      <protection locked="0"/>
    </xf>
    <xf numFmtId="178" fontId="54" fillId="33" borderId="10" xfId="0" applyNumberFormat="1" applyFont="1" applyFill="1" applyBorder="1" applyAlignment="1">
      <alignment vertical="center" shrinkToFit="1"/>
    </xf>
    <xf numFmtId="0" fontId="54" fillId="0" borderId="10" xfId="0" applyFont="1" applyFill="1" applyBorder="1" applyAlignment="1" applyProtection="1">
      <alignment vertical="center" shrinkToFit="1"/>
      <protection locked="0"/>
    </xf>
    <xf numFmtId="0" fontId="54" fillId="33" borderId="17" xfId="0" applyFont="1" applyFill="1" applyBorder="1" applyAlignment="1">
      <alignment vertical="center"/>
    </xf>
    <xf numFmtId="0" fontId="54" fillId="33" borderId="16" xfId="0" applyFont="1" applyFill="1" applyBorder="1" applyAlignment="1">
      <alignment vertical="center"/>
    </xf>
    <xf numFmtId="176" fontId="54" fillId="33" borderId="10" xfId="0" applyNumberFormat="1" applyFont="1" applyFill="1" applyBorder="1" applyAlignment="1">
      <alignment vertical="center" shrinkToFit="1"/>
    </xf>
    <xf numFmtId="0" fontId="54" fillId="33" borderId="32" xfId="0" applyFont="1" applyFill="1" applyBorder="1" applyAlignment="1">
      <alignment vertical="center"/>
    </xf>
    <xf numFmtId="0" fontId="54" fillId="33" borderId="33" xfId="0" applyFont="1" applyFill="1" applyBorder="1" applyAlignment="1">
      <alignment vertical="center"/>
    </xf>
    <xf numFmtId="0" fontId="54" fillId="33" borderId="33" xfId="0" applyFont="1" applyFill="1" applyBorder="1" applyAlignment="1">
      <alignment vertical="center" shrinkToFit="1"/>
    </xf>
    <xf numFmtId="0" fontId="54" fillId="33" borderId="34" xfId="0" applyFont="1" applyFill="1" applyBorder="1" applyAlignment="1">
      <alignment vertical="center" shrinkToFit="1"/>
    </xf>
    <xf numFmtId="0" fontId="55" fillId="33" borderId="35" xfId="0" applyFont="1" applyFill="1" applyBorder="1" applyAlignment="1">
      <alignment vertical="center" shrinkToFit="1"/>
    </xf>
    <xf numFmtId="0" fontId="55" fillId="33" borderId="36" xfId="0" applyFont="1" applyFill="1" applyBorder="1" applyAlignment="1">
      <alignment vertical="center"/>
    </xf>
    <xf numFmtId="176" fontId="55" fillId="33" borderId="36" xfId="0" applyNumberFormat="1" applyFont="1" applyFill="1" applyBorder="1" applyAlignment="1">
      <alignment vertical="center" shrinkToFit="1"/>
    </xf>
    <xf numFmtId="178" fontId="55" fillId="33" borderId="36" xfId="0" applyNumberFormat="1" applyFont="1" applyFill="1" applyBorder="1" applyAlignment="1">
      <alignment vertical="center" shrinkToFit="1"/>
    </xf>
    <xf numFmtId="0" fontId="55" fillId="33" borderId="36" xfId="0" applyFont="1" applyFill="1" applyBorder="1" applyAlignment="1">
      <alignment vertical="center" shrinkToFit="1"/>
    </xf>
    <xf numFmtId="0" fontId="55" fillId="33" borderId="37" xfId="0" applyFont="1" applyFill="1" applyBorder="1" applyAlignment="1">
      <alignment vertical="center" shrinkToFit="1"/>
    </xf>
    <xf numFmtId="0" fontId="54" fillId="33" borderId="17" xfId="0" applyFont="1" applyFill="1" applyBorder="1" applyAlignment="1">
      <alignment vertical="center" shrinkToFit="1"/>
    </xf>
    <xf numFmtId="1" fontId="6" fillId="33" borderId="36" xfId="0" applyNumberFormat="1" applyFont="1" applyFill="1" applyBorder="1" applyAlignment="1">
      <alignment vertical="center"/>
    </xf>
    <xf numFmtId="1" fontId="5" fillId="33" borderId="10" xfId="0" applyNumberFormat="1" applyFont="1" applyFill="1" applyBorder="1" applyAlignment="1">
      <alignment horizontal="left" vertical="center"/>
    </xf>
    <xf numFmtId="0" fontId="5" fillId="33" borderId="16" xfId="0" applyFont="1" applyFill="1" applyBorder="1" applyAlignment="1">
      <alignment vertical="center"/>
    </xf>
    <xf numFmtId="0" fontId="54" fillId="33" borderId="35" xfId="0" applyFont="1" applyFill="1" applyBorder="1" applyAlignment="1">
      <alignment vertical="center"/>
    </xf>
    <xf numFmtId="0" fontId="54" fillId="33" borderId="36" xfId="0" applyFont="1" applyFill="1" applyBorder="1" applyAlignment="1">
      <alignment vertical="center"/>
    </xf>
    <xf numFmtId="0" fontId="54" fillId="33" borderId="36" xfId="0" applyFont="1" applyFill="1" applyBorder="1" applyAlignment="1">
      <alignment vertical="center" shrinkToFit="1"/>
    </xf>
    <xf numFmtId="0" fontId="54" fillId="33" borderId="37" xfId="0" applyFont="1" applyFill="1" applyBorder="1" applyAlignment="1">
      <alignment vertical="center" shrinkToFit="1"/>
    </xf>
    <xf numFmtId="0" fontId="0" fillId="33" borderId="36" xfId="0" applyFill="1" applyBorder="1" applyAlignment="1">
      <alignment vertical="center"/>
    </xf>
    <xf numFmtId="178" fontId="0" fillId="33" borderId="36" xfId="0" applyNumberFormat="1" applyFill="1" applyBorder="1" applyAlignment="1">
      <alignment vertical="center" shrinkToFit="1"/>
    </xf>
    <xf numFmtId="0" fontId="0" fillId="33" borderId="36" xfId="0" applyFill="1" applyBorder="1" applyAlignment="1">
      <alignment vertical="center" shrinkToFit="1"/>
    </xf>
    <xf numFmtId="0" fontId="12" fillId="0" borderId="36" xfId="0" applyFont="1" applyBorder="1" applyAlignment="1">
      <alignment vertical="center"/>
    </xf>
    <xf numFmtId="0" fontId="56" fillId="0" borderId="38" xfId="0" applyFont="1" applyBorder="1" applyAlignment="1" applyProtection="1">
      <alignment horizontal="justify" vertical="center" wrapText="1"/>
      <protection hidden="1"/>
    </xf>
    <xf numFmtId="0" fontId="13" fillId="0" borderId="0" xfId="0" applyFont="1" applyBorder="1" applyAlignment="1" applyProtection="1">
      <alignment vertical="center" wrapText="1"/>
      <protection hidden="1"/>
    </xf>
    <xf numFmtId="0" fontId="12" fillId="0" borderId="10"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10" fillId="0" borderId="0" xfId="0" applyFont="1" applyBorder="1" applyAlignment="1" applyProtection="1">
      <alignment horizontal="left" vertical="center" wrapText="1"/>
      <protection hidden="1"/>
    </xf>
    <xf numFmtId="0" fontId="5" fillId="0" borderId="0" xfId="0" applyFont="1" applyAlignment="1" applyProtection="1">
      <alignment horizontal="left" vertical="center" wrapText="1"/>
      <protection hidden="1"/>
    </xf>
    <xf numFmtId="0" fontId="0" fillId="33" borderId="10" xfId="0" applyFill="1" applyBorder="1" applyAlignment="1">
      <alignment horizontal="center" vertical="center"/>
    </xf>
    <xf numFmtId="0" fontId="9" fillId="34" borderId="11" xfId="0" applyFont="1" applyFill="1" applyBorder="1" applyAlignment="1">
      <alignment horizontal="center" vertical="center" shrinkToFit="1"/>
    </xf>
    <xf numFmtId="0" fontId="0" fillId="0" borderId="23" xfId="0" applyBorder="1" applyAlignment="1">
      <alignment vertical="center" shrinkToFit="1"/>
    </xf>
    <xf numFmtId="0" fontId="8" fillId="34" borderId="19" xfId="0" applyFont="1" applyFill="1" applyBorder="1" applyAlignment="1">
      <alignment vertical="center" shrinkToFit="1"/>
    </xf>
    <xf numFmtId="0" fontId="0" fillId="0" borderId="18" xfId="0" applyBorder="1" applyAlignment="1">
      <alignment vertical="center" shrinkToFit="1"/>
    </xf>
    <xf numFmtId="0" fontId="8" fillId="35" borderId="19" xfId="0" applyFont="1" applyFill="1" applyBorder="1" applyAlignment="1">
      <alignment vertical="center" shrinkToFit="1"/>
    </xf>
    <xf numFmtId="0" fontId="3" fillId="38" borderId="10" xfId="0" applyFont="1" applyFill="1" applyBorder="1" applyAlignment="1">
      <alignment horizontal="center" vertical="center"/>
    </xf>
    <xf numFmtId="0" fontId="3" fillId="37" borderId="39" xfId="0" applyFont="1" applyFill="1" applyBorder="1" applyAlignment="1">
      <alignment horizontal="center" vertical="center"/>
    </xf>
    <xf numFmtId="0" fontId="3" fillId="37" borderId="40" xfId="0" applyFont="1" applyFill="1" applyBorder="1" applyAlignment="1">
      <alignment horizontal="center" vertical="center"/>
    </xf>
    <xf numFmtId="0" fontId="9" fillId="35" borderId="41" xfId="0" applyFont="1" applyFill="1" applyBorder="1" applyAlignment="1">
      <alignment horizontal="center" vertical="center" shrinkToFit="1"/>
    </xf>
    <xf numFmtId="0" fontId="0" fillId="0" borderId="42" xfId="0" applyBorder="1" applyAlignment="1">
      <alignment vertical="center" shrinkToFit="1"/>
    </xf>
    <xf numFmtId="0" fontId="0" fillId="33" borderId="28" xfId="0" applyFill="1" applyBorder="1" applyAlignment="1">
      <alignment horizontal="center" vertical="center"/>
    </xf>
    <xf numFmtId="0" fontId="3" fillId="34" borderId="10" xfId="0" applyFont="1" applyFill="1" applyBorder="1" applyAlignment="1">
      <alignment horizontal="center" vertical="center"/>
    </xf>
    <xf numFmtId="0" fontId="0" fillId="33" borderId="17" xfId="0" applyFill="1" applyBorder="1" applyAlignment="1">
      <alignment vertical="center"/>
    </xf>
    <xf numFmtId="0" fontId="0" fillId="33" borderId="16" xfId="0" applyFill="1" applyBorder="1" applyAlignment="1">
      <alignment vertical="center"/>
    </xf>
    <xf numFmtId="0" fontId="0" fillId="33" borderId="15" xfId="0" applyFill="1" applyBorder="1" applyAlignment="1">
      <alignment vertical="center"/>
    </xf>
    <xf numFmtId="0" fontId="0" fillId="33" borderId="43" xfId="0" applyFill="1" applyBorder="1" applyAlignment="1">
      <alignment vertical="center"/>
    </xf>
    <xf numFmtId="0" fontId="0" fillId="33" borderId="25" xfId="0" applyFill="1" applyBorder="1" applyAlignment="1">
      <alignment vertical="center"/>
    </xf>
    <xf numFmtId="0" fontId="3" fillId="33" borderId="11" xfId="0" applyFont="1" applyFill="1" applyBorder="1" applyAlignment="1">
      <alignment vertical="center"/>
    </xf>
    <xf numFmtId="0" fontId="0" fillId="33" borderId="12" xfId="0" applyFill="1" applyBorder="1" applyAlignment="1">
      <alignment vertical="center"/>
    </xf>
    <xf numFmtId="0" fontId="0" fillId="0" borderId="16" xfId="0" applyBorder="1" applyAlignment="1">
      <alignment vertical="center"/>
    </xf>
    <xf numFmtId="0" fontId="0" fillId="0" borderId="15" xfId="0" applyBorder="1" applyAlignment="1">
      <alignment vertical="center"/>
    </xf>
    <xf numFmtId="0" fontId="0" fillId="33" borderId="11" xfId="0" applyFill="1" applyBorder="1" applyAlignment="1">
      <alignment vertical="center"/>
    </xf>
    <xf numFmtId="49" fontId="3" fillId="33" borderId="17" xfId="0" applyNumberFormat="1" applyFont="1" applyFill="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0" fillId="34" borderId="17" xfId="0" applyFill="1" applyBorder="1" applyAlignment="1">
      <alignment horizontal="center" vertical="center"/>
    </xf>
    <xf numFmtId="0" fontId="0" fillId="34" borderId="16" xfId="0" applyFill="1" applyBorder="1" applyAlignment="1">
      <alignment horizontal="center" vertical="center"/>
    </xf>
    <xf numFmtId="0" fontId="0" fillId="0" borderId="15" xfId="0" applyBorder="1" applyAlignment="1">
      <alignment horizontal="center" vertical="center"/>
    </xf>
    <xf numFmtId="0" fontId="0" fillId="35" borderId="17" xfId="0" applyFill="1" applyBorder="1" applyAlignment="1">
      <alignment horizontal="center" vertical="center"/>
    </xf>
    <xf numFmtId="0" fontId="0" fillId="35" borderId="16" xfId="0" applyFill="1" applyBorder="1" applyAlignment="1">
      <alignment horizontal="center" vertical="center"/>
    </xf>
    <xf numFmtId="49" fontId="0" fillId="33" borderId="17" xfId="0" applyNumberFormat="1" applyFill="1" applyBorder="1" applyAlignment="1">
      <alignment horizontal="center" vertical="center"/>
    </xf>
    <xf numFmtId="0" fontId="0" fillId="0" borderId="16" xfId="0" applyBorder="1" applyAlignment="1">
      <alignment horizontal="center" vertical="center"/>
    </xf>
    <xf numFmtId="178" fontId="3" fillId="33" borderId="16" xfId="0" applyNumberFormat="1" applyFont="1" applyFill="1" applyBorder="1" applyAlignment="1">
      <alignment vertical="center" shrinkToFit="1"/>
    </xf>
    <xf numFmtId="0" fontId="0" fillId="0" borderId="16" xfId="0" applyFont="1" applyBorder="1" applyAlignment="1">
      <alignment vertical="center" shrinkToFit="1"/>
    </xf>
    <xf numFmtId="0" fontId="0" fillId="0" borderId="15" xfId="0" applyFont="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2695575</xdr:colOff>
      <xdr:row>0</xdr:row>
      <xdr:rowOff>142875</xdr:rowOff>
    </xdr:from>
    <xdr:to>
      <xdr:col>2</xdr:col>
      <xdr:colOff>828675</xdr:colOff>
      <xdr:row>2</xdr:row>
      <xdr:rowOff>152400</xdr:rowOff>
    </xdr:to>
    <xdr:sp>
      <xdr:nvSpPr>
        <xdr:cNvPr id="1" name="テキスト ボックス 1"/>
        <xdr:cNvSpPr txBox="1">
          <a:spLocks noChangeArrowheads="1"/>
        </xdr:cNvSpPr>
      </xdr:nvSpPr>
      <xdr:spPr>
        <a:xfrm>
          <a:off x="3657600" y="142875"/>
          <a:ext cx="3590925" cy="5524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アニメーション映画に応募する場合は，アニメーション映画用の予算表を提出してください。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733425</xdr:colOff>
      <xdr:row>9</xdr:row>
      <xdr:rowOff>95250</xdr:rowOff>
    </xdr:from>
    <xdr:to>
      <xdr:col>11</xdr:col>
      <xdr:colOff>2257425</xdr:colOff>
      <xdr:row>14</xdr:row>
      <xdr:rowOff>66675</xdr:rowOff>
    </xdr:to>
    <xdr:sp>
      <xdr:nvSpPr>
        <xdr:cNvPr id="1" name="テキスト ボックス 1"/>
        <xdr:cNvSpPr txBox="1">
          <a:spLocks noChangeArrowheads="1"/>
        </xdr:cNvSpPr>
      </xdr:nvSpPr>
      <xdr:spPr>
        <a:xfrm>
          <a:off x="12363450" y="2657475"/>
          <a:ext cx="2562225" cy="828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備考欄に</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内訳</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のある経費については，応募時に想定している積算を記載してください。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374"/>
  <sheetViews>
    <sheetView workbookViewId="0" topLeftCell="B1">
      <selection activeCell="A4" sqref="A4:C4"/>
    </sheetView>
  </sheetViews>
  <sheetFormatPr defaultColWidth="8.875" defaultRowHeight="13.5"/>
  <cols>
    <col min="1" max="1" width="12.625" style="103" customWidth="1"/>
    <col min="2" max="2" width="71.625" style="103" customWidth="1"/>
    <col min="3" max="3" width="12.625" style="103" customWidth="1"/>
    <col min="4" max="4" width="7.625" style="103" customWidth="1"/>
    <col min="5" max="5" width="24.125" style="103" customWidth="1"/>
    <col min="6" max="16384" width="8.875" style="103" customWidth="1"/>
  </cols>
  <sheetData>
    <row r="1" spans="1:3" ht="35.25" customHeight="1">
      <c r="A1" s="120" t="s">
        <v>616</v>
      </c>
      <c r="B1" s="121"/>
      <c r="C1" s="121"/>
    </row>
    <row r="2" spans="1:5" ht="7.5" customHeight="1">
      <c r="A2" s="122"/>
      <c r="B2" s="122"/>
      <c r="C2" s="122"/>
      <c r="D2" s="104"/>
      <c r="E2" s="104"/>
    </row>
    <row r="3" spans="1:5" ht="28.5" customHeight="1">
      <c r="A3" s="166" t="s">
        <v>211</v>
      </c>
      <c r="B3" s="166"/>
      <c r="C3" s="166"/>
      <c r="D3" s="105"/>
      <c r="E3" s="105"/>
    </row>
    <row r="4" spans="1:5" ht="207.75" customHeight="1" thickBot="1">
      <c r="A4" s="169" t="s">
        <v>638</v>
      </c>
      <c r="B4" s="169"/>
      <c r="C4" s="169"/>
      <c r="D4" s="106"/>
      <c r="E4" s="106"/>
    </row>
    <row r="5" spans="1:8" ht="28.5" customHeight="1">
      <c r="A5" s="119"/>
      <c r="B5" s="123" t="s">
        <v>212</v>
      </c>
      <c r="C5" s="119"/>
      <c r="D5" s="106"/>
      <c r="E5" s="106"/>
      <c r="F5" s="107"/>
      <c r="G5" s="107"/>
      <c r="H5" s="107"/>
    </row>
    <row r="6" spans="1:11" s="110" customFormat="1" ht="69.75" customHeight="1">
      <c r="A6" s="121"/>
      <c r="B6" s="124" t="s">
        <v>639</v>
      </c>
      <c r="C6" s="125"/>
      <c r="D6" s="108"/>
      <c r="E6" s="108"/>
      <c r="F6" s="109"/>
      <c r="G6" s="107"/>
      <c r="H6" s="107"/>
      <c r="I6" s="103"/>
      <c r="J6" s="103"/>
      <c r="K6" s="103"/>
    </row>
    <row r="7" spans="1:11" s="110" customFormat="1" ht="36" customHeight="1">
      <c r="A7" s="121"/>
      <c r="B7" s="126" t="s">
        <v>512</v>
      </c>
      <c r="C7" s="127"/>
      <c r="D7" s="111"/>
      <c r="E7" s="111"/>
      <c r="F7" s="112"/>
      <c r="G7" s="107"/>
      <c r="H7" s="107"/>
      <c r="I7" s="103"/>
      <c r="J7" s="103"/>
      <c r="K7" s="103"/>
    </row>
    <row r="8" spans="1:11" s="110" customFormat="1" ht="177" customHeight="1" thickBot="1">
      <c r="A8" s="121"/>
      <c r="B8" s="165" t="s">
        <v>628</v>
      </c>
      <c r="C8" s="128"/>
      <c r="D8" s="113"/>
      <c r="E8" s="113"/>
      <c r="F8" s="114"/>
      <c r="G8" s="103"/>
      <c r="H8" s="103"/>
      <c r="I8" s="103"/>
      <c r="J8" s="103"/>
      <c r="K8" s="103"/>
    </row>
    <row r="9" spans="1:5" ht="72.75" customHeight="1">
      <c r="A9" s="169" t="s">
        <v>629</v>
      </c>
      <c r="B9" s="170"/>
      <c r="C9" s="170"/>
      <c r="D9" s="115"/>
      <c r="E9" s="115"/>
    </row>
    <row r="10" spans="1:5" ht="48" customHeight="1">
      <c r="A10" s="169" t="s">
        <v>630</v>
      </c>
      <c r="B10" s="170"/>
      <c r="C10" s="170"/>
      <c r="D10" s="115"/>
      <c r="E10" s="115"/>
    </row>
    <row r="11" spans="1:5" ht="99.75" customHeight="1">
      <c r="A11" s="169" t="s">
        <v>631</v>
      </c>
      <c r="B11" s="170"/>
      <c r="C11" s="170"/>
      <c r="D11" s="115"/>
      <c r="E11" s="115"/>
    </row>
    <row r="12" spans="1:5" ht="48" customHeight="1">
      <c r="A12" s="169" t="s">
        <v>632</v>
      </c>
      <c r="B12" s="170"/>
      <c r="C12" s="170"/>
      <c r="D12" s="115"/>
      <c r="E12" s="115"/>
    </row>
    <row r="13" spans="1:10" ht="29.25" customHeight="1">
      <c r="A13" s="116" t="s">
        <v>209</v>
      </c>
      <c r="B13" s="167"/>
      <c r="C13" s="168"/>
      <c r="D13" s="109"/>
      <c r="E13" s="109"/>
      <c r="F13" s="117"/>
      <c r="G13" s="117"/>
      <c r="H13" s="117"/>
      <c r="I13" s="117"/>
      <c r="J13" s="117"/>
    </row>
    <row r="14" spans="1:10" ht="29.25" customHeight="1">
      <c r="A14" s="116" t="s">
        <v>210</v>
      </c>
      <c r="B14" s="168"/>
      <c r="C14" s="168"/>
      <c r="D14" s="117"/>
      <c r="E14" s="117"/>
      <c r="F14" s="117"/>
      <c r="G14" s="117"/>
      <c r="H14" s="117"/>
      <c r="I14" s="117"/>
      <c r="J14" s="117"/>
    </row>
    <row r="15" spans="1:10" ht="29.25" customHeight="1">
      <c r="A15" s="116" t="s">
        <v>513</v>
      </c>
      <c r="B15" s="168"/>
      <c r="C15" s="168"/>
      <c r="D15" s="117"/>
      <c r="E15" s="117"/>
      <c r="F15" s="117"/>
      <c r="G15" s="117"/>
      <c r="H15" s="117"/>
      <c r="I15" s="117"/>
      <c r="J15" s="117"/>
    </row>
    <row r="369" ht="14.25">
      <c r="B369" s="103">
        <v>6904</v>
      </c>
    </row>
    <row r="371" spans="1:11" ht="14.25">
      <c r="A371" s="164"/>
      <c r="B371" s="164"/>
      <c r="C371" s="164"/>
      <c r="D371" s="164"/>
      <c r="E371" s="164"/>
      <c r="F371" s="164"/>
      <c r="G371" s="164"/>
      <c r="H371" s="164"/>
      <c r="I371" s="164"/>
      <c r="J371" s="164"/>
      <c r="K371" s="164"/>
    </row>
    <row r="372" spans="1:2" ht="14.25">
      <c r="A372" s="103">
        <v>6910</v>
      </c>
      <c r="B372" s="103" t="s">
        <v>627</v>
      </c>
    </row>
    <row r="373" spans="2:3" ht="14.25">
      <c r="B373" s="103">
        <v>6911</v>
      </c>
      <c r="C373" s="103" t="s">
        <v>626</v>
      </c>
    </row>
    <row r="374" spans="1:4" ht="14.25">
      <c r="A374" s="103" t="s">
        <v>625</v>
      </c>
      <c r="D374" s="103">
        <f>SUM(D373:D373)</f>
        <v>0</v>
      </c>
    </row>
  </sheetData>
  <sheetProtection/>
  <mergeCells count="9">
    <mergeCell ref="A3:C3"/>
    <mergeCell ref="B13:C13"/>
    <mergeCell ref="B14:C14"/>
    <mergeCell ref="B15:C15"/>
    <mergeCell ref="A4:C4"/>
    <mergeCell ref="A9:C9"/>
    <mergeCell ref="A10:C10"/>
    <mergeCell ref="A11:C11"/>
    <mergeCell ref="A12:C12"/>
  </mergeCells>
  <printOptions/>
  <pageMargins left="0.7086614173228347" right="0.7086614173228347" top="0.31496062992125984" bottom="0.2362204724409449" header="0.15748031496062992" footer="0.1968503937007874"/>
  <pageSetup fitToHeight="1" fitToWidth="1" horizontalDpi="600" verticalDpi="600" orientation="portrait" paperSize="9" scale="92" r:id="rId2"/>
  <headerFooter alignWithMargins="0">
    <oddHeader>&amp;R受付番号：　　　　　　　　　　　　　　　</oddHeader>
    <oddFooter>&amp;C&amp;"Century,標準"&amp;10-11-</oddFooter>
  </headerFooter>
  <drawing r:id="rId1"/>
</worksheet>
</file>

<file path=xl/worksheets/sheet2.xml><?xml version="1.0" encoding="utf-8"?>
<worksheet xmlns="http://schemas.openxmlformats.org/spreadsheetml/2006/main" xmlns:r="http://schemas.openxmlformats.org/officeDocument/2006/relationships">
  <dimension ref="A1:K374"/>
  <sheetViews>
    <sheetView view="pageBreakPreview" zoomScale="60" workbookViewId="0" topLeftCell="A1">
      <selection activeCell="B21" sqref="B21"/>
    </sheetView>
  </sheetViews>
  <sheetFormatPr defaultColWidth="8.875" defaultRowHeight="13.5"/>
  <cols>
    <col min="1" max="1" width="8.875" style="2" customWidth="1"/>
    <col min="2" max="2" width="31.50390625" style="2" bestFit="1" customWidth="1"/>
    <col min="3" max="3" width="13.625" style="47" customWidth="1"/>
    <col min="4" max="4" width="32.625" style="21" customWidth="1"/>
    <col min="5" max="16384" width="8.875" style="2" customWidth="1"/>
  </cols>
  <sheetData>
    <row r="1" spans="1:3" ht="14.25" thickBot="1">
      <c r="A1" s="1"/>
      <c r="B1" s="4"/>
      <c r="C1" s="37" t="s">
        <v>158</v>
      </c>
    </row>
    <row r="2" spans="1:3" ht="14.25" thickTop="1">
      <c r="A2" s="5" t="s">
        <v>300</v>
      </c>
      <c r="B2" s="6"/>
      <c r="C2" s="91"/>
    </row>
    <row r="3" spans="1:3" ht="13.5">
      <c r="A3" s="1">
        <v>1000</v>
      </c>
      <c r="B3" s="1" t="s">
        <v>47</v>
      </c>
      <c r="C3" s="42">
        <f>'記入シート'!K9</f>
        <v>0</v>
      </c>
    </row>
    <row r="4" spans="1:3" ht="13.5">
      <c r="A4" s="1">
        <v>1100</v>
      </c>
      <c r="B4" s="1" t="s">
        <v>48</v>
      </c>
      <c r="C4" s="42">
        <f>'記入シート'!K18</f>
        <v>0</v>
      </c>
    </row>
    <row r="5" spans="1:3" ht="13.5">
      <c r="A5" s="1">
        <v>1200</v>
      </c>
      <c r="B5" s="1" t="s">
        <v>49</v>
      </c>
      <c r="C5" s="42">
        <f>'記入シート'!K27</f>
        <v>0</v>
      </c>
    </row>
    <row r="6" spans="1:3" ht="13.5">
      <c r="A6" s="1">
        <v>1300</v>
      </c>
      <c r="B6" s="1" t="s">
        <v>50</v>
      </c>
      <c r="C6" s="42">
        <f>'記入シート'!K34</f>
        <v>0</v>
      </c>
    </row>
    <row r="7" spans="1:3" ht="13.5">
      <c r="A7" s="1">
        <v>1400</v>
      </c>
      <c r="B7" s="1" t="s">
        <v>51</v>
      </c>
      <c r="C7" s="42">
        <f>'記入シート'!K42</f>
        <v>0</v>
      </c>
    </row>
    <row r="8" spans="1:3" ht="13.5">
      <c r="A8" s="1">
        <v>1500</v>
      </c>
      <c r="B8" s="1" t="s">
        <v>52</v>
      </c>
      <c r="C8" s="42">
        <f>'記入シート'!K50</f>
        <v>0</v>
      </c>
    </row>
    <row r="9" spans="1:3" ht="14.25" thickBot="1">
      <c r="A9" s="7">
        <v>1700</v>
      </c>
      <c r="B9" s="7" t="s">
        <v>53</v>
      </c>
      <c r="C9" s="90">
        <f>'記入シート'!K57</f>
        <v>0</v>
      </c>
    </row>
    <row r="10" spans="1:4" s="94" customFormat="1" ht="15" thickBot="1" thickTop="1">
      <c r="A10" s="174" t="s">
        <v>301</v>
      </c>
      <c r="B10" s="175"/>
      <c r="C10" s="93">
        <f>'記入シート'!K59</f>
        <v>0</v>
      </c>
      <c r="D10" s="97"/>
    </row>
    <row r="11" spans="1:3" ht="14.25" thickTop="1">
      <c r="A11" s="8">
        <v>2000</v>
      </c>
      <c r="B11" s="8" t="s">
        <v>54</v>
      </c>
      <c r="C11" s="92">
        <f>'記入シート'!K66</f>
        <v>0</v>
      </c>
    </row>
    <row r="12" spans="1:3" ht="13.5">
      <c r="A12" s="1">
        <v>2100</v>
      </c>
      <c r="B12" s="1" t="s">
        <v>55</v>
      </c>
      <c r="C12" s="42">
        <f>'記入シート'!K78</f>
        <v>0</v>
      </c>
    </row>
    <row r="13" spans="1:3" ht="13.5">
      <c r="A13" s="1">
        <v>2300</v>
      </c>
      <c r="B13" s="1" t="s">
        <v>56</v>
      </c>
      <c r="C13" s="42">
        <f>'記入シート'!K87</f>
        <v>0</v>
      </c>
    </row>
    <row r="14" spans="1:3" ht="13.5">
      <c r="A14" s="1">
        <v>2400</v>
      </c>
      <c r="B14" s="1" t="s">
        <v>57</v>
      </c>
      <c r="C14" s="42">
        <f>'記入シート'!K96</f>
        <v>0</v>
      </c>
    </row>
    <row r="15" spans="1:3" ht="13.5">
      <c r="A15" s="1">
        <v>2600</v>
      </c>
      <c r="B15" s="1" t="s">
        <v>58</v>
      </c>
      <c r="C15" s="42">
        <f>'記入シート'!K104</f>
        <v>0</v>
      </c>
    </row>
    <row r="16" spans="1:3" ht="13.5">
      <c r="A16" s="1">
        <v>2800</v>
      </c>
      <c r="B16" s="1" t="s">
        <v>59</v>
      </c>
      <c r="C16" s="42">
        <f>'記入シート'!K118</f>
        <v>0</v>
      </c>
    </row>
    <row r="17" spans="1:3" ht="13.5">
      <c r="A17" s="1">
        <v>3000</v>
      </c>
      <c r="B17" s="1" t="s">
        <v>60</v>
      </c>
      <c r="C17" s="42">
        <f>'記入シート'!K128</f>
        <v>0</v>
      </c>
    </row>
    <row r="18" spans="1:3" ht="13.5">
      <c r="A18" s="1">
        <v>3100</v>
      </c>
      <c r="B18" s="1" t="s">
        <v>61</v>
      </c>
      <c r="C18" s="42">
        <f>'記入シート'!K138</f>
        <v>0</v>
      </c>
    </row>
    <row r="19" spans="1:3" ht="13.5">
      <c r="A19" s="1">
        <v>3200</v>
      </c>
      <c r="B19" s="1" t="s">
        <v>76</v>
      </c>
      <c r="C19" s="42">
        <f>'記入シート'!K147</f>
        <v>0</v>
      </c>
    </row>
    <row r="20" spans="1:3" ht="13.5">
      <c r="A20" s="1">
        <v>3400</v>
      </c>
      <c r="B20" s="1" t="s">
        <v>62</v>
      </c>
      <c r="C20" s="42">
        <f>'記入シート'!K156</f>
        <v>0</v>
      </c>
    </row>
    <row r="21" spans="1:3" ht="13.5">
      <c r="A21" s="1">
        <v>3500</v>
      </c>
      <c r="B21" s="1" t="s">
        <v>63</v>
      </c>
      <c r="C21" s="42">
        <f>'記入シート'!K163</f>
        <v>0</v>
      </c>
    </row>
    <row r="22" spans="1:3" ht="13.5">
      <c r="A22" s="1">
        <v>3700</v>
      </c>
      <c r="B22" s="1" t="s">
        <v>64</v>
      </c>
      <c r="C22" s="42">
        <f>'記入シート'!K174</f>
        <v>0</v>
      </c>
    </row>
    <row r="23" spans="1:3" ht="13.5">
      <c r="A23" s="1">
        <v>3800</v>
      </c>
      <c r="B23" s="1" t="s">
        <v>65</v>
      </c>
      <c r="C23" s="42">
        <f>'記入シート'!K185</f>
        <v>0</v>
      </c>
    </row>
    <row r="24" spans="1:3" ht="13.5">
      <c r="A24" s="1">
        <v>3900</v>
      </c>
      <c r="B24" s="1" t="s">
        <v>66</v>
      </c>
      <c r="C24" s="42">
        <f>'記入シート'!K196</f>
        <v>0</v>
      </c>
    </row>
    <row r="25" spans="1:3" ht="13.5">
      <c r="A25" s="1">
        <v>4000</v>
      </c>
      <c r="B25" s="1" t="s">
        <v>67</v>
      </c>
      <c r="C25" s="42">
        <f>'記入シート'!K203</f>
        <v>0</v>
      </c>
    </row>
    <row r="26" spans="1:3" ht="13.5">
      <c r="A26" s="1">
        <v>4200</v>
      </c>
      <c r="B26" s="1" t="s">
        <v>68</v>
      </c>
      <c r="C26" s="42">
        <f>'記入シート'!K212</f>
        <v>0</v>
      </c>
    </row>
    <row r="27" spans="1:3" ht="13.5">
      <c r="A27" s="1">
        <v>4400</v>
      </c>
      <c r="B27" s="1" t="s">
        <v>69</v>
      </c>
      <c r="C27" s="42">
        <f>'記入シート'!K236</f>
        <v>0</v>
      </c>
    </row>
    <row r="28" spans="1:3" ht="13.5">
      <c r="A28" s="1">
        <v>4500</v>
      </c>
      <c r="B28" s="1" t="s">
        <v>70</v>
      </c>
      <c r="C28" s="42">
        <f>'記入シート'!K251</f>
        <v>0</v>
      </c>
    </row>
    <row r="29" spans="1:3" ht="13.5">
      <c r="A29" s="1">
        <v>4600</v>
      </c>
      <c r="B29" s="1" t="s">
        <v>71</v>
      </c>
      <c r="C29" s="42">
        <f>'記入シート'!K261</f>
        <v>0</v>
      </c>
    </row>
    <row r="30" spans="1:3" ht="13.5">
      <c r="A30" s="1">
        <v>4800</v>
      </c>
      <c r="B30" s="1" t="s">
        <v>72</v>
      </c>
      <c r="C30" s="42">
        <f>'記入シート'!K273</f>
        <v>0</v>
      </c>
    </row>
    <row r="31" spans="1:3" ht="13.5">
      <c r="A31" s="1">
        <v>5000</v>
      </c>
      <c r="B31" s="1" t="s">
        <v>73</v>
      </c>
      <c r="C31" s="42">
        <f>'記入シート'!K286</f>
        <v>0</v>
      </c>
    </row>
    <row r="32" spans="1:3" ht="13.5">
      <c r="A32" s="1">
        <v>5200</v>
      </c>
      <c r="B32" s="1" t="s">
        <v>74</v>
      </c>
      <c r="C32" s="42">
        <f>'記入シート'!K294</f>
        <v>0</v>
      </c>
    </row>
    <row r="33" spans="1:3" ht="14.25" thickBot="1">
      <c r="A33" s="7">
        <v>5500</v>
      </c>
      <c r="B33" s="7" t="s">
        <v>75</v>
      </c>
      <c r="C33" s="90">
        <f>'記入シート'!K304</f>
        <v>0</v>
      </c>
    </row>
    <row r="34" spans="1:4" s="94" customFormat="1" ht="15" thickBot="1" thickTop="1">
      <c r="A34" s="176" t="s">
        <v>614</v>
      </c>
      <c r="B34" s="175"/>
      <c r="C34" s="95">
        <f>'記入シート'!K306</f>
        <v>0</v>
      </c>
      <c r="D34" s="97"/>
    </row>
    <row r="35" spans="1:3" ht="14.25" thickTop="1">
      <c r="A35" s="8">
        <v>6000</v>
      </c>
      <c r="B35" s="8" t="s">
        <v>77</v>
      </c>
      <c r="C35" s="92">
        <f>'記入シート'!K317</f>
        <v>0</v>
      </c>
    </row>
    <row r="36" spans="1:3" ht="13.5">
      <c r="A36" s="1">
        <v>6200</v>
      </c>
      <c r="B36" s="1" t="s">
        <v>78</v>
      </c>
      <c r="C36" s="42">
        <f>'記入シート'!K331</f>
        <v>0</v>
      </c>
    </row>
    <row r="37" spans="1:3" ht="13.5">
      <c r="A37" s="1">
        <v>6400</v>
      </c>
      <c r="B37" s="1" t="s">
        <v>79</v>
      </c>
      <c r="C37" s="42">
        <f>'記入シート'!K344</f>
        <v>0</v>
      </c>
    </row>
    <row r="38" spans="1:3" ht="13.5">
      <c r="A38" s="1">
        <v>6600</v>
      </c>
      <c r="B38" s="1" t="s">
        <v>80</v>
      </c>
      <c r="C38" s="42">
        <f>'記入シート'!K357</f>
        <v>0</v>
      </c>
    </row>
    <row r="39" spans="1:3" ht="13.5">
      <c r="A39" s="7">
        <v>6800</v>
      </c>
      <c r="B39" s="7" t="s">
        <v>81</v>
      </c>
      <c r="C39" s="90">
        <f>'記入シート'!K362</f>
        <v>0</v>
      </c>
    </row>
    <row r="40" spans="1:3" ht="13.5">
      <c r="A40" s="131">
        <v>6900</v>
      </c>
      <c r="B40" s="131" t="s">
        <v>622</v>
      </c>
      <c r="C40" s="132">
        <f>'記入シート'!K368</f>
        <v>0</v>
      </c>
    </row>
    <row r="41" spans="1:3" ht="14.25" thickBot="1">
      <c r="A41" s="131">
        <v>6910</v>
      </c>
      <c r="B41" s="131" t="s">
        <v>624</v>
      </c>
      <c r="C41" s="132">
        <f>'記入シート'!K373</f>
        <v>0</v>
      </c>
    </row>
    <row r="42" spans="1:4" s="94" customFormat="1" ht="15" thickBot="1" thickTop="1">
      <c r="A42" s="176" t="s">
        <v>302</v>
      </c>
      <c r="B42" s="175"/>
      <c r="C42" s="95">
        <f>'記入シート'!K375</f>
        <v>0</v>
      </c>
      <c r="D42" s="97"/>
    </row>
    <row r="43" spans="1:3" ht="15" thickBot="1" thickTop="1">
      <c r="A43" s="8">
        <v>7000</v>
      </c>
      <c r="B43" s="8" t="s">
        <v>82</v>
      </c>
      <c r="C43" s="92">
        <f>'記入シート'!K384</f>
        <v>0</v>
      </c>
    </row>
    <row r="44" spans="1:4" s="94" customFormat="1" ht="15" thickBot="1" thickTop="1">
      <c r="A44" s="176" t="s">
        <v>303</v>
      </c>
      <c r="B44" s="175"/>
      <c r="C44" s="95">
        <f>C43</f>
        <v>0</v>
      </c>
      <c r="D44" s="97"/>
    </row>
    <row r="45" spans="1:4" s="94" customFormat="1" ht="14.25" thickTop="1">
      <c r="A45" s="172" t="s">
        <v>301</v>
      </c>
      <c r="B45" s="173"/>
      <c r="C45" s="96">
        <f>C10</f>
        <v>0</v>
      </c>
      <c r="D45" s="97"/>
    </row>
    <row r="46" spans="1:4" s="94" customFormat="1" ht="14.25" thickBot="1">
      <c r="A46" s="180" t="s">
        <v>615</v>
      </c>
      <c r="B46" s="181"/>
      <c r="C46" s="98">
        <f>C34+C42+C44</f>
        <v>0</v>
      </c>
      <c r="D46" s="97"/>
    </row>
    <row r="47" spans="1:4" s="3" customFormat="1" ht="14.25" thickBot="1">
      <c r="A47" s="178" t="s">
        <v>304</v>
      </c>
      <c r="B47" s="179"/>
      <c r="C47" s="99">
        <f>SUM(C45:C46)</f>
        <v>0</v>
      </c>
      <c r="D47" s="24" t="s">
        <v>305</v>
      </c>
    </row>
    <row r="48" spans="1:3" ht="13.5">
      <c r="A48" s="182" t="s">
        <v>298</v>
      </c>
      <c r="B48" s="182"/>
      <c r="C48" s="100">
        <f>'記入シート'!I405</f>
        <v>0</v>
      </c>
    </row>
    <row r="49" spans="1:4" s="3" customFormat="1" ht="13.5">
      <c r="A49" s="183" t="s">
        <v>295</v>
      </c>
      <c r="B49" s="183"/>
      <c r="C49" s="101">
        <f>C47+C48</f>
        <v>0</v>
      </c>
      <c r="D49" s="25" t="s">
        <v>612</v>
      </c>
    </row>
    <row r="50" spans="1:4" ht="13.5">
      <c r="A50" s="171" t="s">
        <v>296</v>
      </c>
      <c r="B50" s="171"/>
      <c r="C50" s="42">
        <f>'記入シート'!J405</f>
        <v>0</v>
      </c>
      <c r="D50" s="26"/>
    </row>
    <row r="51" spans="1:4" ht="13.5">
      <c r="A51" s="177" t="s">
        <v>314</v>
      </c>
      <c r="B51" s="177"/>
      <c r="C51" s="102">
        <f>C49+C50</f>
        <v>0</v>
      </c>
      <c r="D51" s="25" t="s">
        <v>613</v>
      </c>
    </row>
    <row r="369" ht="13.5">
      <c r="B369" s="2">
        <v>6904</v>
      </c>
    </row>
    <row r="371" spans="1:11" ht="13.5">
      <c r="A371" s="161"/>
      <c r="B371" s="161"/>
      <c r="C371" s="162"/>
      <c r="D371" s="163"/>
      <c r="E371" s="161"/>
      <c r="F371" s="161"/>
      <c r="G371" s="161"/>
      <c r="H371" s="161"/>
      <c r="I371" s="161"/>
      <c r="J371" s="161"/>
      <c r="K371" s="161"/>
    </row>
    <row r="372" spans="1:2" ht="13.5">
      <c r="A372" s="2">
        <v>6910</v>
      </c>
      <c r="B372" s="2" t="s">
        <v>627</v>
      </c>
    </row>
    <row r="373" spans="2:3" ht="13.5">
      <c r="B373" s="2">
        <v>6911</v>
      </c>
      <c r="C373" s="47" t="s">
        <v>626</v>
      </c>
    </row>
    <row r="374" spans="1:4" ht="13.5">
      <c r="A374" s="2" t="s">
        <v>625</v>
      </c>
      <c r="D374" s="21">
        <f>SUM(D373:D373)</f>
        <v>0</v>
      </c>
    </row>
  </sheetData>
  <sheetProtection/>
  <mergeCells count="11">
    <mergeCell ref="A51:B51"/>
    <mergeCell ref="A47:B47"/>
    <mergeCell ref="A46:B46"/>
    <mergeCell ref="A48:B48"/>
    <mergeCell ref="A49:B49"/>
    <mergeCell ref="A50:B50"/>
    <mergeCell ref="A45:B45"/>
    <mergeCell ref="A10:B10"/>
    <mergeCell ref="A34:B34"/>
    <mergeCell ref="A42:B42"/>
    <mergeCell ref="A44:B44"/>
  </mergeCells>
  <printOptions/>
  <pageMargins left="0.7086614173228347" right="0.7086614173228347" top="0.7480314960629921" bottom="0.7480314960629921" header="0.31496062992125984" footer="0.31496062992125984"/>
  <pageSetup horizontalDpi="600" verticalDpi="600" orientation="portrait" paperSize="9" r:id="rId1"/>
  <headerFooter alignWithMargins="0">
    <oddHeader>&amp;C&amp;"-,太字"&amp;14&amp;A&amp;R受付番号：　　　　　　　　</oddHeader>
    <oddFooter>&amp;C&amp;"Century,標準"&amp;10-12-</oddFooter>
  </headerFooter>
</worksheet>
</file>

<file path=xl/worksheets/sheet3.xml><?xml version="1.0" encoding="utf-8"?>
<worksheet xmlns="http://schemas.openxmlformats.org/spreadsheetml/2006/main" xmlns:r="http://schemas.openxmlformats.org/officeDocument/2006/relationships">
  <dimension ref="A1:L405"/>
  <sheetViews>
    <sheetView tabSelected="1" view="pageBreakPreview" zoomScale="60" zoomScaleNormal="70" zoomScalePageLayoutView="70" workbookViewId="0" topLeftCell="F1">
      <selection activeCell="I16" sqref="I16"/>
    </sheetView>
  </sheetViews>
  <sheetFormatPr defaultColWidth="8.875" defaultRowHeight="13.5"/>
  <cols>
    <col min="1" max="1" width="5.125" style="21" customWidth="1"/>
    <col min="2" max="2" width="10.125" style="33" customWidth="1"/>
    <col min="3" max="3" width="42.00390625" style="22" customWidth="1"/>
    <col min="4" max="4" width="13.625" style="83" customWidth="1"/>
    <col min="5" max="8" width="13.625" style="84" customWidth="1"/>
    <col min="9" max="11" width="13.625" style="85" customWidth="1"/>
    <col min="12" max="12" width="33.875" style="89" bestFit="1" customWidth="1"/>
    <col min="13" max="13" width="9.00390625" style="2" customWidth="1"/>
    <col min="14" max="16384" width="8.875" style="2" customWidth="1"/>
  </cols>
  <sheetData>
    <row r="1" spans="1:12" s="10" customFormat="1" ht="40.5">
      <c r="A1" s="14"/>
      <c r="B1" s="27"/>
      <c r="C1" s="12"/>
      <c r="D1" s="48" t="s">
        <v>154</v>
      </c>
      <c r="E1" s="49" t="s">
        <v>155</v>
      </c>
      <c r="F1" s="49" t="s">
        <v>156</v>
      </c>
      <c r="G1" s="49" t="s">
        <v>157</v>
      </c>
      <c r="H1" s="49" t="s">
        <v>158</v>
      </c>
      <c r="I1" s="86" t="s">
        <v>299</v>
      </c>
      <c r="J1" s="86" t="s">
        <v>636</v>
      </c>
      <c r="K1" s="86" t="s">
        <v>514</v>
      </c>
      <c r="L1" s="35" t="s">
        <v>294</v>
      </c>
    </row>
    <row r="2" spans="1:12" s="9" customFormat="1" ht="13.5">
      <c r="A2" s="171" t="s">
        <v>160</v>
      </c>
      <c r="B2" s="171"/>
      <c r="C2" s="171"/>
      <c r="D2" s="48" t="s">
        <v>159</v>
      </c>
      <c r="E2" s="50"/>
      <c r="F2" s="50"/>
      <c r="G2" s="50"/>
      <c r="H2" s="49" t="s">
        <v>159</v>
      </c>
      <c r="I2" s="51" t="s">
        <v>159</v>
      </c>
      <c r="J2" s="51" t="s">
        <v>159</v>
      </c>
      <c r="K2" s="51"/>
      <c r="L2" s="35"/>
    </row>
    <row r="3" spans="1:12" ht="13.5">
      <c r="A3" s="171" t="s">
        <v>161</v>
      </c>
      <c r="B3" s="171"/>
      <c r="C3" s="171"/>
      <c r="D3" s="52"/>
      <c r="E3" s="53"/>
      <c r="F3" s="53"/>
      <c r="G3" s="53"/>
      <c r="H3" s="54"/>
      <c r="I3" s="55"/>
      <c r="J3" s="55"/>
      <c r="K3" s="55"/>
      <c r="L3" s="87"/>
    </row>
    <row r="4" spans="1:12" ht="27.75" customHeight="1">
      <c r="A4" s="171" t="s">
        <v>162</v>
      </c>
      <c r="B4" s="171"/>
      <c r="C4" s="171"/>
      <c r="D4" s="52"/>
      <c r="E4" s="56"/>
      <c r="F4" s="56"/>
      <c r="G4" s="56"/>
      <c r="H4" s="54"/>
      <c r="I4" s="55"/>
      <c r="J4" s="55"/>
      <c r="K4" s="55"/>
      <c r="L4" s="87"/>
    </row>
    <row r="5" spans="1:12" s="3" customFormat="1" ht="13.5">
      <c r="A5" s="15">
        <v>1000</v>
      </c>
      <c r="B5" s="28" t="s">
        <v>47</v>
      </c>
      <c r="C5" s="13"/>
      <c r="D5" s="38"/>
      <c r="E5" s="39"/>
      <c r="F5" s="39"/>
      <c r="G5" s="39"/>
      <c r="H5" s="39"/>
      <c r="I5" s="40"/>
      <c r="J5" s="40"/>
      <c r="K5" s="41"/>
      <c r="L5" s="88"/>
    </row>
    <row r="6" spans="1:12" ht="13.5">
      <c r="A6" s="16"/>
      <c r="B6" s="29" t="s">
        <v>213</v>
      </c>
      <c r="C6" s="11" t="s">
        <v>2</v>
      </c>
      <c r="D6" s="57"/>
      <c r="E6" s="58"/>
      <c r="F6" s="58"/>
      <c r="G6" s="58"/>
      <c r="H6" s="59">
        <f>ROUNDDOWN(D6+(E6*$E$3)+(F6*$F$3)+(G6*$G$3),0)</f>
        <v>0</v>
      </c>
      <c r="I6" s="60"/>
      <c r="J6" s="60"/>
      <c r="K6" s="59">
        <f>H6-I6-J6</f>
        <v>0</v>
      </c>
      <c r="L6" s="87"/>
    </row>
    <row r="7" spans="1:12" ht="52.5" customHeight="1">
      <c r="A7" s="16"/>
      <c r="B7" s="29" t="s">
        <v>214</v>
      </c>
      <c r="C7" s="11" t="s">
        <v>196</v>
      </c>
      <c r="D7" s="57"/>
      <c r="E7" s="58"/>
      <c r="F7" s="58"/>
      <c r="G7" s="58"/>
      <c r="H7" s="59">
        <f>ROUNDDOWN(D7+(E7*$E$3)+(F7*$F$3)+(G7*$G$3),0)</f>
        <v>0</v>
      </c>
      <c r="I7" s="60"/>
      <c r="J7" s="60"/>
      <c r="K7" s="59">
        <f>H7-I7-J7</f>
        <v>0</v>
      </c>
      <c r="L7" s="34" t="s">
        <v>637</v>
      </c>
    </row>
    <row r="8" spans="1:12" ht="13.5">
      <c r="A8" s="16"/>
      <c r="B8" s="29" t="s">
        <v>215</v>
      </c>
      <c r="C8" s="11" t="s">
        <v>197</v>
      </c>
      <c r="D8" s="57"/>
      <c r="E8" s="58"/>
      <c r="F8" s="58"/>
      <c r="G8" s="58"/>
      <c r="H8" s="59">
        <f>ROUNDDOWN(D8+(E8*$E$3)+(F8*$F$3)+(G8*$G$3),0)</f>
        <v>0</v>
      </c>
      <c r="I8" s="60"/>
      <c r="J8" s="60"/>
      <c r="K8" s="59">
        <f>H8-I8-J8</f>
        <v>0</v>
      </c>
      <c r="L8" s="87"/>
    </row>
    <row r="9" spans="1:12" ht="13.5">
      <c r="A9" s="184" t="s">
        <v>216</v>
      </c>
      <c r="B9" s="185"/>
      <c r="C9" s="186"/>
      <c r="D9" s="61">
        <f aca="true" t="shared" si="0" ref="D9:K9">SUM(D6:D8)</f>
        <v>0</v>
      </c>
      <c r="E9" s="59">
        <f t="shared" si="0"/>
        <v>0</v>
      </c>
      <c r="F9" s="59">
        <f t="shared" si="0"/>
        <v>0</v>
      </c>
      <c r="G9" s="59">
        <f t="shared" si="0"/>
        <v>0</v>
      </c>
      <c r="H9" s="59">
        <f t="shared" si="0"/>
        <v>0</v>
      </c>
      <c r="I9" s="61">
        <f t="shared" si="0"/>
        <v>0</v>
      </c>
      <c r="J9" s="61">
        <f t="shared" si="0"/>
        <v>0</v>
      </c>
      <c r="K9" s="61">
        <f t="shared" si="0"/>
        <v>0</v>
      </c>
      <c r="L9" s="87"/>
    </row>
    <row r="10" spans="1:12" ht="13.5">
      <c r="A10" s="184"/>
      <c r="B10" s="185"/>
      <c r="C10" s="185"/>
      <c r="D10" s="185"/>
      <c r="E10" s="185"/>
      <c r="F10" s="185"/>
      <c r="G10" s="185"/>
      <c r="H10" s="185"/>
      <c r="I10" s="62"/>
      <c r="J10" s="62"/>
      <c r="K10" s="63"/>
      <c r="L10" s="87"/>
    </row>
    <row r="11" spans="1:12" s="3" customFormat="1" ht="13.5">
      <c r="A11" s="15">
        <v>1100</v>
      </c>
      <c r="B11" s="28" t="s">
        <v>48</v>
      </c>
      <c r="C11" s="13"/>
      <c r="D11" s="38"/>
      <c r="E11" s="39"/>
      <c r="F11" s="39"/>
      <c r="G11" s="39"/>
      <c r="H11" s="39"/>
      <c r="I11" s="40"/>
      <c r="J11" s="40"/>
      <c r="K11" s="41"/>
      <c r="L11" s="88"/>
    </row>
    <row r="12" spans="1:12" ht="13.5">
      <c r="A12" s="16"/>
      <c r="B12" s="29" t="s">
        <v>217</v>
      </c>
      <c r="C12" s="11" t="s">
        <v>3</v>
      </c>
      <c r="D12" s="57"/>
      <c r="E12" s="58"/>
      <c r="F12" s="58"/>
      <c r="G12" s="58"/>
      <c r="H12" s="59">
        <f aca="true" t="shared" si="1" ref="H12:H17">ROUNDDOWN(D12+(E12*$E$3)+(F12*$F$3)+(G12*$G$3),0)</f>
        <v>0</v>
      </c>
      <c r="I12" s="64"/>
      <c r="J12" s="60"/>
      <c r="K12" s="59">
        <f aca="true" t="shared" si="2" ref="K12:K17">H12-I12-J12</f>
        <v>0</v>
      </c>
      <c r="L12" s="87"/>
    </row>
    <row r="13" spans="1:12" ht="13.5">
      <c r="A13" s="16"/>
      <c r="B13" s="29" t="s">
        <v>218</v>
      </c>
      <c r="C13" s="11" t="s">
        <v>4</v>
      </c>
      <c r="D13" s="57"/>
      <c r="E13" s="58"/>
      <c r="F13" s="58"/>
      <c r="G13" s="58"/>
      <c r="H13" s="59">
        <f t="shared" si="1"/>
        <v>0</v>
      </c>
      <c r="I13" s="60"/>
      <c r="J13" s="60"/>
      <c r="K13" s="59">
        <f t="shared" si="2"/>
        <v>0</v>
      </c>
      <c r="L13" s="87"/>
    </row>
    <row r="14" spans="1:12" ht="13.5">
      <c r="A14" s="16"/>
      <c r="B14" s="29" t="s">
        <v>219</v>
      </c>
      <c r="C14" s="11" t="s">
        <v>5</v>
      </c>
      <c r="D14" s="57"/>
      <c r="E14" s="58"/>
      <c r="F14" s="58"/>
      <c r="G14" s="58"/>
      <c r="H14" s="59">
        <f t="shared" si="1"/>
        <v>0</v>
      </c>
      <c r="I14" s="64"/>
      <c r="J14" s="60"/>
      <c r="K14" s="59">
        <f t="shared" si="2"/>
        <v>0</v>
      </c>
      <c r="L14" s="87"/>
    </row>
    <row r="15" spans="1:12" ht="13.5">
      <c r="A15" s="16"/>
      <c r="B15" s="29" t="s">
        <v>220</v>
      </c>
      <c r="C15" s="11" t="s">
        <v>6</v>
      </c>
      <c r="D15" s="57"/>
      <c r="E15" s="58"/>
      <c r="F15" s="58"/>
      <c r="G15" s="58"/>
      <c r="H15" s="59">
        <f t="shared" si="1"/>
        <v>0</v>
      </c>
      <c r="I15" s="64"/>
      <c r="J15" s="60"/>
      <c r="K15" s="59">
        <f t="shared" si="2"/>
        <v>0</v>
      </c>
      <c r="L15" s="87"/>
    </row>
    <row r="16" spans="1:12" ht="56.25" customHeight="1">
      <c r="A16" s="16"/>
      <c r="B16" s="29" t="s">
        <v>221</v>
      </c>
      <c r="C16" s="11" t="s">
        <v>200</v>
      </c>
      <c r="D16" s="57"/>
      <c r="E16" s="58"/>
      <c r="F16" s="58"/>
      <c r="G16" s="58"/>
      <c r="H16" s="59">
        <f t="shared" si="1"/>
        <v>0</v>
      </c>
      <c r="I16" s="60"/>
      <c r="J16" s="60"/>
      <c r="K16" s="59">
        <f t="shared" si="2"/>
        <v>0</v>
      </c>
      <c r="L16" s="34" t="s">
        <v>637</v>
      </c>
    </row>
    <row r="17" spans="1:12" ht="13.5">
      <c r="A17" s="16"/>
      <c r="B17" s="29" t="s">
        <v>222</v>
      </c>
      <c r="C17" s="11" t="s">
        <v>7</v>
      </c>
      <c r="D17" s="57"/>
      <c r="E17" s="58"/>
      <c r="F17" s="58"/>
      <c r="G17" s="58"/>
      <c r="H17" s="59">
        <f t="shared" si="1"/>
        <v>0</v>
      </c>
      <c r="I17" s="60"/>
      <c r="J17" s="60"/>
      <c r="K17" s="59">
        <f t="shared" si="2"/>
        <v>0</v>
      </c>
      <c r="L17" s="87"/>
    </row>
    <row r="18" spans="1:12" ht="13.5">
      <c r="A18" s="184" t="s">
        <v>358</v>
      </c>
      <c r="B18" s="185"/>
      <c r="C18" s="186"/>
      <c r="D18" s="61">
        <f aca="true" t="shared" si="3" ref="D18:K18">SUM(D12:D17)</f>
        <v>0</v>
      </c>
      <c r="E18" s="59">
        <f t="shared" si="3"/>
        <v>0</v>
      </c>
      <c r="F18" s="59">
        <f t="shared" si="3"/>
        <v>0</v>
      </c>
      <c r="G18" s="59">
        <f t="shared" si="3"/>
        <v>0</v>
      </c>
      <c r="H18" s="59">
        <f t="shared" si="3"/>
        <v>0</v>
      </c>
      <c r="I18" s="61">
        <f t="shared" si="3"/>
        <v>0</v>
      </c>
      <c r="J18" s="61">
        <f t="shared" si="3"/>
        <v>0</v>
      </c>
      <c r="K18" s="61">
        <f t="shared" si="3"/>
        <v>0</v>
      </c>
      <c r="L18" s="87"/>
    </row>
    <row r="19" spans="1:12" ht="13.5">
      <c r="A19" s="184"/>
      <c r="B19" s="185"/>
      <c r="C19" s="185"/>
      <c r="D19" s="185"/>
      <c r="E19" s="185"/>
      <c r="F19" s="185"/>
      <c r="G19" s="185"/>
      <c r="H19" s="185"/>
      <c r="I19" s="62"/>
      <c r="J19" s="62"/>
      <c r="K19" s="63"/>
      <c r="L19" s="87"/>
    </row>
    <row r="20" spans="1:12" s="3" customFormat="1" ht="13.5">
      <c r="A20" s="15">
        <v>1200</v>
      </c>
      <c r="B20" s="28" t="s">
        <v>49</v>
      </c>
      <c r="C20" s="13"/>
      <c r="D20" s="38"/>
      <c r="E20" s="39"/>
      <c r="F20" s="39"/>
      <c r="G20" s="39"/>
      <c r="H20" s="39"/>
      <c r="I20" s="40"/>
      <c r="J20" s="40"/>
      <c r="K20" s="41"/>
      <c r="L20" s="88"/>
    </row>
    <row r="21" spans="1:12" ht="13.5">
      <c r="A21" s="16"/>
      <c r="B21" s="29" t="s">
        <v>359</v>
      </c>
      <c r="C21" s="11" t="s">
        <v>360</v>
      </c>
      <c r="D21" s="57"/>
      <c r="E21" s="58"/>
      <c r="F21" s="58"/>
      <c r="G21" s="58"/>
      <c r="H21" s="59">
        <f aca="true" t="shared" si="4" ref="H21:H26">ROUNDDOWN(D21+(E21*$E$3)+(F21*$F$3)+(G21*$G$3),0)</f>
        <v>0</v>
      </c>
      <c r="I21" s="64"/>
      <c r="J21" s="60"/>
      <c r="K21" s="59">
        <f aca="true" t="shared" si="5" ref="K21:K26">H21-I21-J21</f>
        <v>0</v>
      </c>
      <c r="L21" s="87"/>
    </row>
    <row r="22" spans="1:12" ht="13.5">
      <c r="A22" s="16"/>
      <c r="B22" s="29" t="s">
        <v>361</v>
      </c>
      <c r="C22" s="11" t="s">
        <v>362</v>
      </c>
      <c r="D22" s="57"/>
      <c r="E22" s="58"/>
      <c r="F22" s="58"/>
      <c r="G22" s="58"/>
      <c r="H22" s="59">
        <f t="shared" si="4"/>
        <v>0</v>
      </c>
      <c r="I22" s="64"/>
      <c r="J22" s="60"/>
      <c r="K22" s="59">
        <f t="shared" si="5"/>
        <v>0</v>
      </c>
      <c r="L22" s="87"/>
    </row>
    <row r="23" spans="1:12" ht="13.5">
      <c r="A23" s="16"/>
      <c r="B23" s="29" t="s">
        <v>363</v>
      </c>
      <c r="C23" s="11" t="s">
        <v>364</v>
      </c>
      <c r="D23" s="57"/>
      <c r="E23" s="58"/>
      <c r="F23" s="58"/>
      <c r="G23" s="58"/>
      <c r="H23" s="59">
        <f t="shared" si="4"/>
        <v>0</v>
      </c>
      <c r="I23" s="64"/>
      <c r="J23" s="60"/>
      <c r="K23" s="59">
        <f t="shared" si="5"/>
        <v>0</v>
      </c>
      <c r="L23" s="87"/>
    </row>
    <row r="24" spans="1:12" ht="13.5">
      <c r="A24" s="16"/>
      <c r="B24" s="29" t="s">
        <v>365</v>
      </c>
      <c r="C24" s="11" t="s">
        <v>366</v>
      </c>
      <c r="D24" s="57"/>
      <c r="E24" s="58"/>
      <c r="F24" s="58"/>
      <c r="G24" s="58"/>
      <c r="H24" s="59">
        <f t="shared" si="4"/>
        <v>0</v>
      </c>
      <c r="I24" s="64"/>
      <c r="J24" s="60"/>
      <c r="K24" s="59">
        <f t="shared" si="5"/>
        <v>0</v>
      </c>
      <c r="L24" s="87"/>
    </row>
    <row r="25" spans="1:12" ht="57" customHeight="1">
      <c r="A25" s="16"/>
      <c r="B25" s="29" t="s">
        <v>367</v>
      </c>
      <c r="C25" s="11" t="s">
        <v>315</v>
      </c>
      <c r="D25" s="57"/>
      <c r="E25" s="58"/>
      <c r="F25" s="58"/>
      <c r="G25" s="58"/>
      <c r="H25" s="59">
        <f t="shared" si="4"/>
        <v>0</v>
      </c>
      <c r="I25" s="60"/>
      <c r="J25" s="60"/>
      <c r="K25" s="59">
        <f t="shared" si="5"/>
        <v>0</v>
      </c>
      <c r="L25" s="34" t="s">
        <v>637</v>
      </c>
    </row>
    <row r="26" spans="1:12" ht="13.5">
      <c r="A26" s="16"/>
      <c r="B26" s="29" t="s">
        <v>368</v>
      </c>
      <c r="C26" s="11" t="s">
        <v>8</v>
      </c>
      <c r="D26" s="57"/>
      <c r="E26" s="58"/>
      <c r="F26" s="58"/>
      <c r="G26" s="58"/>
      <c r="H26" s="59">
        <f t="shared" si="4"/>
        <v>0</v>
      </c>
      <c r="I26" s="60"/>
      <c r="J26" s="60"/>
      <c r="K26" s="59">
        <f t="shared" si="5"/>
        <v>0</v>
      </c>
      <c r="L26" s="87"/>
    </row>
    <row r="27" spans="1:12" ht="13.5">
      <c r="A27" s="184" t="s">
        <v>369</v>
      </c>
      <c r="B27" s="185"/>
      <c r="C27" s="186"/>
      <c r="D27" s="61">
        <f aca="true" t="shared" si="6" ref="D27:K27">SUM(D21:D26)</f>
        <v>0</v>
      </c>
      <c r="E27" s="59">
        <f t="shared" si="6"/>
        <v>0</v>
      </c>
      <c r="F27" s="59">
        <f t="shared" si="6"/>
        <v>0</v>
      </c>
      <c r="G27" s="59">
        <f t="shared" si="6"/>
        <v>0</v>
      </c>
      <c r="H27" s="59">
        <f t="shared" si="6"/>
        <v>0</v>
      </c>
      <c r="I27" s="61">
        <f t="shared" si="6"/>
        <v>0</v>
      </c>
      <c r="J27" s="61">
        <f t="shared" si="6"/>
        <v>0</v>
      </c>
      <c r="K27" s="61">
        <f t="shared" si="6"/>
        <v>0</v>
      </c>
      <c r="L27" s="87"/>
    </row>
    <row r="28" spans="1:12" ht="13.5">
      <c r="A28" s="184"/>
      <c r="B28" s="185"/>
      <c r="C28" s="185"/>
      <c r="D28" s="185"/>
      <c r="E28" s="185"/>
      <c r="F28" s="185"/>
      <c r="G28" s="185"/>
      <c r="H28" s="185"/>
      <c r="I28" s="62"/>
      <c r="J28" s="62"/>
      <c r="K28" s="63"/>
      <c r="L28" s="87"/>
    </row>
    <row r="29" spans="1:12" s="3" customFormat="1" ht="13.5">
      <c r="A29" s="15">
        <v>1300</v>
      </c>
      <c r="B29" s="28" t="s">
        <v>50</v>
      </c>
      <c r="C29" s="13"/>
      <c r="D29" s="38"/>
      <c r="E29" s="39"/>
      <c r="F29" s="39"/>
      <c r="G29" s="39"/>
      <c r="H29" s="39"/>
      <c r="I29" s="40"/>
      <c r="J29" s="40"/>
      <c r="K29" s="41"/>
      <c r="L29" s="88"/>
    </row>
    <row r="30" spans="1:12" ht="13.5">
      <c r="A30" s="16"/>
      <c r="B30" s="29" t="s">
        <v>370</v>
      </c>
      <c r="C30" s="11" t="s">
        <v>9</v>
      </c>
      <c r="D30" s="57"/>
      <c r="E30" s="58"/>
      <c r="F30" s="58"/>
      <c r="G30" s="58"/>
      <c r="H30" s="59">
        <f>ROUNDDOWN(D30+(E30*$E$3)+(F30*$F$3)+(G30*$G$3),0)</f>
        <v>0</v>
      </c>
      <c r="I30" s="64"/>
      <c r="J30" s="60"/>
      <c r="K30" s="59">
        <f>H30-I30-J30</f>
        <v>0</v>
      </c>
      <c r="L30" s="87"/>
    </row>
    <row r="31" spans="1:12" ht="13.5">
      <c r="A31" s="16"/>
      <c r="B31" s="29" t="s">
        <v>371</v>
      </c>
      <c r="C31" s="11" t="s">
        <v>10</v>
      </c>
      <c r="D31" s="57"/>
      <c r="E31" s="58"/>
      <c r="F31" s="58"/>
      <c r="G31" s="58"/>
      <c r="H31" s="59">
        <f>ROUNDDOWN(D31+(E31*$E$3)+(F31*$F$3)+(G31*$G$3),0)</f>
        <v>0</v>
      </c>
      <c r="I31" s="64"/>
      <c r="J31" s="60"/>
      <c r="K31" s="59">
        <f>H31-I31-J31</f>
        <v>0</v>
      </c>
      <c r="L31" s="87"/>
    </row>
    <row r="32" spans="1:12" ht="54.75" customHeight="1">
      <c r="A32" s="16"/>
      <c r="B32" s="29" t="s">
        <v>372</v>
      </c>
      <c r="C32" s="11" t="s">
        <v>198</v>
      </c>
      <c r="D32" s="57"/>
      <c r="E32" s="58"/>
      <c r="F32" s="58"/>
      <c r="G32" s="58"/>
      <c r="H32" s="59">
        <f>ROUNDDOWN(D32+(E32*$E$3)+(F32*$F$3)+(G32*$G$3),0)</f>
        <v>0</v>
      </c>
      <c r="I32" s="60"/>
      <c r="J32" s="60"/>
      <c r="K32" s="59">
        <f>H32-I32-J32</f>
        <v>0</v>
      </c>
      <c r="L32" s="34" t="s">
        <v>637</v>
      </c>
    </row>
    <row r="33" spans="1:12" ht="13.5">
      <c r="A33" s="16"/>
      <c r="B33" s="29" t="s">
        <v>373</v>
      </c>
      <c r="C33" s="11" t="s">
        <v>11</v>
      </c>
      <c r="D33" s="57"/>
      <c r="E33" s="58"/>
      <c r="F33" s="58"/>
      <c r="G33" s="58"/>
      <c r="H33" s="59">
        <f>ROUNDDOWN(D33+(E33*$E$3)+(F33*$F$3)+(G33*$G$3),0)</f>
        <v>0</v>
      </c>
      <c r="I33" s="60"/>
      <c r="J33" s="60"/>
      <c r="K33" s="59">
        <f>H33-I33-J33</f>
        <v>0</v>
      </c>
      <c r="L33" s="87"/>
    </row>
    <row r="34" spans="1:12" ht="13.5">
      <c r="A34" s="184" t="s">
        <v>374</v>
      </c>
      <c r="B34" s="185"/>
      <c r="C34" s="186"/>
      <c r="D34" s="61">
        <f aca="true" t="shared" si="7" ref="D34:K34">SUM(D30:D33)</f>
        <v>0</v>
      </c>
      <c r="E34" s="59">
        <f t="shared" si="7"/>
        <v>0</v>
      </c>
      <c r="F34" s="59">
        <f t="shared" si="7"/>
        <v>0</v>
      </c>
      <c r="G34" s="59">
        <f t="shared" si="7"/>
        <v>0</v>
      </c>
      <c r="H34" s="59">
        <f t="shared" si="7"/>
        <v>0</v>
      </c>
      <c r="I34" s="61">
        <f t="shared" si="7"/>
        <v>0</v>
      </c>
      <c r="J34" s="61">
        <f t="shared" si="7"/>
        <v>0</v>
      </c>
      <c r="K34" s="61">
        <f t="shared" si="7"/>
        <v>0</v>
      </c>
      <c r="L34" s="87"/>
    </row>
    <row r="35" spans="1:12" ht="13.5">
      <c r="A35" s="184"/>
      <c r="B35" s="185"/>
      <c r="C35" s="185"/>
      <c r="D35" s="185"/>
      <c r="E35" s="185"/>
      <c r="F35" s="185"/>
      <c r="G35" s="185"/>
      <c r="H35" s="185"/>
      <c r="I35" s="62"/>
      <c r="J35" s="62"/>
      <c r="K35" s="63"/>
      <c r="L35" s="87"/>
    </row>
    <row r="36" spans="1:12" s="3" customFormat="1" ht="13.5">
      <c r="A36" s="15">
        <v>1400</v>
      </c>
      <c r="B36" s="28" t="s">
        <v>51</v>
      </c>
      <c r="C36" s="13"/>
      <c r="D36" s="38"/>
      <c r="E36" s="39"/>
      <c r="F36" s="39"/>
      <c r="G36" s="39"/>
      <c r="H36" s="39"/>
      <c r="I36" s="40"/>
      <c r="J36" s="40"/>
      <c r="K36" s="41"/>
      <c r="L36" s="88"/>
    </row>
    <row r="37" spans="1:12" ht="13.5">
      <c r="A37" s="16"/>
      <c r="B37" s="29" t="s">
        <v>375</v>
      </c>
      <c r="C37" s="11" t="s">
        <v>376</v>
      </c>
      <c r="D37" s="57"/>
      <c r="E37" s="58"/>
      <c r="F37" s="58"/>
      <c r="G37" s="58"/>
      <c r="H37" s="59">
        <f>ROUNDDOWN(D37+(E37*$E$3)+(F37*$F$3)+(G37*$G$3),0)</f>
        <v>0</v>
      </c>
      <c r="I37" s="64"/>
      <c r="J37" s="60"/>
      <c r="K37" s="59">
        <f>H37-I37-J37</f>
        <v>0</v>
      </c>
      <c r="L37" s="87"/>
    </row>
    <row r="38" spans="1:12" ht="13.5">
      <c r="A38" s="16"/>
      <c r="B38" s="29" t="s">
        <v>377</v>
      </c>
      <c r="C38" s="11" t="s">
        <v>378</v>
      </c>
      <c r="D38" s="57"/>
      <c r="E38" s="58"/>
      <c r="F38" s="58"/>
      <c r="G38" s="58"/>
      <c r="H38" s="59">
        <f>ROUNDDOWN(D38+(E38*$E$3)+(F38*$F$3)+(G38*$G$3),0)</f>
        <v>0</v>
      </c>
      <c r="I38" s="64"/>
      <c r="J38" s="60"/>
      <c r="K38" s="59">
        <f>H38-I38-J38</f>
        <v>0</v>
      </c>
      <c r="L38" s="87"/>
    </row>
    <row r="39" spans="1:12" ht="63.75" customHeight="1">
      <c r="A39" s="16"/>
      <c r="B39" s="29" t="s">
        <v>379</v>
      </c>
      <c r="C39" s="11" t="s">
        <v>203</v>
      </c>
      <c r="D39" s="57"/>
      <c r="E39" s="58"/>
      <c r="F39" s="58"/>
      <c r="G39" s="58"/>
      <c r="H39" s="59">
        <f>ROUNDDOWN(D39+(E39*$E$3)+(F39*$F$3)+(G39*$G$3),0)</f>
        <v>0</v>
      </c>
      <c r="I39" s="60"/>
      <c r="J39" s="60"/>
      <c r="K39" s="59">
        <f>H39-I39-J39</f>
        <v>0</v>
      </c>
      <c r="L39" s="34" t="s">
        <v>637</v>
      </c>
    </row>
    <row r="40" spans="1:12" ht="58.5" customHeight="1">
      <c r="A40" s="16"/>
      <c r="B40" s="29" t="s">
        <v>380</v>
      </c>
      <c r="C40" s="11" t="s">
        <v>204</v>
      </c>
      <c r="D40" s="57"/>
      <c r="E40" s="58"/>
      <c r="F40" s="58"/>
      <c r="G40" s="58"/>
      <c r="H40" s="59">
        <f>ROUNDDOWN(D40+(E40*$E$3)+(F40*$F$3)+(G40*$G$3),0)</f>
        <v>0</v>
      </c>
      <c r="I40" s="60"/>
      <c r="J40" s="60"/>
      <c r="K40" s="59">
        <f>H40-I40-J40</f>
        <v>0</v>
      </c>
      <c r="L40" s="34" t="s">
        <v>637</v>
      </c>
    </row>
    <row r="41" spans="1:12" ht="65.25" customHeight="1">
      <c r="A41" s="16"/>
      <c r="B41" s="29" t="s">
        <v>381</v>
      </c>
      <c r="C41" s="11" t="s">
        <v>199</v>
      </c>
      <c r="D41" s="57"/>
      <c r="E41" s="58"/>
      <c r="F41" s="58"/>
      <c r="G41" s="58"/>
      <c r="H41" s="59">
        <f>ROUNDDOWN(D41+(E41*$E$3)+(F41*$F$3)+(G41*$G$3),0)</f>
        <v>0</v>
      </c>
      <c r="I41" s="60"/>
      <c r="J41" s="60"/>
      <c r="K41" s="59">
        <f>H41-I41-J41</f>
        <v>0</v>
      </c>
      <c r="L41" s="34" t="s">
        <v>637</v>
      </c>
    </row>
    <row r="42" spans="1:12" ht="13.5">
      <c r="A42" s="184" t="s">
        <v>382</v>
      </c>
      <c r="B42" s="185"/>
      <c r="C42" s="186"/>
      <c r="D42" s="61">
        <f aca="true" t="shared" si="8" ref="D42:K42">SUM(D37:D41)</f>
        <v>0</v>
      </c>
      <c r="E42" s="59">
        <f t="shared" si="8"/>
        <v>0</v>
      </c>
      <c r="F42" s="59">
        <f t="shared" si="8"/>
        <v>0</v>
      </c>
      <c r="G42" s="59">
        <f t="shared" si="8"/>
        <v>0</v>
      </c>
      <c r="H42" s="59">
        <f t="shared" si="8"/>
        <v>0</v>
      </c>
      <c r="I42" s="61">
        <f t="shared" si="8"/>
        <v>0</v>
      </c>
      <c r="J42" s="61">
        <f t="shared" si="8"/>
        <v>0</v>
      </c>
      <c r="K42" s="61">
        <f t="shared" si="8"/>
        <v>0</v>
      </c>
      <c r="L42" s="87"/>
    </row>
    <row r="43" spans="1:12" ht="13.5">
      <c r="A43" s="184"/>
      <c r="B43" s="185"/>
      <c r="C43" s="185"/>
      <c r="D43" s="185"/>
      <c r="E43" s="185"/>
      <c r="F43" s="185"/>
      <c r="G43" s="185"/>
      <c r="H43" s="185"/>
      <c r="I43" s="62"/>
      <c r="J43" s="62"/>
      <c r="K43" s="63"/>
      <c r="L43" s="87"/>
    </row>
    <row r="44" spans="1:12" s="3" customFormat="1" ht="13.5">
      <c r="A44" s="15">
        <v>1500</v>
      </c>
      <c r="B44" s="28" t="s">
        <v>52</v>
      </c>
      <c r="C44" s="13"/>
      <c r="D44" s="38"/>
      <c r="E44" s="39"/>
      <c r="F44" s="39"/>
      <c r="G44" s="39"/>
      <c r="H44" s="39"/>
      <c r="I44" s="40"/>
      <c r="J44" s="40"/>
      <c r="K44" s="41"/>
      <c r="L44" s="88"/>
    </row>
    <row r="45" spans="1:12" ht="13.5">
      <c r="A45" s="16"/>
      <c r="B45" s="29" t="s">
        <v>383</v>
      </c>
      <c r="C45" s="11" t="s">
        <v>12</v>
      </c>
      <c r="D45" s="57"/>
      <c r="E45" s="58"/>
      <c r="F45" s="58"/>
      <c r="G45" s="58"/>
      <c r="H45" s="59">
        <f>ROUNDDOWN(D45+(E45*$E$3)+(F45*$F$3)+(G45*$G$3),0)</f>
        <v>0</v>
      </c>
      <c r="I45" s="64"/>
      <c r="J45" s="60"/>
      <c r="K45" s="59">
        <f>H45-I45-J45</f>
        <v>0</v>
      </c>
      <c r="L45" s="87"/>
    </row>
    <row r="46" spans="1:12" ht="13.5">
      <c r="A46" s="16"/>
      <c r="B46" s="29" t="s">
        <v>384</v>
      </c>
      <c r="C46" s="11" t="s">
        <v>13</v>
      </c>
      <c r="D46" s="57"/>
      <c r="E46" s="58"/>
      <c r="F46" s="58"/>
      <c r="G46" s="58"/>
      <c r="H46" s="59">
        <f>ROUNDDOWN(D46+(E46*$E$3)+(F46*$F$3)+(G46*$G$3),0)</f>
        <v>0</v>
      </c>
      <c r="I46" s="64"/>
      <c r="J46" s="60"/>
      <c r="K46" s="59">
        <f>H46-I46-J46</f>
        <v>0</v>
      </c>
      <c r="L46" s="87"/>
    </row>
    <row r="47" spans="1:12" ht="13.5">
      <c r="A47" s="16"/>
      <c r="B47" s="29" t="s">
        <v>385</v>
      </c>
      <c r="C47" s="11" t="s">
        <v>14</v>
      </c>
      <c r="D47" s="57"/>
      <c r="E47" s="58"/>
      <c r="F47" s="58"/>
      <c r="G47" s="58"/>
      <c r="H47" s="59">
        <f>ROUNDDOWN(D47+(E47*$E$3)+(F47*$F$3)+(G47*$G$3),0)</f>
        <v>0</v>
      </c>
      <c r="I47" s="60"/>
      <c r="J47" s="60"/>
      <c r="K47" s="59">
        <f>H47-I47-J47</f>
        <v>0</v>
      </c>
      <c r="L47" s="87"/>
    </row>
    <row r="48" spans="1:12" ht="13.5">
      <c r="A48" s="16"/>
      <c r="B48" s="29" t="s">
        <v>386</v>
      </c>
      <c r="C48" s="11" t="s">
        <v>15</v>
      </c>
      <c r="D48" s="57"/>
      <c r="E48" s="58"/>
      <c r="F48" s="58"/>
      <c r="G48" s="58"/>
      <c r="H48" s="59">
        <f>ROUNDDOWN(D48+(E48*$E$3)+(F48*$F$3)+(G48*$G$3),0)</f>
        <v>0</v>
      </c>
      <c r="I48" s="60"/>
      <c r="J48" s="60"/>
      <c r="K48" s="59">
        <f>H48-I48-J48</f>
        <v>0</v>
      </c>
      <c r="L48" s="87"/>
    </row>
    <row r="49" spans="1:12" ht="67.5" customHeight="1">
      <c r="A49" s="16"/>
      <c r="B49" s="29" t="s">
        <v>387</v>
      </c>
      <c r="C49" s="11" t="s">
        <v>201</v>
      </c>
      <c r="D49" s="57"/>
      <c r="E49" s="58"/>
      <c r="F49" s="58"/>
      <c r="G49" s="58"/>
      <c r="H49" s="59">
        <f>ROUNDDOWN(D49+(E49*$E$3)+(F49*$F$3)+(G49*$G$3),0)</f>
        <v>0</v>
      </c>
      <c r="I49" s="60"/>
      <c r="J49" s="60"/>
      <c r="K49" s="59">
        <f>H49-I49-J49</f>
        <v>0</v>
      </c>
      <c r="L49" s="34" t="s">
        <v>637</v>
      </c>
    </row>
    <row r="50" spans="1:12" ht="13.5">
      <c r="A50" s="184" t="s">
        <v>388</v>
      </c>
      <c r="B50" s="185"/>
      <c r="C50" s="186"/>
      <c r="D50" s="61">
        <f aca="true" t="shared" si="9" ref="D50:K50">SUM(D45:D49)</f>
        <v>0</v>
      </c>
      <c r="E50" s="59">
        <f t="shared" si="9"/>
        <v>0</v>
      </c>
      <c r="F50" s="59">
        <f t="shared" si="9"/>
        <v>0</v>
      </c>
      <c r="G50" s="59">
        <f t="shared" si="9"/>
        <v>0</v>
      </c>
      <c r="H50" s="59">
        <f t="shared" si="9"/>
        <v>0</v>
      </c>
      <c r="I50" s="61">
        <f t="shared" si="9"/>
        <v>0</v>
      </c>
      <c r="J50" s="61">
        <f t="shared" si="9"/>
        <v>0</v>
      </c>
      <c r="K50" s="61">
        <f t="shared" si="9"/>
        <v>0</v>
      </c>
      <c r="L50" s="87"/>
    </row>
    <row r="51" spans="1:12" ht="13.5">
      <c r="A51" s="184"/>
      <c r="B51" s="185"/>
      <c r="C51" s="185"/>
      <c r="D51" s="185"/>
      <c r="E51" s="185"/>
      <c r="F51" s="185"/>
      <c r="G51" s="185"/>
      <c r="H51" s="185"/>
      <c r="I51" s="191"/>
      <c r="J51" s="191"/>
      <c r="K51" s="192"/>
      <c r="L51" s="87"/>
    </row>
    <row r="52" spans="1:12" s="3" customFormat="1" ht="13.5">
      <c r="A52" s="15">
        <v>1700</v>
      </c>
      <c r="B52" s="28" t="s">
        <v>53</v>
      </c>
      <c r="C52" s="13"/>
      <c r="D52" s="38"/>
      <c r="E52" s="39"/>
      <c r="F52" s="39"/>
      <c r="G52" s="39"/>
      <c r="H52" s="204"/>
      <c r="I52" s="205"/>
      <c r="J52" s="205"/>
      <c r="K52" s="206"/>
      <c r="L52" s="88"/>
    </row>
    <row r="53" spans="1:12" ht="13.5">
      <c r="A53" s="16"/>
      <c r="B53" s="29" t="s">
        <v>389</v>
      </c>
      <c r="C53" s="11" t="s">
        <v>390</v>
      </c>
      <c r="D53" s="57"/>
      <c r="E53" s="58"/>
      <c r="F53" s="58"/>
      <c r="G53" s="58"/>
      <c r="H53" s="59">
        <f>ROUNDDOWN(D53+(E53*$E$3)+(F53*$F$3)+(G53*$G$3),0)</f>
        <v>0</v>
      </c>
      <c r="I53" s="64"/>
      <c r="J53" s="60"/>
      <c r="K53" s="59">
        <f>H53-I53-J53</f>
        <v>0</v>
      </c>
      <c r="L53" s="87"/>
    </row>
    <row r="54" spans="1:12" ht="13.5">
      <c r="A54" s="16"/>
      <c r="B54" s="29" t="s">
        <v>391</v>
      </c>
      <c r="C54" s="11" t="s">
        <v>392</v>
      </c>
      <c r="D54" s="57"/>
      <c r="E54" s="58"/>
      <c r="F54" s="58"/>
      <c r="G54" s="58"/>
      <c r="H54" s="59">
        <f>ROUNDDOWN(D54+(E54*$E$3)+(F54*$F$3)+(G54*$G$3),0)</f>
        <v>0</v>
      </c>
      <c r="I54" s="64"/>
      <c r="J54" s="60"/>
      <c r="K54" s="59">
        <f>H54-I54-J54</f>
        <v>0</v>
      </c>
      <c r="L54" s="87"/>
    </row>
    <row r="55" spans="1:12" ht="13.5">
      <c r="A55" s="16"/>
      <c r="B55" s="29" t="s">
        <v>393</v>
      </c>
      <c r="C55" s="11" t="s">
        <v>16</v>
      </c>
      <c r="D55" s="57"/>
      <c r="E55" s="58"/>
      <c r="F55" s="58"/>
      <c r="G55" s="58"/>
      <c r="H55" s="59">
        <f>ROUNDDOWN(D55+(E55*$E$3)+(F55*$F$3)+(G55*$G$3),0)</f>
        <v>0</v>
      </c>
      <c r="I55" s="60"/>
      <c r="J55" s="60"/>
      <c r="K55" s="59">
        <f>H55-I55-J55</f>
        <v>0</v>
      </c>
      <c r="L55" s="87"/>
    </row>
    <row r="56" spans="1:12" ht="56.25" customHeight="1">
      <c r="A56" s="16"/>
      <c r="B56" s="29" t="s">
        <v>394</v>
      </c>
      <c r="C56" s="11" t="s">
        <v>202</v>
      </c>
      <c r="D56" s="57"/>
      <c r="E56" s="58"/>
      <c r="F56" s="58"/>
      <c r="G56" s="58"/>
      <c r="H56" s="59">
        <f>ROUNDDOWN(D56+(E56*$E$3)+(F56*$F$3)+(G56*$G$3),0)</f>
        <v>0</v>
      </c>
      <c r="I56" s="60"/>
      <c r="J56" s="60"/>
      <c r="K56" s="59">
        <f>H56-I56-J56</f>
        <v>0</v>
      </c>
      <c r="L56" s="34" t="s">
        <v>637</v>
      </c>
    </row>
    <row r="57" spans="1:12" ht="13.5">
      <c r="A57" s="184" t="s">
        <v>395</v>
      </c>
      <c r="B57" s="185"/>
      <c r="C57" s="186"/>
      <c r="D57" s="61">
        <f aca="true" t="shared" si="10" ref="D57:K57">SUM(D53:D56)</f>
        <v>0</v>
      </c>
      <c r="E57" s="59">
        <f t="shared" si="10"/>
        <v>0</v>
      </c>
      <c r="F57" s="59">
        <f t="shared" si="10"/>
        <v>0</v>
      </c>
      <c r="G57" s="59">
        <f t="shared" si="10"/>
        <v>0</v>
      </c>
      <c r="H57" s="59">
        <f t="shared" si="10"/>
        <v>0</v>
      </c>
      <c r="I57" s="61">
        <f t="shared" si="10"/>
        <v>0</v>
      </c>
      <c r="J57" s="61">
        <f t="shared" si="10"/>
        <v>0</v>
      </c>
      <c r="K57" s="61">
        <f t="shared" si="10"/>
        <v>0</v>
      </c>
      <c r="L57" s="87"/>
    </row>
    <row r="58" spans="1:12" ht="14.25" thickBot="1">
      <c r="A58" s="187"/>
      <c r="B58" s="188"/>
      <c r="C58" s="188"/>
      <c r="D58" s="188"/>
      <c r="E58" s="188"/>
      <c r="F58" s="188"/>
      <c r="G58" s="188"/>
      <c r="H58" s="188"/>
      <c r="I58" s="65"/>
      <c r="J58" s="65"/>
      <c r="K58" s="66"/>
      <c r="L58" s="87"/>
    </row>
    <row r="59" spans="1:12" s="3" customFormat="1" ht="15" thickBot="1" thickTop="1">
      <c r="A59" s="23" t="s">
        <v>301</v>
      </c>
      <c r="B59" s="30"/>
      <c r="C59" s="17"/>
      <c r="D59" s="67">
        <f aca="true" t="shared" si="11" ref="D59:J59">D9+D18+D27+D34+D42+D50+D57</f>
        <v>0</v>
      </c>
      <c r="E59" s="68">
        <f t="shared" si="11"/>
        <v>0</v>
      </c>
      <c r="F59" s="68">
        <f t="shared" si="11"/>
        <v>0</v>
      </c>
      <c r="G59" s="68">
        <f t="shared" si="11"/>
        <v>0</v>
      </c>
      <c r="H59" s="67">
        <f t="shared" si="11"/>
        <v>0</v>
      </c>
      <c r="I59" s="67">
        <f t="shared" si="11"/>
        <v>0</v>
      </c>
      <c r="J59" s="67">
        <f t="shared" si="11"/>
        <v>0</v>
      </c>
      <c r="K59" s="67">
        <f>H59-I59-J59</f>
        <v>0</v>
      </c>
      <c r="L59" s="88"/>
    </row>
    <row r="60" spans="1:12" s="3" customFormat="1" ht="14.25" thickTop="1">
      <c r="A60" s="189"/>
      <c r="B60" s="190"/>
      <c r="C60" s="190"/>
      <c r="D60" s="190"/>
      <c r="E60" s="190"/>
      <c r="F60" s="190"/>
      <c r="G60" s="190"/>
      <c r="H60" s="190"/>
      <c r="I60" s="43"/>
      <c r="J60" s="43"/>
      <c r="K60" s="44"/>
      <c r="L60" s="88"/>
    </row>
    <row r="61" spans="1:12" s="3" customFormat="1" ht="13.5">
      <c r="A61" s="15">
        <v>2000</v>
      </c>
      <c r="B61" s="28" t="s">
        <v>54</v>
      </c>
      <c r="C61" s="13"/>
      <c r="D61" s="38"/>
      <c r="E61" s="39"/>
      <c r="F61" s="39"/>
      <c r="G61" s="39"/>
      <c r="H61" s="40"/>
      <c r="I61" s="40"/>
      <c r="J61" s="40"/>
      <c r="K61" s="41"/>
      <c r="L61" s="88"/>
    </row>
    <row r="62" spans="1:12" ht="13.5">
      <c r="A62" s="16"/>
      <c r="B62" s="29" t="s">
        <v>396</v>
      </c>
      <c r="C62" s="11" t="s">
        <v>397</v>
      </c>
      <c r="D62" s="57"/>
      <c r="E62" s="58"/>
      <c r="F62" s="58"/>
      <c r="G62" s="58"/>
      <c r="H62" s="59">
        <f>ROUNDDOWN(D62+(E62*$E$3)+(F62*$F$3)+(G62*$G$3),0)</f>
        <v>0</v>
      </c>
      <c r="I62" s="64"/>
      <c r="J62" s="60"/>
      <c r="K62" s="59">
        <f>H62-I62-J62</f>
        <v>0</v>
      </c>
      <c r="L62" s="87"/>
    </row>
    <row r="63" spans="1:12" ht="13.5">
      <c r="A63" s="16"/>
      <c r="B63" s="29" t="s">
        <v>398</v>
      </c>
      <c r="C63" s="11" t="s">
        <v>17</v>
      </c>
      <c r="D63" s="57"/>
      <c r="E63" s="58"/>
      <c r="F63" s="58"/>
      <c r="G63" s="58"/>
      <c r="H63" s="59">
        <f>ROUNDDOWN(D63+(E63*$E$3)+(F63*$F$3)+(G63*$G$3),0)</f>
        <v>0</v>
      </c>
      <c r="I63" s="64"/>
      <c r="J63" s="60"/>
      <c r="K63" s="59">
        <f>H63-I63-J63</f>
        <v>0</v>
      </c>
      <c r="L63" s="87"/>
    </row>
    <row r="64" spans="1:12" ht="13.5">
      <c r="A64" s="16"/>
      <c r="B64" s="29" t="s">
        <v>399</v>
      </c>
      <c r="C64" s="11" t="s">
        <v>400</v>
      </c>
      <c r="D64" s="57"/>
      <c r="E64" s="58"/>
      <c r="F64" s="58"/>
      <c r="G64" s="58"/>
      <c r="H64" s="59">
        <f>ROUNDDOWN(D64+(E64*$E$3)+(F64*$F$3)+(G64*$G$3),0)</f>
        <v>0</v>
      </c>
      <c r="I64" s="64"/>
      <c r="J64" s="60"/>
      <c r="K64" s="59">
        <f>H64-I64-J64</f>
        <v>0</v>
      </c>
      <c r="L64" s="87"/>
    </row>
    <row r="65" spans="1:12" ht="13.5">
      <c r="A65" s="16"/>
      <c r="B65" s="29" t="s">
        <v>401</v>
      </c>
      <c r="C65" s="11" t="s">
        <v>18</v>
      </c>
      <c r="D65" s="57"/>
      <c r="E65" s="58"/>
      <c r="F65" s="58"/>
      <c r="G65" s="58"/>
      <c r="H65" s="59">
        <f>ROUNDDOWN(D65+(E65*$E$3)+(F65*$F$3)+(G65*$G$3),0)</f>
        <v>0</v>
      </c>
      <c r="I65" s="60"/>
      <c r="J65" s="60"/>
      <c r="K65" s="59">
        <f>H65-I65-J65</f>
        <v>0</v>
      </c>
      <c r="L65" s="87"/>
    </row>
    <row r="66" spans="1:12" ht="13.5">
      <c r="A66" s="184" t="s">
        <v>402</v>
      </c>
      <c r="B66" s="185"/>
      <c r="C66" s="186"/>
      <c r="D66" s="61">
        <f aca="true" t="shared" si="12" ref="D66:K66">SUM(D62:D65)</f>
        <v>0</v>
      </c>
      <c r="E66" s="59">
        <f t="shared" si="12"/>
        <v>0</v>
      </c>
      <c r="F66" s="59">
        <f t="shared" si="12"/>
        <v>0</v>
      </c>
      <c r="G66" s="59">
        <f t="shared" si="12"/>
        <v>0</v>
      </c>
      <c r="H66" s="61">
        <f t="shared" si="12"/>
        <v>0</v>
      </c>
      <c r="I66" s="61">
        <f t="shared" si="12"/>
        <v>0</v>
      </c>
      <c r="J66" s="61">
        <f t="shared" si="12"/>
        <v>0</v>
      </c>
      <c r="K66" s="61">
        <f t="shared" si="12"/>
        <v>0</v>
      </c>
      <c r="L66" s="87"/>
    </row>
    <row r="67" spans="1:12" ht="13.5">
      <c r="A67" s="184"/>
      <c r="B67" s="185"/>
      <c r="C67" s="185"/>
      <c r="D67" s="185"/>
      <c r="E67" s="185"/>
      <c r="F67" s="185"/>
      <c r="G67" s="185"/>
      <c r="H67" s="186"/>
      <c r="I67" s="64"/>
      <c r="J67" s="64"/>
      <c r="K67" s="64"/>
      <c r="L67" s="87"/>
    </row>
    <row r="68" spans="1:12" s="3" customFormat="1" ht="13.5">
      <c r="A68" s="15">
        <v>2100</v>
      </c>
      <c r="B68" s="28" t="s">
        <v>55</v>
      </c>
      <c r="C68" s="13"/>
      <c r="D68" s="38"/>
      <c r="E68" s="39"/>
      <c r="F68" s="39"/>
      <c r="G68" s="39"/>
      <c r="H68" s="45"/>
      <c r="I68" s="46"/>
      <c r="J68" s="46"/>
      <c r="K68" s="46"/>
      <c r="L68" s="88"/>
    </row>
    <row r="69" spans="1:12" ht="13.5">
      <c r="A69" s="16"/>
      <c r="B69" s="29" t="s">
        <v>403</v>
      </c>
      <c r="C69" s="11" t="s">
        <v>19</v>
      </c>
      <c r="D69" s="57"/>
      <c r="E69" s="58"/>
      <c r="F69" s="58"/>
      <c r="G69" s="58"/>
      <c r="H69" s="59">
        <f aca="true" t="shared" si="13" ref="H69:H77">ROUNDDOWN(D69+(E69*$E$3)+(F69*$F$3)+(G69*$G$3),0)</f>
        <v>0</v>
      </c>
      <c r="I69" s="64"/>
      <c r="J69" s="60"/>
      <c r="K69" s="59">
        <f aca="true" t="shared" si="14" ref="K69:K77">H69-I69-J69</f>
        <v>0</v>
      </c>
      <c r="L69" s="87"/>
    </row>
    <row r="70" spans="1:12" ht="13.5">
      <c r="A70" s="16"/>
      <c r="B70" s="29" t="s">
        <v>404</v>
      </c>
      <c r="C70" s="11" t="s">
        <v>20</v>
      </c>
      <c r="D70" s="57"/>
      <c r="E70" s="58"/>
      <c r="F70" s="58"/>
      <c r="G70" s="58"/>
      <c r="H70" s="59">
        <f t="shared" si="13"/>
        <v>0</v>
      </c>
      <c r="I70" s="64"/>
      <c r="J70" s="60"/>
      <c r="K70" s="59">
        <f t="shared" si="14"/>
        <v>0</v>
      </c>
      <c r="L70" s="87"/>
    </row>
    <row r="71" spans="1:12" ht="13.5">
      <c r="A71" s="16"/>
      <c r="B71" s="29" t="s">
        <v>405</v>
      </c>
      <c r="C71" s="11" t="s">
        <v>21</v>
      </c>
      <c r="D71" s="57"/>
      <c r="E71" s="58"/>
      <c r="F71" s="58"/>
      <c r="G71" s="58"/>
      <c r="H71" s="59">
        <f t="shared" si="13"/>
        <v>0</v>
      </c>
      <c r="I71" s="64"/>
      <c r="J71" s="60"/>
      <c r="K71" s="59">
        <f t="shared" si="14"/>
        <v>0</v>
      </c>
      <c r="L71" s="87"/>
    </row>
    <row r="72" spans="1:12" ht="13.5">
      <c r="A72" s="16"/>
      <c r="B72" s="29" t="s">
        <v>406</v>
      </c>
      <c r="C72" s="11" t="s">
        <v>407</v>
      </c>
      <c r="D72" s="57"/>
      <c r="E72" s="58"/>
      <c r="F72" s="58"/>
      <c r="G72" s="58"/>
      <c r="H72" s="59">
        <f t="shared" si="13"/>
        <v>0</v>
      </c>
      <c r="I72" s="64"/>
      <c r="J72" s="60"/>
      <c r="K72" s="59">
        <f t="shared" si="14"/>
        <v>0</v>
      </c>
      <c r="L72" s="87"/>
    </row>
    <row r="73" spans="1:12" ht="13.5">
      <c r="A73" s="16"/>
      <c r="B73" s="29" t="s">
        <v>408</v>
      </c>
      <c r="C73" s="11" t="s">
        <v>409</v>
      </c>
      <c r="D73" s="57"/>
      <c r="E73" s="58"/>
      <c r="F73" s="58"/>
      <c r="G73" s="58"/>
      <c r="H73" s="59">
        <f t="shared" si="13"/>
        <v>0</v>
      </c>
      <c r="I73" s="64"/>
      <c r="J73" s="60"/>
      <c r="K73" s="59">
        <f t="shared" si="14"/>
        <v>0</v>
      </c>
      <c r="L73" s="87"/>
    </row>
    <row r="74" spans="1:12" ht="13.5">
      <c r="A74" s="16"/>
      <c r="B74" s="29" t="s">
        <v>410</v>
      </c>
      <c r="C74" s="11" t="s">
        <v>411</v>
      </c>
      <c r="D74" s="57"/>
      <c r="E74" s="58"/>
      <c r="F74" s="58"/>
      <c r="G74" s="58"/>
      <c r="H74" s="59">
        <f t="shared" si="13"/>
        <v>0</v>
      </c>
      <c r="I74" s="64"/>
      <c r="J74" s="60"/>
      <c r="K74" s="59">
        <f t="shared" si="14"/>
        <v>0</v>
      </c>
      <c r="L74" s="87"/>
    </row>
    <row r="75" spans="1:12" ht="13.5">
      <c r="A75" s="16"/>
      <c r="B75" s="29" t="s">
        <v>253</v>
      </c>
      <c r="C75" s="11" t="s">
        <v>22</v>
      </c>
      <c r="D75" s="57"/>
      <c r="E75" s="58"/>
      <c r="F75" s="58"/>
      <c r="G75" s="58"/>
      <c r="H75" s="59">
        <f t="shared" si="13"/>
        <v>0</v>
      </c>
      <c r="I75" s="64"/>
      <c r="J75" s="60"/>
      <c r="K75" s="59">
        <f t="shared" si="14"/>
        <v>0</v>
      </c>
      <c r="L75" s="87"/>
    </row>
    <row r="76" spans="1:12" ht="13.5">
      <c r="A76" s="16"/>
      <c r="B76" s="29" t="s">
        <v>254</v>
      </c>
      <c r="C76" s="11" t="s">
        <v>23</v>
      </c>
      <c r="D76" s="57"/>
      <c r="E76" s="58"/>
      <c r="F76" s="58"/>
      <c r="G76" s="58"/>
      <c r="H76" s="59">
        <f t="shared" si="13"/>
        <v>0</v>
      </c>
      <c r="I76" s="64"/>
      <c r="J76" s="60"/>
      <c r="K76" s="59">
        <f t="shared" si="14"/>
        <v>0</v>
      </c>
      <c r="L76" s="87"/>
    </row>
    <row r="77" spans="1:12" ht="13.5">
      <c r="A77" s="16"/>
      <c r="B77" s="29" t="s">
        <v>255</v>
      </c>
      <c r="C77" s="11" t="s">
        <v>24</v>
      </c>
      <c r="D77" s="57"/>
      <c r="E77" s="58"/>
      <c r="F77" s="58"/>
      <c r="G77" s="58"/>
      <c r="H77" s="59">
        <f t="shared" si="13"/>
        <v>0</v>
      </c>
      <c r="I77" s="64"/>
      <c r="J77" s="60"/>
      <c r="K77" s="59">
        <f t="shared" si="14"/>
        <v>0</v>
      </c>
      <c r="L77" s="87"/>
    </row>
    <row r="78" spans="1:12" ht="13.5">
      <c r="A78" s="184" t="s">
        <v>256</v>
      </c>
      <c r="B78" s="185"/>
      <c r="C78" s="186"/>
      <c r="D78" s="61">
        <f aca="true" t="shared" si="15" ref="D78:K78">SUM(D69:D77)</f>
        <v>0</v>
      </c>
      <c r="E78" s="59">
        <f t="shared" si="15"/>
        <v>0</v>
      </c>
      <c r="F78" s="59">
        <f t="shared" si="15"/>
        <v>0</v>
      </c>
      <c r="G78" s="59">
        <f t="shared" si="15"/>
        <v>0</v>
      </c>
      <c r="H78" s="61">
        <f t="shared" si="15"/>
        <v>0</v>
      </c>
      <c r="I78" s="61">
        <f t="shared" si="15"/>
        <v>0</v>
      </c>
      <c r="J78" s="61">
        <f t="shared" si="15"/>
        <v>0</v>
      </c>
      <c r="K78" s="61">
        <f t="shared" si="15"/>
        <v>0</v>
      </c>
      <c r="L78" s="87"/>
    </row>
    <row r="79" spans="1:12" ht="13.5">
      <c r="A79" s="184"/>
      <c r="B79" s="185"/>
      <c r="C79" s="185"/>
      <c r="D79" s="185"/>
      <c r="E79" s="185"/>
      <c r="F79" s="185"/>
      <c r="G79" s="185"/>
      <c r="H79" s="185"/>
      <c r="I79" s="62"/>
      <c r="J79" s="62"/>
      <c r="K79" s="63"/>
      <c r="L79" s="87"/>
    </row>
    <row r="80" spans="1:12" s="3" customFormat="1" ht="13.5">
      <c r="A80" s="15">
        <v>2300</v>
      </c>
      <c r="B80" s="28" t="s">
        <v>56</v>
      </c>
      <c r="C80" s="13"/>
      <c r="D80" s="38"/>
      <c r="E80" s="39"/>
      <c r="F80" s="39"/>
      <c r="G80" s="39"/>
      <c r="H80" s="39"/>
      <c r="I80" s="40"/>
      <c r="J80" s="40"/>
      <c r="K80" s="41"/>
      <c r="L80" s="88"/>
    </row>
    <row r="81" spans="1:12" ht="13.5">
      <c r="A81" s="16"/>
      <c r="B81" s="29" t="s">
        <v>257</v>
      </c>
      <c r="C81" s="11" t="s">
        <v>25</v>
      </c>
      <c r="D81" s="57"/>
      <c r="E81" s="58"/>
      <c r="F81" s="58"/>
      <c r="G81" s="58"/>
      <c r="H81" s="59">
        <f aca="true" t="shared" si="16" ref="H81:H86">ROUNDDOWN(D81+(E81*$E$3)+(F81*$F$3)+(G81*$G$3),0)</f>
        <v>0</v>
      </c>
      <c r="I81" s="64"/>
      <c r="J81" s="60"/>
      <c r="K81" s="59">
        <f aca="true" t="shared" si="17" ref="K81:K86">H81-I81-J81</f>
        <v>0</v>
      </c>
      <c r="L81" s="87"/>
    </row>
    <row r="82" spans="1:12" ht="13.5">
      <c r="A82" s="16"/>
      <c r="B82" s="29" t="s">
        <v>258</v>
      </c>
      <c r="C82" s="11" t="s">
        <v>259</v>
      </c>
      <c r="D82" s="57"/>
      <c r="E82" s="58"/>
      <c r="F82" s="58"/>
      <c r="G82" s="58"/>
      <c r="H82" s="59">
        <f t="shared" si="16"/>
        <v>0</v>
      </c>
      <c r="I82" s="64"/>
      <c r="J82" s="60"/>
      <c r="K82" s="59">
        <f t="shared" si="17"/>
        <v>0</v>
      </c>
      <c r="L82" s="87"/>
    </row>
    <row r="83" spans="1:12" ht="13.5">
      <c r="A83" s="16"/>
      <c r="B83" s="29" t="s">
        <v>260</v>
      </c>
      <c r="C83" s="11" t="s">
        <v>26</v>
      </c>
      <c r="D83" s="57"/>
      <c r="E83" s="58"/>
      <c r="F83" s="58"/>
      <c r="G83" s="58"/>
      <c r="H83" s="59">
        <f t="shared" si="16"/>
        <v>0</v>
      </c>
      <c r="I83" s="64"/>
      <c r="J83" s="60"/>
      <c r="K83" s="59">
        <f t="shared" si="17"/>
        <v>0</v>
      </c>
      <c r="L83" s="87"/>
    </row>
    <row r="84" spans="1:12" ht="13.5">
      <c r="A84" s="16"/>
      <c r="B84" s="29" t="s">
        <v>261</v>
      </c>
      <c r="C84" s="11" t="s">
        <v>109</v>
      </c>
      <c r="D84" s="57"/>
      <c r="E84" s="58"/>
      <c r="F84" s="58"/>
      <c r="G84" s="58"/>
      <c r="H84" s="59">
        <f t="shared" si="16"/>
        <v>0</v>
      </c>
      <c r="I84" s="64"/>
      <c r="J84" s="60"/>
      <c r="K84" s="59">
        <f t="shared" si="17"/>
        <v>0</v>
      </c>
      <c r="L84" s="87"/>
    </row>
    <row r="85" spans="1:12" ht="13.5">
      <c r="A85" s="16"/>
      <c r="B85" s="29" t="s">
        <v>262</v>
      </c>
      <c r="C85" s="11" t="s">
        <v>110</v>
      </c>
      <c r="D85" s="57"/>
      <c r="E85" s="58"/>
      <c r="F85" s="58"/>
      <c r="G85" s="58"/>
      <c r="H85" s="59">
        <f t="shared" si="16"/>
        <v>0</v>
      </c>
      <c r="I85" s="64"/>
      <c r="J85" s="60"/>
      <c r="K85" s="59">
        <f t="shared" si="17"/>
        <v>0</v>
      </c>
      <c r="L85" s="87"/>
    </row>
    <row r="86" spans="1:12" ht="13.5">
      <c r="A86" s="16"/>
      <c r="B86" s="29" t="s">
        <v>263</v>
      </c>
      <c r="C86" s="11" t="s">
        <v>111</v>
      </c>
      <c r="D86" s="57"/>
      <c r="E86" s="58"/>
      <c r="F86" s="58"/>
      <c r="G86" s="58"/>
      <c r="H86" s="59">
        <f t="shared" si="16"/>
        <v>0</v>
      </c>
      <c r="I86" s="64"/>
      <c r="J86" s="60"/>
      <c r="K86" s="59">
        <f t="shared" si="17"/>
        <v>0</v>
      </c>
      <c r="L86" s="87"/>
    </row>
    <row r="87" spans="1:12" ht="13.5">
      <c r="A87" s="184" t="s">
        <v>264</v>
      </c>
      <c r="B87" s="185"/>
      <c r="C87" s="186"/>
      <c r="D87" s="61">
        <f>SUM(D81:D86)</f>
        <v>0</v>
      </c>
      <c r="E87" s="59">
        <f aca="true" t="shared" si="18" ref="E87:K87">SUM(E81:E86)</f>
        <v>0</v>
      </c>
      <c r="F87" s="59">
        <f t="shared" si="18"/>
        <v>0</v>
      </c>
      <c r="G87" s="59">
        <f t="shared" si="18"/>
        <v>0</v>
      </c>
      <c r="H87" s="61">
        <f t="shared" si="18"/>
        <v>0</v>
      </c>
      <c r="I87" s="61">
        <f t="shared" si="18"/>
        <v>0</v>
      </c>
      <c r="J87" s="61">
        <f t="shared" si="18"/>
        <v>0</v>
      </c>
      <c r="K87" s="61">
        <f t="shared" si="18"/>
        <v>0</v>
      </c>
      <c r="L87" s="87"/>
    </row>
    <row r="88" spans="1:12" ht="13.5">
      <c r="A88" s="184"/>
      <c r="B88" s="185"/>
      <c r="C88" s="185"/>
      <c r="D88" s="185"/>
      <c r="E88" s="185"/>
      <c r="F88" s="185"/>
      <c r="G88" s="185"/>
      <c r="H88" s="185"/>
      <c r="I88" s="62"/>
      <c r="J88" s="62"/>
      <c r="K88" s="63"/>
      <c r="L88" s="87"/>
    </row>
    <row r="89" spans="1:12" s="3" customFormat="1" ht="13.5">
      <c r="A89" s="15">
        <v>2400</v>
      </c>
      <c r="B89" s="28" t="s">
        <v>57</v>
      </c>
      <c r="C89" s="13"/>
      <c r="D89" s="38"/>
      <c r="E89" s="39"/>
      <c r="F89" s="39"/>
      <c r="G89" s="39"/>
      <c r="H89" s="39"/>
      <c r="I89" s="40"/>
      <c r="J89" s="40"/>
      <c r="K89" s="41"/>
      <c r="L89" s="88"/>
    </row>
    <row r="90" spans="1:12" ht="13.5">
      <c r="A90" s="16"/>
      <c r="B90" s="29" t="s">
        <v>265</v>
      </c>
      <c r="C90" s="11" t="s">
        <v>112</v>
      </c>
      <c r="D90" s="57"/>
      <c r="E90" s="58"/>
      <c r="F90" s="58"/>
      <c r="G90" s="58"/>
      <c r="H90" s="59">
        <f aca="true" t="shared" si="19" ref="H90:H95">ROUNDDOWN(D90+(E90*$E$3)+(F90*$F$3)+(G90*$G$3),0)</f>
        <v>0</v>
      </c>
      <c r="I90" s="64"/>
      <c r="J90" s="60"/>
      <c r="K90" s="59">
        <f aca="true" t="shared" si="20" ref="K90:K95">H90-I90-J90</f>
        <v>0</v>
      </c>
      <c r="L90" s="87"/>
    </row>
    <row r="91" spans="1:12" ht="13.5">
      <c r="A91" s="16"/>
      <c r="B91" s="29" t="s">
        <v>266</v>
      </c>
      <c r="C91" s="11" t="s">
        <v>113</v>
      </c>
      <c r="D91" s="57"/>
      <c r="E91" s="58"/>
      <c r="F91" s="58"/>
      <c r="G91" s="58"/>
      <c r="H91" s="59">
        <f t="shared" si="19"/>
        <v>0</v>
      </c>
      <c r="I91" s="64"/>
      <c r="J91" s="60"/>
      <c r="K91" s="59">
        <f t="shared" si="20"/>
        <v>0</v>
      </c>
      <c r="L91" s="87"/>
    </row>
    <row r="92" spans="1:12" ht="13.5">
      <c r="A92" s="16"/>
      <c r="B92" s="29" t="s">
        <v>267</v>
      </c>
      <c r="C92" s="11" t="s">
        <v>114</v>
      </c>
      <c r="D92" s="57"/>
      <c r="E92" s="58"/>
      <c r="F92" s="58"/>
      <c r="G92" s="58"/>
      <c r="H92" s="59">
        <f t="shared" si="19"/>
        <v>0</v>
      </c>
      <c r="I92" s="64"/>
      <c r="J92" s="60"/>
      <c r="K92" s="59">
        <f t="shared" si="20"/>
        <v>0</v>
      </c>
      <c r="L92" s="87"/>
    </row>
    <row r="93" spans="1:12" ht="13.5">
      <c r="A93" s="16"/>
      <c r="B93" s="29" t="s">
        <v>268</v>
      </c>
      <c r="C93" s="11" t="s">
        <v>115</v>
      </c>
      <c r="D93" s="57"/>
      <c r="E93" s="58"/>
      <c r="F93" s="58"/>
      <c r="G93" s="58"/>
      <c r="H93" s="59">
        <f t="shared" si="19"/>
        <v>0</v>
      </c>
      <c r="I93" s="64"/>
      <c r="J93" s="60"/>
      <c r="K93" s="59">
        <f t="shared" si="20"/>
        <v>0</v>
      </c>
      <c r="L93" s="87"/>
    </row>
    <row r="94" spans="1:12" ht="13.5">
      <c r="A94" s="16"/>
      <c r="B94" s="29" t="s">
        <v>269</v>
      </c>
      <c r="C94" s="11" t="s">
        <v>116</v>
      </c>
      <c r="D94" s="57"/>
      <c r="E94" s="58"/>
      <c r="F94" s="58"/>
      <c r="G94" s="58"/>
      <c r="H94" s="59">
        <f t="shared" si="19"/>
        <v>0</v>
      </c>
      <c r="I94" s="64"/>
      <c r="J94" s="60"/>
      <c r="K94" s="59">
        <f t="shared" si="20"/>
        <v>0</v>
      </c>
      <c r="L94" s="87"/>
    </row>
    <row r="95" spans="1:12" ht="13.5">
      <c r="A95" s="16"/>
      <c r="B95" s="29" t="s">
        <v>270</v>
      </c>
      <c r="C95" s="11" t="s">
        <v>117</v>
      </c>
      <c r="D95" s="57"/>
      <c r="E95" s="58"/>
      <c r="F95" s="58"/>
      <c r="G95" s="58"/>
      <c r="H95" s="59">
        <f t="shared" si="19"/>
        <v>0</v>
      </c>
      <c r="I95" s="64"/>
      <c r="J95" s="60"/>
      <c r="K95" s="59">
        <f t="shared" si="20"/>
        <v>0</v>
      </c>
      <c r="L95" s="87"/>
    </row>
    <row r="96" spans="1:12" ht="13.5">
      <c r="A96" s="184" t="s">
        <v>271</v>
      </c>
      <c r="B96" s="185"/>
      <c r="C96" s="186"/>
      <c r="D96" s="61">
        <f>SUM(D90:D95)</f>
        <v>0</v>
      </c>
      <c r="E96" s="59">
        <f aca="true" t="shared" si="21" ref="E96:K96">SUM(E90:E95)</f>
        <v>0</v>
      </c>
      <c r="F96" s="59">
        <f t="shared" si="21"/>
        <v>0</v>
      </c>
      <c r="G96" s="59">
        <f t="shared" si="21"/>
        <v>0</v>
      </c>
      <c r="H96" s="61">
        <f t="shared" si="21"/>
        <v>0</v>
      </c>
      <c r="I96" s="61">
        <f t="shared" si="21"/>
        <v>0</v>
      </c>
      <c r="J96" s="61">
        <f t="shared" si="21"/>
        <v>0</v>
      </c>
      <c r="K96" s="61">
        <f t="shared" si="21"/>
        <v>0</v>
      </c>
      <c r="L96" s="87"/>
    </row>
    <row r="97" spans="1:12" ht="13.5">
      <c r="A97" s="184"/>
      <c r="B97" s="185"/>
      <c r="C97" s="185"/>
      <c r="D97" s="185"/>
      <c r="E97" s="185"/>
      <c r="F97" s="185"/>
      <c r="G97" s="185"/>
      <c r="H97" s="185"/>
      <c r="I97" s="62"/>
      <c r="J97" s="62"/>
      <c r="K97" s="63"/>
      <c r="L97" s="87"/>
    </row>
    <row r="98" spans="1:12" s="3" customFormat="1" ht="13.5">
      <c r="A98" s="15">
        <v>2600</v>
      </c>
      <c r="B98" s="28" t="s">
        <v>58</v>
      </c>
      <c r="C98" s="13"/>
      <c r="D98" s="38"/>
      <c r="E98" s="39"/>
      <c r="F98" s="39"/>
      <c r="G98" s="39"/>
      <c r="H98" s="39"/>
      <c r="I98" s="40"/>
      <c r="J98" s="40"/>
      <c r="K98" s="41"/>
      <c r="L98" s="88"/>
    </row>
    <row r="99" spans="1:12" ht="13.5">
      <c r="A99" s="16"/>
      <c r="B99" s="29" t="s">
        <v>272</v>
      </c>
      <c r="C99" s="11" t="s">
        <v>118</v>
      </c>
      <c r="D99" s="57"/>
      <c r="E99" s="58"/>
      <c r="F99" s="58"/>
      <c r="G99" s="58"/>
      <c r="H99" s="59">
        <f>ROUNDDOWN(D99+(E99*$E$3)+(F99*$F$3)+(G99*$G$3),0)</f>
        <v>0</v>
      </c>
      <c r="I99" s="64"/>
      <c r="J99" s="60"/>
      <c r="K99" s="59">
        <f>H99-I99-J99</f>
        <v>0</v>
      </c>
      <c r="L99" s="87"/>
    </row>
    <row r="100" spans="1:12" ht="13.5">
      <c r="A100" s="16"/>
      <c r="B100" s="29" t="s">
        <v>273</v>
      </c>
      <c r="C100" s="11" t="s">
        <v>119</v>
      </c>
      <c r="D100" s="57"/>
      <c r="E100" s="58"/>
      <c r="F100" s="58"/>
      <c r="G100" s="58"/>
      <c r="H100" s="59">
        <f>ROUNDDOWN(D100+(E100*$E$3)+(F100*$F$3)+(G100*$G$3),0)</f>
        <v>0</v>
      </c>
      <c r="I100" s="64"/>
      <c r="J100" s="60"/>
      <c r="K100" s="59">
        <f>H100-I100-J100</f>
        <v>0</v>
      </c>
      <c r="L100" s="87"/>
    </row>
    <row r="101" spans="1:12" ht="13.5">
      <c r="A101" s="16"/>
      <c r="B101" s="29" t="s">
        <v>274</v>
      </c>
      <c r="C101" s="11" t="s">
        <v>120</v>
      </c>
      <c r="D101" s="57"/>
      <c r="E101" s="58"/>
      <c r="F101" s="58"/>
      <c r="G101" s="58"/>
      <c r="H101" s="59">
        <f>ROUNDDOWN(D101+(E101*$E$3)+(F101*$F$3)+(G101*$G$3),0)</f>
        <v>0</v>
      </c>
      <c r="I101" s="64"/>
      <c r="J101" s="60"/>
      <c r="K101" s="59">
        <f>H101-I101-J101</f>
        <v>0</v>
      </c>
      <c r="L101" s="87"/>
    </row>
    <row r="102" spans="1:12" ht="13.5">
      <c r="A102" s="16"/>
      <c r="B102" s="29" t="s">
        <v>275</v>
      </c>
      <c r="C102" s="11" t="s">
        <v>121</v>
      </c>
      <c r="D102" s="57"/>
      <c r="E102" s="58"/>
      <c r="F102" s="58"/>
      <c r="G102" s="58"/>
      <c r="H102" s="59">
        <f>ROUNDDOWN(D102+(E102*$E$3)+(F102*$F$3)+(G102*$G$3),0)</f>
        <v>0</v>
      </c>
      <c r="I102" s="64"/>
      <c r="J102" s="60"/>
      <c r="K102" s="59">
        <f>H102-I102-J102</f>
        <v>0</v>
      </c>
      <c r="L102" s="87"/>
    </row>
    <row r="103" spans="1:12" ht="13.5">
      <c r="A103" s="16"/>
      <c r="B103" s="29" t="s">
        <v>276</v>
      </c>
      <c r="C103" s="11" t="s">
        <v>122</v>
      </c>
      <c r="D103" s="129"/>
      <c r="E103" s="130"/>
      <c r="F103" s="130"/>
      <c r="G103" s="130"/>
      <c r="H103" s="59">
        <f>ROUNDDOWN(D103+(E103*$E$3)+(F103*$F$3)+(G103*$G$3),0)</f>
        <v>0</v>
      </c>
      <c r="I103" s="64"/>
      <c r="J103" s="60"/>
      <c r="K103" s="59">
        <f>H103-I103-J103</f>
        <v>0</v>
      </c>
      <c r="L103" s="87"/>
    </row>
    <row r="104" spans="1:12" ht="13.5">
      <c r="A104" s="184" t="s">
        <v>277</v>
      </c>
      <c r="B104" s="185"/>
      <c r="C104" s="186"/>
      <c r="D104" s="61">
        <f>SUM(D99:D103)</f>
        <v>0</v>
      </c>
      <c r="E104" s="59">
        <f aca="true" t="shared" si="22" ref="E104:K104">SUM(E99:E103)</f>
        <v>0</v>
      </c>
      <c r="F104" s="59">
        <f t="shared" si="22"/>
        <v>0</v>
      </c>
      <c r="G104" s="59">
        <f t="shared" si="22"/>
        <v>0</v>
      </c>
      <c r="H104" s="61">
        <f t="shared" si="22"/>
        <v>0</v>
      </c>
      <c r="I104" s="61">
        <f t="shared" si="22"/>
        <v>0</v>
      </c>
      <c r="J104" s="61">
        <f t="shared" si="22"/>
        <v>0</v>
      </c>
      <c r="K104" s="61">
        <f t="shared" si="22"/>
        <v>0</v>
      </c>
      <c r="L104" s="87"/>
    </row>
    <row r="105" spans="1:12" ht="13.5">
      <c r="A105" s="184"/>
      <c r="B105" s="185"/>
      <c r="C105" s="185"/>
      <c r="D105" s="185"/>
      <c r="E105" s="185"/>
      <c r="F105" s="185"/>
      <c r="G105" s="185"/>
      <c r="H105" s="185"/>
      <c r="I105" s="62"/>
      <c r="J105" s="62"/>
      <c r="K105" s="63"/>
      <c r="L105" s="87"/>
    </row>
    <row r="106" spans="1:12" s="3" customFormat="1" ht="13.5">
      <c r="A106" s="15">
        <v>2800</v>
      </c>
      <c r="B106" s="28" t="s">
        <v>59</v>
      </c>
      <c r="C106" s="13"/>
      <c r="D106" s="38"/>
      <c r="E106" s="39"/>
      <c r="F106" s="39"/>
      <c r="G106" s="39"/>
      <c r="H106" s="39"/>
      <c r="I106" s="40"/>
      <c r="J106" s="40"/>
      <c r="K106" s="41"/>
      <c r="L106" s="88"/>
    </row>
    <row r="107" spans="1:12" ht="13.5">
      <c r="A107" s="16"/>
      <c r="B107" s="29" t="s">
        <v>278</v>
      </c>
      <c r="C107" s="11" t="s">
        <v>123</v>
      </c>
      <c r="D107" s="57"/>
      <c r="E107" s="58"/>
      <c r="F107" s="58"/>
      <c r="G107" s="58"/>
      <c r="H107" s="59">
        <f aca="true" t="shared" si="23" ref="H107:H117">ROUNDDOWN(D107+(E107*$E$3)+(F107*$F$3)+(G107*$G$3),0)</f>
        <v>0</v>
      </c>
      <c r="I107" s="64"/>
      <c r="J107" s="60"/>
      <c r="K107" s="59">
        <f aca="true" t="shared" si="24" ref="K107:K117">H107-I107-J107</f>
        <v>0</v>
      </c>
      <c r="L107" s="87"/>
    </row>
    <row r="108" spans="1:12" ht="13.5">
      <c r="A108" s="16"/>
      <c r="B108" s="29" t="s">
        <v>279</v>
      </c>
      <c r="C108" s="11" t="s">
        <v>633</v>
      </c>
      <c r="D108" s="57"/>
      <c r="E108" s="58"/>
      <c r="F108" s="58"/>
      <c r="G108" s="58"/>
      <c r="H108" s="59">
        <f t="shared" si="23"/>
        <v>0</v>
      </c>
      <c r="I108" s="64"/>
      <c r="J108" s="60"/>
      <c r="K108" s="59">
        <f t="shared" si="24"/>
        <v>0</v>
      </c>
      <c r="L108" s="87"/>
    </row>
    <row r="109" spans="1:12" ht="13.5">
      <c r="A109" s="16"/>
      <c r="B109" s="29" t="s">
        <v>280</v>
      </c>
      <c r="C109" s="11" t="s">
        <v>124</v>
      </c>
      <c r="D109" s="57"/>
      <c r="E109" s="58"/>
      <c r="F109" s="58"/>
      <c r="G109" s="58"/>
      <c r="H109" s="59">
        <f t="shared" si="23"/>
        <v>0</v>
      </c>
      <c r="I109" s="64"/>
      <c r="J109" s="60"/>
      <c r="K109" s="59">
        <f t="shared" si="24"/>
        <v>0</v>
      </c>
      <c r="L109" s="87"/>
    </row>
    <row r="110" spans="1:12" ht="13.5">
      <c r="A110" s="16"/>
      <c r="B110" s="29" t="s">
        <v>281</v>
      </c>
      <c r="C110" s="11" t="s">
        <v>125</v>
      </c>
      <c r="D110" s="57"/>
      <c r="E110" s="58"/>
      <c r="F110" s="58"/>
      <c r="G110" s="58"/>
      <c r="H110" s="59">
        <f t="shared" si="23"/>
        <v>0</v>
      </c>
      <c r="I110" s="64"/>
      <c r="J110" s="60"/>
      <c r="K110" s="59">
        <f t="shared" si="24"/>
        <v>0</v>
      </c>
      <c r="L110" s="87"/>
    </row>
    <row r="111" spans="1:12" ht="13.5">
      <c r="A111" s="16"/>
      <c r="B111" s="29" t="s">
        <v>282</v>
      </c>
      <c r="C111" s="11" t="s">
        <v>126</v>
      </c>
      <c r="D111" s="57"/>
      <c r="E111" s="58"/>
      <c r="F111" s="58"/>
      <c r="G111" s="58"/>
      <c r="H111" s="59">
        <f t="shared" si="23"/>
        <v>0</v>
      </c>
      <c r="I111" s="64"/>
      <c r="J111" s="60"/>
      <c r="K111" s="59">
        <f t="shared" si="24"/>
        <v>0</v>
      </c>
      <c r="L111" s="87"/>
    </row>
    <row r="112" spans="1:12" ht="13.5">
      <c r="A112" s="16"/>
      <c r="B112" s="29" t="s">
        <v>283</v>
      </c>
      <c r="C112" s="11" t="s">
        <v>127</v>
      </c>
      <c r="D112" s="57"/>
      <c r="E112" s="58"/>
      <c r="F112" s="58"/>
      <c r="G112" s="58"/>
      <c r="H112" s="59">
        <f t="shared" si="23"/>
        <v>0</v>
      </c>
      <c r="I112" s="64"/>
      <c r="J112" s="60"/>
      <c r="K112" s="59">
        <f t="shared" si="24"/>
        <v>0</v>
      </c>
      <c r="L112" s="87"/>
    </row>
    <row r="113" spans="1:12" ht="13.5">
      <c r="A113" s="16"/>
      <c r="B113" s="29" t="s">
        <v>284</v>
      </c>
      <c r="C113" s="11" t="s">
        <v>285</v>
      </c>
      <c r="D113" s="57"/>
      <c r="E113" s="58"/>
      <c r="F113" s="58"/>
      <c r="G113" s="58"/>
      <c r="H113" s="59">
        <f t="shared" si="23"/>
        <v>0</v>
      </c>
      <c r="I113" s="64"/>
      <c r="J113" s="60"/>
      <c r="K113" s="59">
        <f t="shared" si="24"/>
        <v>0</v>
      </c>
      <c r="L113" s="87"/>
    </row>
    <row r="114" spans="1:12" ht="13.5">
      <c r="A114" s="16"/>
      <c r="B114" s="29" t="s">
        <v>286</v>
      </c>
      <c r="C114" s="11" t="s">
        <v>287</v>
      </c>
      <c r="D114" s="57"/>
      <c r="E114" s="58"/>
      <c r="F114" s="58"/>
      <c r="G114" s="58"/>
      <c r="H114" s="59">
        <f t="shared" si="23"/>
        <v>0</v>
      </c>
      <c r="I114" s="64"/>
      <c r="J114" s="60"/>
      <c r="K114" s="59">
        <f t="shared" si="24"/>
        <v>0</v>
      </c>
      <c r="L114" s="87"/>
    </row>
    <row r="115" spans="1:12" ht="13.5">
      <c r="A115" s="16"/>
      <c r="B115" s="29" t="s">
        <v>288</v>
      </c>
      <c r="C115" s="11" t="s">
        <v>128</v>
      </c>
      <c r="D115" s="57"/>
      <c r="E115" s="58"/>
      <c r="F115" s="58"/>
      <c r="G115" s="58"/>
      <c r="H115" s="59">
        <f t="shared" si="23"/>
        <v>0</v>
      </c>
      <c r="I115" s="64"/>
      <c r="J115" s="60"/>
      <c r="K115" s="59">
        <f t="shared" si="24"/>
        <v>0</v>
      </c>
      <c r="L115" s="87"/>
    </row>
    <row r="116" spans="1:12" ht="13.5">
      <c r="A116" s="16"/>
      <c r="B116" s="29" t="s">
        <v>289</v>
      </c>
      <c r="C116" s="11" t="s">
        <v>129</v>
      </c>
      <c r="D116" s="57"/>
      <c r="E116" s="58"/>
      <c r="F116" s="58"/>
      <c r="G116" s="58"/>
      <c r="H116" s="59">
        <f t="shared" si="23"/>
        <v>0</v>
      </c>
      <c r="I116" s="64"/>
      <c r="J116" s="60"/>
      <c r="K116" s="59">
        <f t="shared" si="24"/>
        <v>0</v>
      </c>
      <c r="L116" s="87"/>
    </row>
    <row r="117" spans="1:12" ht="13.5">
      <c r="A117" s="16"/>
      <c r="B117" s="29" t="s">
        <v>290</v>
      </c>
      <c r="C117" s="11" t="s">
        <v>122</v>
      </c>
      <c r="D117" s="129"/>
      <c r="E117" s="130"/>
      <c r="F117" s="130"/>
      <c r="G117" s="130"/>
      <c r="H117" s="59">
        <f t="shared" si="23"/>
        <v>0</v>
      </c>
      <c r="I117" s="64"/>
      <c r="J117" s="60"/>
      <c r="K117" s="59">
        <f t="shared" si="24"/>
        <v>0</v>
      </c>
      <c r="L117" s="87"/>
    </row>
    <row r="118" spans="1:12" ht="13.5">
      <c r="A118" s="184" t="s">
        <v>291</v>
      </c>
      <c r="B118" s="185"/>
      <c r="C118" s="186"/>
      <c r="D118" s="61">
        <f>SUM(D107:D117)</f>
        <v>0</v>
      </c>
      <c r="E118" s="59">
        <f aca="true" t="shared" si="25" ref="E118:K118">SUM(E107:E117)</f>
        <v>0</v>
      </c>
      <c r="F118" s="59">
        <f t="shared" si="25"/>
        <v>0</v>
      </c>
      <c r="G118" s="59">
        <f t="shared" si="25"/>
        <v>0</v>
      </c>
      <c r="H118" s="61">
        <f t="shared" si="25"/>
        <v>0</v>
      </c>
      <c r="I118" s="61">
        <f t="shared" si="25"/>
        <v>0</v>
      </c>
      <c r="J118" s="61">
        <f t="shared" si="25"/>
        <v>0</v>
      </c>
      <c r="K118" s="61">
        <f t="shared" si="25"/>
        <v>0</v>
      </c>
      <c r="L118" s="87"/>
    </row>
    <row r="119" spans="1:12" ht="13.5">
      <c r="A119" s="184"/>
      <c r="B119" s="185"/>
      <c r="C119" s="185"/>
      <c r="D119" s="185"/>
      <c r="E119" s="185"/>
      <c r="F119" s="185"/>
      <c r="G119" s="185"/>
      <c r="H119" s="185"/>
      <c r="I119" s="62"/>
      <c r="J119" s="62"/>
      <c r="K119" s="63"/>
      <c r="L119" s="87"/>
    </row>
    <row r="120" spans="1:12" s="3" customFormat="1" ht="13.5">
      <c r="A120" s="15">
        <v>3000</v>
      </c>
      <c r="B120" s="28" t="s">
        <v>60</v>
      </c>
      <c r="C120" s="13"/>
      <c r="D120" s="38"/>
      <c r="E120" s="39"/>
      <c r="F120" s="39"/>
      <c r="G120" s="39"/>
      <c r="H120" s="39"/>
      <c r="I120" s="40"/>
      <c r="J120" s="40"/>
      <c r="K120" s="41"/>
      <c r="L120" s="88"/>
    </row>
    <row r="121" spans="1:12" ht="13.5">
      <c r="A121" s="16"/>
      <c r="B121" s="29" t="s">
        <v>292</v>
      </c>
      <c r="C121" s="11" t="s">
        <v>130</v>
      </c>
      <c r="D121" s="57"/>
      <c r="E121" s="58"/>
      <c r="F121" s="58"/>
      <c r="G121" s="58"/>
      <c r="H121" s="59">
        <f aca="true" t="shared" si="26" ref="H121:H127">ROUNDDOWN(D121+(E121*$E$3)+(F121*$F$3)+(G121*$G$3),0)</f>
        <v>0</v>
      </c>
      <c r="I121" s="64"/>
      <c r="J121" s="60"/>
      <c r="K121" s="59">
        <f aca="true" t="shared" si="27" ref="K121:K127">H121-I121-J121</f>
        <v>0</v>
      </c>
      <c r="L121" s="87"/>
    </row>
    <row r="122" spans="1:12" ht="13.5">
      <c r="A122" s="16"/>
      <c r="B122" s="29" t="s">
        <v>293</v>
      </c>
      <c r="C122" s="11" t="s">
        <v>634</v>
      </c>
      <c r="D122" s="118"/>
      <c r="E122" s="58"/>
      <c r="F122" s="58"/>
      <c r="G122" s="58"/>
      <c r="H122" s="59">
        <f t="shared" si="26"/>
        <v>0</v>
      </c>
      <c r="I122" s="64"/>
      <c r="J122" s="60"/>
      <c r="K122" s="59">
        <f t="shared" si="27"/>
        <v>0</v>
      </c>
      <c r="L122" s="87"/>
    </row>
    <row r="123" spans="1:12" ht="13.5">
      <c r="A123" s="16"/>
      <c r="B123" s="29" t="s">
        <v>453</v>
      </c>
      <c r="C123" s="11" t="s">
        <v>131</v>
      </c>
      <c r="D123" s="57"/>
      <c r="E123" s="58"/>
      <c r="F123" s="58"/>
      <c r="G123" s="58"/>
      <c r="H123" s="59">
        <f t="shared" si="26"/>
        <v>0</v>
      </c>
      <c r="I123" s="64"/>
      <c r="J123" s="60"/>
      <c r="K123" s="59">
        <f t="shared" si="27"/>
        <v>0</v>
      </c>
      <c r="L123" s="87"/>
    </row>
    <row r="124" spans="1:12" ht="13.5">
      <c r="A124" s="16"/>
      <c r="B124" s="29" t="s">
        <v>454</v>
      </c>
      <c r="C124" s="11" t="s">
        <v>132</v>
      </c>
      <c r="D124" s="57"/>
      <c r="E124" s="58"/>
      <c r="F124" s="58"/>
      <c r="G124" s="58"/>
      <c r="H124" s="59">
        <f t="shared" si="26"/>
        <v>0</v>
      </c>
      <c r="I124" s="64"/>
      <c r="J124" s="60"/>
      <c r="K124" s="59">
        <f t="shared" si="27"/>
        <v>0</v>
      </c>
      <c r="L124" s="87"/>
    </row>
    <row r="125" spans="1:12" ht="13.5">
      <c r="A125" s="16"/>
      <c r="B125" s="29" t="s">
        <v>455</v>
      </c>
      <c r="C125" s="11" t="s">
        <v>133</v>
      </c>
      <c r="D125" s="57"/>
      <c r="E125" s="58"/>
      <c r="F125" s="58"/>
      <c r="G125" s="58"/>
      <c r="H125" s="59">
        <f t="shared" si="26"/>
        <v>0</v>
      </c>
      <c r="I125" s="64"/>
      <c r="J125" s="60"/>
      <c r="K125" s="59">
        <f t="shared" si="27"/>
        <v>0</v>
      </c>
      <c r="L125" s="87"/>
    </row>
    <row r="126" spans="1:12" ht="13.5">
      <c r="A126" s="16"/>
      <c r="B126" s="29" t="s">
        <v>456</v>
      </c>
      <c r="C126" s="11" t="s">
        <v>134</v>
      </c>
      <c r="D126" s="57"/>
      <c r="E126" s="58"/>
      <c r="F126" s="58"/>
      <c r="G126" s="58"/>
      <c r="H126" s="59">
        <f t="shared" si="26"/>
        <v>0</v>
      </c>
      <c r="I126" s="64"/>
      <c r="J126" s="60"/>
      <c r="K126" s="59">
        <f t="shared" si="27"/>
        <v>0</v>
      </c>
      <c r="L126" s="87"/>
    </row>
    <row r="127" spans="1:12" ht="13.5">
      <c r="A127" s="16"/>
      <c r="B127" s="29" t="s">
        <v>457</v>
      </c>
      <c r="C127" s="11" t="s">
        <v>122</v>
      </c>
      <c r="D127" s="129"/>
      <c r="E127" s="130"/>
      <c r="F127" s="130"/>
      <c r="G127" s="130"/>
      <c r="H127" s="59">
        <f t="shared" si="26"/>
        <v>0</v>
      </c>
      <c r="I127" s="64"/>
      <c r="J127" s="60"/>
      <c r="K127" s="59">
        <f t="shared" si="27"/>
        <v>0</v>
      </c>
      <c r="L127" s="87"/>
    </row>
    <row r="128" spans="1:12" ht="13.5">
      <c r="A128" s="184" t="s">
        <v>458</v>
      </c>
      <c r="B128" s="185"/>
      <c r="C128" s="186"/>
      <c r="D128" s="61">
        <f aca="true" t="shared" si="28" ref="D128:K128">SUM(D121:D127)</f>
        <v>0</v>
      </c>
      <c r="E128" s="59">
        <f t="shared" si="28"/>
        <v>0</v>
      </c>
      <c r="F128" s="59">
        <f t="shared" si="28"/>
        <v>0</v>
      </c>
      <c r="G128" s="59">
        <f t="shared" si="28"/>
        <v>0</v>
      </c>
      <c r="H128" s="61">
        <f t="shared" si="28"/>
        <v>0</v>
      </c>
      <c r="I128" s="61">
        <f t="shared" si="28"/>
        <v>0</v>
      </c>
      <c r="J128" s="61">
        <f t="shared" si="28"/>
        <v>0</v>
      </c>
      <c r="K128" s="61">
        <f t="shared" si="28"/>
        <v>0</v>
      </c>
      <c r="L128" s="87"/>
    </row>
    <row r="129" spans="1:12" ht="13.5">
      <c r="A129" s="184"/>
      <c r="B129" s="185"/>
      <c r="C129" s="185"/>
      <c r="D129" s="185"/>
      <c r="E129" s="185"/>
      <c r="F129" s="185"/>
      <c r="G129" s="185"/>
      <c r="H129" s="185"/>
      <c r="I129" s="62"/>
      <c r="J129" s="62"/>
      <c r="K129" s="63"/>
      <c r="L129" s="87"/>
    </row>
    <row r="130" spans="1:12" s="3" customFormat="1" ht="13.5">
      <c r="A130" s="15">
        <v>3100</v>
      </c>
      <c r="B130" s="28" t="s">
        <v>61</v>
      </c>
      <c r="C130" s="13"/>
      <c r="D130" s="38"/>
      <c r="E130" s="39"/>
      <c r="F130" s="39"/>
      <c r="G130" s="39"/>
      <c r="H130" s="39"/>
      <c r="I130" s="40"/>
      <c r="J130" s="40"/>
      <c r="K130" s="69"/>
      <c r="L130" s="88"/>
    </row>
    <row r="131" spans="1:12" ht="13.5">
      <c r="A131" s="16"/>
      <c r="B131" s="29" t="s">
        <v>459</v>
      </c>
      <c r="C131" s="11" t="s">
        <v>135</v>
      </c>
      <c r="D131" s="57"/>
      <c r="E131" s="58"/>
      <c r="F131" s="58"/>
      <c r="G131" s="58"/>
      <c r="H131" s="59">
        <f aca="true" t="shared" si="29" ref="H131:H137">ROUNDDOWN(D131+(E131*$E$3)+(F131*$F$3)+(G131*$G$3),0)</f>
        <v>0</v>
      </c>
      <c r="I131" s="64"/>
      <c r="J131" s="60"/>
      <c r="K131" s="59">
        <f aca="true" t="shared" si="30" ref="K131:K137">H131-I131-J131</f>
        <v>0</v>
      </c>
      <c r="L131" s="87"/>
    </row>
    <row r="132" spans="1:12" ht="13.5">
      <c r="A132" s="16"/>
      <c r="B132" s="29" t="s">
        <v>460</v>
      </c>
      <c r="C132" s="11" t="s">
        <v>136</v>
      </c>
      <c r="D132" s="57"/>
      <c r="E132" s="58"/>
      <c r="F132" s="58"/>
      <c r="G132" s="58"/>
      <c r="H132" s="59">
        <f t="shared" si="29"/>
        <v>0</v>
      </c>
      <c r="I132" s="64"/>
      <c r="J132" s="60"/>
      <c r="K132" s="59">
        <f t="shared" si="30"/>
        <v>0</v>
      </c>
      <c r="L132" s="87"/>
    </row>
    <row r="133" spans="1:12" ht="13.5">
      <c r="A133" s="16"/>
      <c r="B133" s="29" t="s">
        <v>461</v>
      </c>
      <c r="C133" s="11" t="s">
        <v>27</v>
      </c>
      <c r="D133" s="57"/>
      <c r="E133" s="58"/>
      <c r="F133" s="58"/>
      <c r="G133" s="58"/>
      <c r="H133" s="59">
        <f t="shared" si="29"/>
        <v>0</v>
      </c>
      <c r="I133" s="64"/>
      <c r="J133" s="60"/>
      <c r="K133" s="59">
        <f t="shared" si="30"/>
        <v>0</v>
      </c>
      <c r="L133" s="87"/>
    </row>
    <row r="134" spans="1:12" ht="13.5">
      <c r="A134" s="16"/>
      <c r="B134" s="29" t="s">
        <v>462</v>
      </c>
      <c r="C134" s="11" t="s">
        <v>28</v>
      </c>
      <c r="D134" s="57"/>
      <c r="E134" s="58"/>
      <c r="F134" s="58"/>
      <c r="G134" s="58"/>
      <c r="H134" s="59">
        <f t="shared" si="29"/>
        <v>0</v>
      </c>
      <c r="I134" s="64"/>
      <c r="J134" s="60"/>
      <c r="K134" s="59">
        <f t="shared" si="30"/>
        <v>0</v>
      </c>
      <c r="L134" s="87"/>
    </row>
    <row r="135" spans="1:12" ht="13.5">
      <c r="A135" s="16"/>
      <c r="B135" s="29" t="s">
        <v>463</v>
      </c>
      <c r="C135" s="11" t="s">
        <v>29</v>
      </c>
      <c r="D135" s="57"/>
      <c r="E135" s="58"/>
      <c r="F135" s="58"/>
      <c r="G135" s="58"/>
      <c r="H135" s="59">
        <f t="shared" si="29"/>
        <v>0</v>
      </c>
      <c r="I135" s="64"/>
      <c r="J135" s="60"/>
      <c r="K135" s="59">
        <f t="shared" si="30"/>
        <v>0</v>
      </c>
      <c r="L135" s="87"/>
    </row>
    <row r="136" spans="1:12" ht="13.5">
      <c r="A136" s="16"/>
      <c r="B136" s="29" t="s">
        <v>464</v>
      </c>
      <c r="C136" s="11" t="s">
        <v>30</v>
      </c>
      <c r="D136" s="57"/>
      <c r="E136" s="58"/>
      <c r="F136" s="58"/>
      <c r="G136" s="58"/>
      <c r="H136" s="59">
        <f t="shared" si="29"/>
        <v>0</v>
      </c>
      <c r="I136" s="64"/>
      <c r="J136" s="60"/>
      <c r="K136" s="59">
        <f t="shared" si="30"/>
        <v>0</v>
      </c>
      <c r="L136" s="87"/>
    </row>
    <row r="137" spans="1:12" ht="13.5">
      <c r="A137" s="16"/>
      <c r="B137" s="29" t="s">
        <v>465</v>
      </c>
      <c r="C137" s="11" t="s">
        <v>122</v>
      </c>
      <c r="D137" s="129"/>
      <c r="E137" s="130"/>
      <c r="F137" s="130"/>
      <c r="G137" s="130"/>
      <c r="H137" s="59">
        <f t="shared" si="29"/>
        <v>0</v>
      </c>
      <c r="I137" s="64"/>
      <c r="J137" s="60"/>
      <c r="K137" s="59">
        <f t="shared" si="30"/>
        <v>0</v>
      </c>
      <c r="L137" s="87"/>
    </row>
    <row r="138" spans="1:12" ht="13.5">
      <c r="A138" s="184" t="s">
        <v>466</v>
      </c>
      <c r="B138" s="185"/>
      <c r="C138" s="186"/>
      <c r="D138" s="61">
        <f>SUM(D131:D137)</f>
        <v>0</v>
      </c>
      <c r="E138" s="59">
        <f aca="true" t="shared" si="31" ref="E138:K138">SUM(E131:E137)</f>
        <v>0</v>
      </c>
      <c r="F138" s="59">
        <f t="shared" si="31"/>
        <v>0</v>
      </c>
      <c r="G138" s="59">
        <f t="shared" si="31"/>
        <v>0</v>
      </c>
      <c r="H138" s="61">
        <f t="shared" si="31"/>
        <v>0</v>
      </c>
      <c r="I138" s="61">
        <f t="shared" si="31"/>
        <v>0</v>
      </c>
      <c r="J138" s="61">
        <f t="shared" si="31"/>
        <v>0</v>
      </c>
      <c r="K138" s="61">
        <f t="shared" si="31"/>
        <v>0</v>
      </c>
      <c r="L138" s="87"/>
    </row>
    <row r="139" spans="1:12" ht="13.5">
      <c r="A139" s="184"/>
      <c r="B139" s="185"/>
      <c r="C139" s="185"/>
      <c r="D139" s="185"/>
      <c r="E139" s="185"/>
      <c r="F139" s="185"/>
      <c r="G139" s="185"/>
      <c r="H139" s="185"/>
      <c r="I139" s="62"/>
      <c r="J139" s="62"/>
      <c r="K139" s="63"/>
      <c r="L139" s="87"/>
    </row>
    <row r="140" spans="1:12" s="3" customFormat="1" ht="13.5">
      <c r="A140" s="15">
        <v>3200</v>
      </c>
      <c r="B140" s="28" t="s">
        <v>76</v>
      </c>
      <c r="C140" s="13"/>
      <c r="D140" s="38"/>
      <c r="E140" s="39"/>
      <c r="F140" s="39"/>
      <c r="G140" s="39"/>
      <c r="H140" s="39"/>
      <c r="I140" s="40"/>
      <c r="J140" s="40"/>
      <c r="K140" s="41"/>
      <c r="L140" s="88"/>
    </row>
    <row r="141" spans="1:12" ht="13.5">
      <c r="A141" s="16"/>
      <c r="B141" s="29" t="s">
        <v>467</v>
      </c>
      <c r="C141" s="11" t="s">
        <v>31</v>
      </c>
      <c r="D141" s="57"/>
      <c r="E141" s="58"/>
      <c r="F141" s="58"/>
      <c r="G141" s="58"/>
      <c r="H141" s="59">
        <f aca="true" t="shared" si="32" ref="H141:H146">ROUNDDOWN(D141+(E141*$E$3)+(F141*$F$3)+(G141*$G$3),0)</f>
        <v>0</v>
      </c>
      <c r="I141" s="64"/>
      <c r="J141" s="60"/>
      <c r="K141" s="59">
        <f aca="true" t="shared" si="33" ref="K141:K146">H141-I141-J141</f>
        <v>0</v>
      </c>
      <c r="L141" s="87"/>
    </row>
    <row r="142" spans="1:12" ht="13.5">
      <c r="A142" s="16"/>
      <c r="B142" s="29" t="s">
        <v>468</v>
      </c>
      <c r="C142" s="11" t="s">
        <v>32</v>
      </c>
      <c r="D142" s="57"/>
      <c r="E142" s="58"/>
      <c r="F142" s="58"/>
      <c r="G142" s="58"/>
      <c r="H142" s="59">
        <f t="shared" si="32"/>
        <v>0</v>
      </c>
      <c r="I142" s="64"/>
      <c r="J142" s="60"/>
      <c r="K142" s="59">
        <f t="shared" si="33"/>
        <v>0</v>
      </c>
      <c r="L142" s="87"/>
    </row>
    <row r="143" spans="1:12" ht="13.5">
      <c r="A143" s="16"/>
      <c r="B143" s="29" t="s">
        <v>469</v>
      </c>
      <c r="C143" s="11" t="s">
        <v>33</v>
      </c>
      <c r="D143" s="57"/>
      <c r="E143" s="58"/>
      <c r="F143" s="58"/>
      <c r="G143" s="58"/>
      <c r="H143" s="59">
        <f t="shared" si="32"/>
        <v>0</v>
      </c>
      <c r="I143" s="64"/>
      <c r="J143" s="60"/>
      <c r="K143" s="59">
        <f t="shared" si="33"/>
        <v>0</v>
      </c>
      <c r="L143" s="87"/>
    </row>
    <row r="144" spans="1:12" ht="13.5">
      <c r="A144" s="16"/>
      <c r="B144" s="29" t="s">
        <v>470</v>
      </c>
      <c r="C144" s="11" t="s">
        <v>34</v>
      </c>
      <c r="D144" s="57"/>
      <c r="E144" s="58"/>
      <c r="F144" s="58"/>
      <c r="G144" s="58"/>
      <c r="H144" s="59">
        <f t="shared" si="32"/>
        <v>0</v>
      </c>
      <c r="I144" s="64"/>
      <c r="J144" s="60"/>
      <c r="K144" s="59">
        <f t="shared" si="33"/>
        <v>0</v>
      </c>
      <c r="L144" s="87"/>
    </row>
    <row r="145" spans="1:12" ht="13.5">
      <c r="A145" s="16"/>
      <c r="B145" s="29" t="s">
        <v>471</v>
      </c>
      <c r="C145" s="11" t="s">
        <v>35</v>
      </c>
      <c r="D145" s="57"/>
      <c r="E145" s="58"/>
      <c r="F145" s="58"/>
      <c r="G145" s="58"/>
      <c r="H145" s="59">
        <f t="shared" si="32"/>
        <v>0</v>
      </c>
      <c r="I145" s="64"/>
      <c r="J145" s="60"/>
      <c r="K145" s="59">
        <f t="shared" si="33"/>
        <v>0</v>
      </c>
      <c r="L145" s="87"/>
    </row>
    <row r="146" spans="1:12" ht="13.5">
      <c r="A146" s="16"/>
      <c r="B146" s="29" t="s">
        <v>472</v>
      </c>
      <c r="C146" s="11" t="s">
        <v>122</v>
      </c>
      <c r="D146" s="129"/>
      <c r="E146" s="130"/>
      <c r="F146" s="130"/>
      <c r="G146" s="130"/>
      <c r="H146" s="59">
        <f t="shared" si="32"/>
        <v>0</v>
      </c>
      <c r="I146" s="64"/>
      <c r="J146" s="60"/>
      <c r="K146" s="59">
        <f t="shared" si="33"/>
        <v>0</v>
      </c>
      <c r="L146" s="87"/>
    </row>
    <row r="147" spans="1:12" ht="13.5">
      <c r="A147" s="184" t="s">
        <v>473</v>
      </c>
      <c r="B147" s="185"/>
      <c r="C147" s="186"/>
      <c r="D147" s="61">
        <f>SUM(D141:D146)</f>
        <v>0</v>
      </c>
      <c r="E147" s="59">
        <f aca="true" t="shared" si="34" ref="E147:K147">SUM(E141:E146)</f>
        <v>0</v>
      </c>
      <c r="F147" s="59">
        <f t="shared" si="34"/>
        <v>0</v>
      </c>
      <c r="G147" s="59">
        <f t="shared" si="34"/>
        <v>0</v>
      </c>
      <c r="H147" s="61">
        <f t="shared" si="34"/>
        <v>0</v>
      </c>
      <c r="I147" s="61">
        <f t="shared" si="34"/>
        <v>0</v>
      </c>
      <c r="J147" s="61">
        <f t="shared" si="34"/>
        <v>0</v>
      </c>
      <c r="K147" s="61">
        <f t="shared" si="34"/>
        <v>0</v>
      </c>
      <c r="L147" s="87"/>
    </row>
    <row r="148" spans="1:12" ht="13.5">
      <c r="A148" s="184"/>
      <c r="B148" s="185"/>
      <c r="C148" s="185"/>
      <c r="D148" s="185"/>
      <c r="E148" s="185"/>
      <c r="F148" s="185"/>
      <c r="G148" s="185"/>
      <c r="H148" s="185"/>
      <c r="I148" s="62"/>
      <c r="J148" s="62"/>
      <c r="K148" s="63"/>
      <c r="L148" s="87"/>
    </row>
    <row r="149" spans="1:12" s="3" customFormat="1" ht="13.5">
      <c r="A149" s="15">
        <v>3400</v>
      </c>
      <c r="B149" s="28" t="s">
        <v>62</v>
      </c>
      <c r="C149" s="13"/>
      <c r="D149" s="38"/>
      <c r="E149" s="39"/>
      <c r="F149" s="39"/>
      <c r="G149" s="39"/>
      <c r="H149" s="39"/>
      <c r="I149" s="40"/>
      <c r="J149" s="40"/>
      <c r="K149" s="41"/>
      <c r="L149" s="88"/>
    </row>
    <row r="150" spans="1:12" ht="13.5">
      <c r="A150" s="16"/>
      <c r="B150" s="29" t="s">
        <v>474</v>
      </c>
      <c r="C150" s="11" t="s">
        <v>36</v>
      </c>
      <c r="D150" s="57"/>
      <c r="E150" s="58"/>
      <c r="F150" s="58"/>
      <c r="G150" s="58"/>
      <c r="H150" s="59">
        <f aca="true" t="shared" si="35" ref="H150:H155">ROUNDDOWN(D150+(E150*$E$3)+(F150*$F$3)+(G150*$G$3),0)</f>
        <v>0</v>
      </c>
      <c r="I150" s="64"/>
      <c r="J150" s="60"/>
      <c r="K150" s="59">
        <f aca="true" t="shared" si="36" ref="K150:K155">H150-I150-J150</f>
        <v>0</v>
      </c>
      <c r="L150" s="87"/>
    </row>
    <row r="151" spans="1:12" ht="13.5">
      <c r="A151" s="16"/>
      <c r="B151" s="29" t="s">
        <v>475</v>
      </c>
      <c r="C151" s="11" t="s">
        <v>37</v>
      </c>
      <c r="D151" s="57"/>
      <c r="E151" s="58"/>
      <c r="F151" s="58"/>
      <c r="G151" s="58"/>
      <c r="H151" s="59">
        <f t="shared" si="35"/>
        <v>0</v>
      </c>
      <c r="I151" s="64"/>
      <c r="J151" s="60"/>
      <c r="K151" s="59">
        <f t="shared" si="36"/>
        <v>0</v>
      </c>
      <c r="L151" s="87"/>
    </row>
    <row r="152" spans="1:12" ht="13.5">
      <c r="A152" s="16"/>
      <c r="B152" s="29" t="s">
        <v>476</v>
      </c>
      <c r="C152" s="11" t="s">
        <v>38</v>
      </c>
      <c r="D152" s="57"/>
      <c r="E152" s="58"/>
      <c r="F152" s="58"/>
      <c r="G152" s="58"/>
      <c r="H152" s="59">
        <f t="shared" si="35"/>
        <v>0</v>
      </c>
      <c r="I152" s="64"/>
      <c r="J152" s="60"/>
      <c r="K152" s="59">
        <f t="shared" si="36"/>
        <v>0</v>
      </c>
      <c r="L152" s="87"/>
    </row>
    <row r="153" spans="1:12" ht="13.5">
      <c r="A153" s="16"/>
      <c r="B153" s="29" t="s">
        <v>477</v>
      </c>
      <c r="C153" s="11" t="s">
        <v>39</v>
      </c>
      <c r="D153" s="57"/>
      <c r="E153" s="58"/>
      <c r="F153" s="58"/>
      <c r="G153" s="58"/>
      <c r="H153" s="59">
        <f t="shared" si="35"/>
        <v>0</v>
      </c>
      <c r="I153" s="64"/>
      <c r="J153" s="60"/>
      <c r="K153" s="59">
        <f t="shared" si="36"/>
        <v>0</v>
      </c>
      <c r="L153" s="87"/>
    </row>
    <row r="154" spans="1:12" ht="13.5">
      <c r="A154" s="16"/>
      <c r="B154" s="29" t="s">
        <v>478</v>
      </c>
      <c r="C154" s="11" t="s">
        <v>40</v>
      </c>
      <c r="D154" s="57"/>
      <c r="E154" s="58"/>
      <c r="F154" s="58"/>
      <c r="G154" s="58"/>
      <c r="H154" s="59">
        <f t="shared" si="35"/>
        <v>0</v>
      </c>
      <c r="I154" s="64"/>
      <c r="J154" s="60"/>
      <c r="K154" s="59">
        <f t="shared" si="36"/>
        <v>0</v>
      </c>
      <c r="L154" s="87"/>
    </row>
    <row r="155" spans="1:12" ht="13.5">
      <c r="A155" s="16"/>
      <c r="B155" s="29" t="s">
        <v>479</v>
      </c>
      <c r="C155" s="11" t="s">
        <v>122</v>
      </c>
      <c r="D155" s="129"/>
      <c r="E155" s="130"/>
      <c r="F155" s="130"/>
      <c r="G155" s="130"/>
      <c r="H155" s="59">
        <f t="shared" si="35"/>
        <v>0</v>
      </c>
      <c r="I155" s="64"/>
      <c r="J155" s="60"/>
      <c r="K155" s="59">
        <f t="shared" si="36"/>
        <v>0</v>
      </c>
      <c r="L155" s="87"/>
    </row>
    <row r="156" spans="1:12" ht="13.5">
      <c r="A156" s="184" t="s">
        <v>480</v>
      </c>
      <c r="B156" s="185"/>
      <c r="C156" s="186"/>
      <c r="D156" s="61">
        <f>SUM(D150:D155)</f>
        <v>0</v>
      </c>
      <c r="E156" s="59">
        <f aca="true" t="shared" si="37" ref="E156:K156">SUM(E150:E155)</f>
        <v>0</v>
      </c>
      <c r="F156" s="59">
        <f t="shared" si="37"/>
        <v>0</v>
      </c>
      <c r="G156" s="59">
        <f t="shared" si="37"/>
        <v>0</v>
      </c>
      <c r="H156" s="61">
        <f t="shared" si="37"/>
        <v>0</v>
      </c>
      <c r="I156" s="61">
        <f t="shared" si="37"/>
        <v>0</v>
      </c>
      <c r="J156" s="61">
        <f t="shared" si="37"/>
        <v>0</v>
      </c>
      <c r="K156" s="61">
        <f t="shared" si="37"/>
        <v>0</v>
      </c>
      <c r="L156" s="87"/>
    </row>
    <row r="157" spans="1:12" ht="13.5">
      <c r="A157" s="184"/>
      <c r="B157" s="185"/>
      <c r="C157" s="185"/>
      <c r="D157" s="185"/>
      <c r="E157" s="185"/>
      <c r="F157" s="185"/>
      <c r="G157" s="185"/>
      <c r="H157" s="185"/>
      <c r="I157" s="62"/>
      <c r="J157" s="62"/>
      <c r="K157" s="63"/>
      <c r="L157" s="87"/>
    </row>
    <row r="158" spans="1:12" s="3" customFormat="1" ht="13.5">
      <c r="A158" s="15">
        <v>3500</v>
      </c>
      <c r="B158" s="28" t="s">
        <v>63</v>
      </c>
      <c r="C158" s="13"/>
      <c r="D158" s="38"/>
      <c r="E158" s="39"/>
      <c r="F158" s="39"/>
      <c r="G158" s="39"/>
      <c r="H158" s="39"/>
      <c r="I158" s="40"/>
      <c r="J158" s="40"/>
      <c r="K158" s="69"/>
      <c r="L158" s="88"/>
    </row>
    <row r="159" spans="1:12" ht="13.5">
      <c r="A159" s="16"/>
      <c r="B159" s="29" t="s">
        <v>481</v>
      </c>
      <c r="C159" s="11" t="s">
        <v>41</v>
      </c>
      <c r="D159" s="57"/>
      <c r="E159" s="58"/>
      <c r="F159" s="58"/>
      <c r="G159" s="58"/>
      <c r="H159" s="59">
        <f>ROUNDDOWN(D159+(E159*$E$3)+(F159*$F$3)+(G159*$G$3),0)</f>
        <v>0</v>
      </c>
      <c r="I159" s="64"/>
      <c r="J159" s="60"/>
      <c r="K159" s="59">
        <f>H159-I159-J159</f>
        <v>0</v>
      </c>
      <c r="L159" s="87"/>
    </row>
    <row r="160" spans="1:12" ht="13.5">
      <c r="A160" s="16"/>
      <c r="B160" s="29" t="s">
        <v>482</v>
      </c>
      <c r="C160" s="11" t="s">
        <v>42</v>
      </c>
      <c r="D160" s="57"/>
      <c r="E160" s="58"/>
      <c r="F160" s="58"/>
      <c r="G160" s="58"/>
      <c r="H160" s="59">
        <f>ROUNDDOWN(D160+(E160*$E$3)+(F160*$F$3)+(G160*$G$3),0)</f>
        <v>0</v>
      </c>
      <c r="I160" s="64"/>
      <c r="J160" s="60"/>
      <c r="K160" s="59">
        <f>H160-I160-J160</f>
        <v>0</v>
      </c>
      <c r="L160" s="87"/>
    </row>
    <row r="161" spans="1:12" ht="13.5">
      <c r="A161" s="16"/>
      <c r="B161" s="29" t="s">
        <v>483</v>
      </c>
      <c r="C161" s="11" t="s">
        <v>43</v>
      </c>
      <c r="D161" s="57"/>
      <c r="E161" s="58"/>
      <c r="F161" s="58"/>
      <c r="G161" s="58"/>
      <c r="H161" s="59">
        <f>ROUNDDOWN(D161+(E161*$E$3)+(F161*$F$3)+(G161*$G$3),0)</f>
        <v>0</v>
      </c>
      <c r="I161" s="64"/>
      <c r="J161" s="60"/>
      <c r="K161" s="59">
        <f>H161-I161-J161</f>
        <v>0</v>
      </c>
      <c r="L161" s="87"/>
    </row>
    <row r="162" spans="1:12" ht="13.5">
      <c r="A162" s="16"/>
      <c r="B162" s="29" t="s">
        <v>484</v>
      </c>
      <c r="C162" s="11" t="s">
        <v>44</v>
      </c>
      <c r="D162" s="57"/>
      <c r="E162" s="58"/>
      <c r="F162" s="58"/>
      <c r="G162" s="58"/>
      <c r="H162" s="59">
        <f>ROUNDDOWN(D162+(E162*$E$3)+(F162*$F$3)+(G162*$G$3),0)</f>
        <v>0</v>
      </c>
      <c r="I162" s="64"/>
      <c r="J162" s="60"/>
      <c r="K162" s="59">
        <f>H162-I162-J162</f>
        <v>0</v>
      </c>
      <c r="L162" s="87"/>
    </row>
    <row r="163" spans="1:12" ht="13.5">
      <c r="A163" s="184" t="s">
        <v>485</v>
      </c>
      <c r="B163" s="185"/>
      <c r="C163" s="186"/>
      <c r="D163" s="61">
        <f>SUM(D159:D162)</f>
        <v>0</v>
      </c>
      <c r="E163" s="59">
        <f aca="true" t="shared" si="38" ref="E163:K163">SUM(E159:E162)</f>
        <v>0</v>
      </c>
      <c r="F163" s="59">
        <f t="shared" si="38"/>
        <v>0</v>
      </c>
      <c r="G163" s="59">
        <f t="shared" si="38"/>
        <v>0</v>
      </c>
      <c r="H163" s="61">
        <f t="shared" si="38"/>
        <v>0</v>
      </c>
      <c r="I163" s="61">
        <f t="shared" si="38"/>
        <v>0</v>
      </c>
      <c r="J163" s="61">
        <f t="shared" si="38"/>
        <v>0</v>
      </c>
      <c r="K163" s="61">
        <f t="shared" si="38"/>
        <v>0</v>
      </c>
      <c r="L163" s="87"/>
    </row>
    <row r="164" spans="1:12" ht="13.5">
      <c r="A164" s="184"/>
      <c r="B164" s="185"/>
      <c r="C164" s="185"/>
      <c r="D164" s="185"/>
      <c r="E164" s="185"/>
      <c r="F164" s="185"/>
      <c r="G164" s="185"/>
      <c r="H164" s="185"/>
      <c r="I164" s="62"/>
      <c r="J164" s="62"/>
      <c r="K164" s="63"/>
      <c r="L164" s="87"/>
    </row>
    <row r="165" spans="1:12" s="3" customFormat="1" ht="13.5">
      <c r="A165" s="15">
        <v>3700</v>
      </c>
      <c r="B165" s="28" t="s">
        <v>64</v>
      </c>
      <c r="C165" s="13"/>
      <c r="D165" s="38"/>
      <c r="E165" s="39"/>
      <c r="F165" s="39"/>
      <c r="G165" s="39"/>
      <c r="H165" s="39"/>
      <c r="I165" s="40"/>
      <c r="J165" s="40"/>
      <c r="K165" s="41"/>
      <c r="L165" s="88"/>
    </row>
    <row r="166" spans="1:12" ht="13.5">
      <c r="A166" s="16"/>
      <c r="B166" s="29" t="s">
        <v>486</v>
      </c>
      <c r="C166" s="11" t="s">
        <v>45</v>
      </c>
      <c r="D166" s="57"/>
      <c r="E166" s="58"/>
      <c r="F166" s="58"/>
      <c r="G166" s="58"/>
      <c r="H166" s="59">
        <f aca="true" t="shared" si="39" ref="H166:H173">ROUNDDOWN(D166+(E166*$E$3)+(F166*$F$3)+(G166*$G$3),0)</f>
        <v>0</v>
      </c>
      <c r="I166" s="64"/>
      <c r="J166" s="60"/>
      <c r="K166" s="59">
        <f aca="true" t="shared" si="40" ref="K166:K173">H166-I166-J166</f>
        <v>0</v>
      </c>
      <c r="L166" s="87"/>
    </row>
    <row r="167" spans="1:12" ht="13.5">
      <c r="A167" s="16"/>
      <c r="B167" s="29" t="s">
        <v>487</v>
      </c>
      <c r="C167" s="11" t="s">
        <v>163</v>
      </c>
      <c r="D167" s="57"/>
      <c r="E167" s="58"/>
      <c r="F167" s="58"/>
      <c r="G167" s="58"/>
      <c r="H167" s="59">
        <f t="shared" si="39"/>
        <v>0</v>
      </c>
      <c r="I167" s="64"/>
      <c r="J167" s="60"/>
      <c r="K167" s="59">
        <f t="shared" si="40"/>
        <v>0</v>
      </c>
      <c r="L167" s="87"/>
    </row>
    <row r="168" spans="1:12" ht="13.5">
      <c r="A168" s="16"/>
      <c r="B168" s="29" t="s">
        <v>488</v>
      </c>
      <c r="C168" s="11" t="s">
        <v>164</v>
      </c>
      <c r="D168" s="57"/>
      <c r="E168" s="58"/>
      <c r="F168" s="58"/>
      <c r="G168" s="58"/>
      <c r="H168" s="59">
        <f t="shared" si="39"/>
        <v>0</v>
      </c>
      <c r="I168" s="64"/>
      <c r="J168" s="60"/>
      <c r="K168" s="59">
        <f t="shared" si="40"/>
        <v>0</v>
      </c>
      <c r="L168" s="87"/>
    </row>
    <row r="169" spans="1:12" ht="13.5">
      <c r="A169" s="16"/>
      <c r="B169" s="29" t="s">
        <v>489</v>
      </c>
      <c r="C169" s="11" t="s">
        <v>165</v>
      </c>
      <c r="D169" s="57"/>
      <c r="E169" s="58"/>
      <c r="F169" s="58"/>
      <c r="G169" s="58"/>
      <c r="H169" s="59">
        <f t="shared" si="39"/>
        <v>0</v>
      </c>
      <c r="I169" s="64"/>
      <c r="J169" s="60"/>
      <c r="K169" s="59">
        <f t="shared" si="40"/>
        <v>0</v>
      </c>
      <c r="L169" s="87"/>
    </row>
    <row r="170" spans="1:12" ht="13.5">
      <c r="A170" s="16"/>
      <c r="B170" s="29" t="s">
        <v>490</v>
      </c>
      <c r="C170" s="11" t="s">
        <v>491</v>
      </c>
      <c r="D170" s="57"/>
      <c r="E170" s="58"/>
      <c r="F170" s="58"/>
      <c r="G170" s="58"/>
      <c r="H170" s="59">
        <f t="shared" si="39"/>
        <v>0</v>
      </c>
      <c r="I170" s="64"/>
      <c r="J170" s="60"/>
      <c r="K170" s="59">
        <f t="shared" si="40"/>
        <v>0</v>
      </c>
      <c r="L170" s="87"/>
    </row>
    <row r="171" spans="1:12" ht="13.5">
      <c r="A171" s="16"/>
      <c r="B171" s="29" t="s">
        <v>492</v>
      </c>
      <c r="C171" s="11" t="s">
        <v>166</v>
      </c>
      <c r="D171" s="57"/>
      <c r="E171" s="58"/>
      <c r="F171" s="58"/>
      <c r="G171" s="58"/>
      <c r="H171" s="59">
        <f t="shared" si="39"/>
        <v>0</v>
      </c>
      <c r="I171" s="64"/>
      <c r="J171" s="60"/>
      <c r="K171" s="59">
        <f t="shared" si="40"/>
        <v>0</v>
      </c>
      <c r="L171" s="87"/>
    </row>
    <row r="172" spans="1:12" ht="13.5">
      <c r="A172" s="16"/>
      <c r="B172" s="29" t="s">
        <v>493</v>
      </c>
      <c r="C172" s="11" t="s">
        <v>167</v>
      </c>
      <c r="D172" s="57"/>
      <c r="E172" s="58"/>
      <c r="F172" s="58"/>
      <c r="G172" s="58"/>
      <c r="H172" s="59">
        <f t="shared" si="39"/>
        <v>0</v>
      </c>
      <c r="I172" s="64"/>
      <c r="J172" s="60"/>
      <c r="K172" s="59">
        <f t="shared" si="40"/>
        <v>0</v>
      </c>
      <c r="L172" s="87"/>
    </row>
    <row r="173" spans="1:12" ht="13.5">
      <c r="A173" s="16"/>
      <c r="B173" s="29" t="s">
        <v>494</v>
      </c>
      <c r="C173" s="11" t="s">
        <v>122</v>
      </c>
      <c r="D173" s="129"/>
      <c r="E173" s="130"/>
      <c r="F173" s="130"/>
      <c r="G173" s="130"/>
      <c r="H173" s="59">
        <f t="shared" si="39"/>
        <v>0</v>
      </c>
      <c r="I173" s="64"/>
      <c r="J173" s="60"/>
      <c r="K173" s="59">
        <f t="shared" si="40"/>
        <v>0</v>
      </c>
      <c r="L173" s="87"/>
    </row>
    <row r="174" spans="1:12" ht="13.5">
      <c r="A174" s="184" t="s">
        <v>495</v>
      </c>
      <c r="B174" s="185"/>
      <c r="C174" s="186"/>
      <c r="D174" s="61">
        <f>SUM(D166:D173)</f>
        <v>0</v>
      </c>
      <c r="E174" s="59">
        <f aca="true" t="shared" si="41" ref="E174:K174">SUM(E166:E173)</f>
        <v>0</v>
      </c>
      <c r="F174" s="59">
        <f t="shared" si="41"/>
        <v>0</v>
      </c>
      <c r="G174" s="59">
        <f t="shared" si="41"/>
        <v>0</v>
      </c>
      <c r="H174" s="61">
        <f t="shared" si="41"/>
        <v>0</v>
      </c>
      <c r="I174" s="61">
        <f t="shared" si="41"/>
        <v>0</v>
      </c>
      <c r="J174" s="61">
        <f t="shared" si="41"/>
        <v>0</v>
      </c>
      <c r="K174" s="61">
        <f t="shared" si="41"/>
        <v>0</v>
      </c>
      <c r="L174" s="87"/>
    </row>
    <row r="175" spans="1:12" ht="13.5">
      <c r="A175" s="184"/>
      <c r="B175" s="185"/>
      <c r="C175" s="185"/>
      <c r="D175" s="185"/>
      <c r="E175" s="185"/>
      <c r="F175" s="185"/>
      <c r="G175" s="185"/>
      <c r="H175" s="185"/>
      <c r="I175" s="62"/>
      <c r="J175" s="62"/>
      <c r="K175" s="63"/>
      <c r="L175" s="87"/>
    </row>
    <row r="176" spans="1:12" s="3" customFormat="1" ht="13.5">
      <c r="A176" s="15">
        <v>3800</v>
      </c>
      <c r="B176" s="28" t="s">
        <v>65</v>
      </c>
      <c r="C176" s="13"/>
      <c r="D176" s="38"/>
      <c r="E176" s="39"/>
      <c r="F176" s="39"/>
      <c r="G176" s="39"/>
      <c r="H176" s="39"/>
      <c r="I176" s="40"/>
      <c r="J176" s="40"/>
      <c r="K176" s="41"/>
      <c r="L176" s="88"/>
    </row>
    <row r="177" spans="1:12" ht="13.5">
      <c r="A177" s="16"/>
      <c r="B177" s="29" t="s">
        <v>496</v>
      </c>
      <c r="C177" s="11" t="s">
        <v>168</v>
      </c>
      <c r="D177" s="57"/>
      <c r="E177" s="58"/>
      <c r="F177" s="58"/>
      <c r="G177" s="58"/>
      <c r="H177" s="59">
        <f aca="true" t="shared" si="42" ref="H177:H184">ROUNDDOWN(D177+(E177*$E$3)+(F177*$F$3)+(G177*$G$3),0)</f>
        <v>0</v>
      </c>
      <c r="I177" s="64"/>
      <c r="J177" s="60"/>
      <c r="K177" s="59">
        <f aca="true" t="shared" si="43" ref="K177:K184">H177-I177-J177</f>
        <v>0</v>
      </c>
      <c r="L177" s="87"/>
    </row>
    <row r="178" spans="1:12" ht="13.5">
      <c r="A178" s="16"/>
      <c r="B178" s="29" t="s">
        <v>497</v>
      </c>
      <c r="C178" s="11" t="s">
        <v>169</v>
      </c>
      <c r="D178" s="57"/>
      <c r="E178" s="58"/>
      <c r="F178" s="58"/>
      <c r="G178" s="58"/>
      <c r="H178" s="59">
        <f t="shared" si="42"/>
        <v>0</v>
      </c>
      <c r="I178" s="64"/>
      <c r="J178" s="60"/>
      <c r="K178" s="59">
        <f t="shared" si="43"/>
        <v>0</v>
      </c>
      <c r="L178" s="87"/>
    </row>
    <row r="179" spans="1:12" ht="13.5">
      <c r="A179" s="16"/>
      <c r="B179" s="29" t="s">
        <v>498</v>
      </c>
      <c r="C179" s="11" t="s">
        <v>170</v>
      </c>
      <c r="D179" s="57"/>
      <c r="E179" s="58"/>
      <c r="F179" s="58"/>
      <c r="G179" s="58"/>
      <c r="H179" s="59">
        <f t="shared" si="42"/>
        <v>0</v>
      </c>
      <c r="I179" s="64"/>
      <c r="J179" s="60"/>
      <c r="K179" s="59">
        <f t="shared" si="43"/>
        <v>0</v>
      </c>
      <c r="L179" s="87"/>
    </row>
    <row r="180" spans="1:12" ht="13.5">
      <c r="A180" s="16"/>
      <c r="B180" s="29" t="s">
        <v>499</v>
      </c>
      <c r="C180" s="11" t="s">
        <v>171</v>
      </c>
      <c r="D180" s="57"/>
      <c r="E180" s="58"/>
      <c r="F180" s="58"/>
      <c r="G180" s="58"/>
      <c r="H180" s="59">
        <f t="shared" si="42"/>
        <v>0</v>
      </c>
      <c r="I180" s="64"/>
      <c r="J180" s="60"/>
      <c r="K180" s="59">
        <f t="shared" si="43"/>
        <v>0</v>
      </c>
      <c r="L180" s="87"/>
    </row>
    <row r="181" spans="1:12" ht="13.5">
      <c r="A181" s="16"/>
      <c r="B181" s="29" t="s">
        <v>500</v>
      </c>
      <c r="C181" s="11" t="s">
        <v>172</v>
      </c>
      <c r="D181" s="57"/>
      <c r="E181" s="58"/>
      <c r="F181" s="58"/>
      <c r="G181" s="58"/>
      <c r="H181" s="59">
        <f t="shared" si="42"/>
        <v>0</v>
      </c>
      <c r="I181" s="64"/>
      <c r="J181" s="60"/>
      <c r="K181" s="59">
        <f t="shared" si="43"/>
        <v>0</v>
      </c>
      <c r="L181" s="87"/>
    </row>
    <row r="182" spans="1:12" ht="13.5">
      <c r="A182" s="16"/>
      <c r="B182" s="29" t="s">
        <v>501</v>
      </c>
      <c r="C182" s="11" t="s">
        <v>173</v>
      </c>
      <c r="D182" s="57"/>
      <c r="E182" s="58"/>
      <c r="F182" s="58"/>
      <c r="G182" s="58"/>
      <c r="H182" s="59">
        <f t="shared" si="42"/>
        <v>0</v>
      </c>
      <c r="I182" s="64"/>
      <c r="J182" s="60"/>
      <c r="K182" s="59">
        <f t="shared" si="43"/>
        <v>0</v>
      </c>
      <c r="L182" s="87"/>
    </row>
    <row r="183" spans="1:12" ht="13.5">
      <c r="A183" s="16"/>
      <c r="B183" s="29" t="s">
        <v>502</v>
      </c>
      <c r="C183" s="11" t="s">
        <v>174</v>
      </c>
      <c r="D183" s="57"/>
      <c r="E183" s="58"/>
      <c r="F183" s="58"/>
      <c r="G183" s="58"/>
      <c r="H183" s="59">
        <f t="shared" si="42"/>
        <v>0</v>
      </c>
      <c r="I183" s="64"/>
      <c r="J183" s="60"/>
      <c r="K183" s="59">
        <f t="shared" si="43"/>
        <v>0</v>
      </c>
      <c r="L183" s="87"/>
    </row>
    <row r="184" spans="1:12" ht="13.5">
      <c r="A184" s="16"/>
      <c r="B184" s="29" t="s">
        <v>503</v>
      </c>
      <c r="C184" s="11" t="s">
        <v>122</v>
      </c>
      <c r="D184" s="129"/>
      <c r="E184" s="130"/>
      <c r="F184" s="130"/>
      <c r="G184" s="130"/>
      <c r="H184" s="59">
        <f t="shared" si="42"/>
        <v>0</v>
      </c>
      <c r="I184" s="64"/>
      <c r="J184" s="60"/>
      <c r="K184" s="59">
        <f t="shared" si="43"/>
        <v>0</v>
      </c>
      <c r="L184" s="87"/>
    </row>
    <row r="185" spans="1:12" ht="13.5">
      <c r="A185" s="184" t="s">
        <v>504</v>
      </c>
      <c r="B185" s="185"/>
      <c r="C185" s="186"/>
      <c r="D185" s="61">
        <f>SUM(D177:D184)</f>
        <v>0</v>
      </c>
      <c r="E185" s="59">
        <f aca="true" t="shared" si="44" ref="E185:K185">SUM(E177:E184)</f>
        <v>0</v>
      </c>
      <c r="F185" s="59">
        <f t="shared" si="44"/>
        <v>0</v>
      </c>
      <c r="G185" s="59">
        <f t="shared" si="44"/>
        <v>0</v>
      </c>
      <c r="H185" s="61">
        <f t="shared" si="44"/>
        <v>0</v>
      </c>
      <c r="I185" s="61">
        <f t="shared" si="44"/>
        <v>0</v>
      </c>
      <c r="J185" s="61">
        <f t="shared" si="44"/>
        <v>0</v>
      </c>
      <c r="K185" s="61">
        <f t="shared" si="44"/>
        <v>0</v>
      </c>
      <c r="L185" s="87"/>
    </row>
    <row r="186" spans="1:12" ht="13.5">
      <c r="A186" s="184"/>
      <c r="B186" s="185"/>
      <c r="C186" s="185"/>
      <c r="D186" s="185"/>
      <c r="E186" s="185"/>
      <c r="F186" s="185"/>
      <c r="G186" s="185"/>
      <c r="H186" s="185"/>
      <c r="I186" s="62"/>
      <c r="J186" s="62"/>
      <c r="K186" s="63"/>
      <c r="L186" s="87"/>
    </row>
    <row r="187" spans="1:12" s="3" customFormat="1" ht="13.5">
      <c r="A187" s="15">
        <v>3900</v>
      </c>
      <c r="B187" s="28" t="s">
        <v>66</v>
      </c>
      <c r="C187" s="13"/>
      <c r="D187" s="38"/>
      <c r="E187" s="39"/>
      <c r="F187" s="39"/>
      <c r="G187" s="39"/>
      <c r="H187" s="39"/>
      <c r="I187" s="40"/>
      <c r="J187" s="40"/>
      <c r="K187" s="41"/>
      <c r="L187" s="88"/>
    </row>
    <row r="188" spans="1:12" ht="13.5">
      <c r="A188" s="16"/>
      <c r="B188" s="29" t="s">
        <v>505</v>
      </c>
      <c r="C188" s="11" t="s">
        <v>175</v>
      </c>
      <c r="D188" s="57"/>
      <c r="E188" s="58"/>
      <c r="F188" s="58"/>
      <c r="G188" s="58"/>
      <c r="H188" s="59">
        <f aca="true" t="shared" si="45" ref="H188:H195">ROUNDDOWN(D188+(E188*$E$3)+(F188*$F$3)+(G188*$G$3),0)</f>
        <v>0</v>
      </c>
      <c r="I188" s="64"/>
      <c r="J188" s="60"/>
      <c r="K188" s="59">
        <f aca="true" t="shared" si="46" ref="K188:K195">H188-I188-J188</f>
        <v>0</v>
      </c>
      <c r="L188" s="87"/>
    </row>
    <row r="189" spans="1:12" ht="13.5">
      <c r="A189" s="16"/>
      <c r="B189" s="29" t="s">
        <v>506</v>
      </c>
      <c r="C189" s="11" t="s">
        <v>176</v>
      </c>
      <c r="D189" s="57"/>
      <c r="E189" s="58"/>
      <c r="F189" s="58"/>
      <c r="G189" s="58"/>
      <c r="H189" s="59">
        <f t="shared" si="45"/>
        <v>0</v>
      </c>
      <c r="I189" s="64"/>
      <c r="J189" s="60"/>
      <c r="K189" s="59">
        <f t="shared" si="46"/>
        <v>0</v>
      </c>
      <c r="L189" s="87"/>
    </row>
    <row r="190" spans="1:12" ht="13.5">
      <c r="A190" s="16"/>
      <c r="B190" s="29" t="s">
        <v>507</v>
      </c>
      <c r="C190" s="11" t="s">
        <v>177</v>
      </c>
      <c r="D190" s="57"/>
      <c r="E190" s="58"/>
      <c r="F190" s="58"/>
      <c r="G190" s="58"/>
      <c r="H190" s="59">
        <f t="shared" si="45"/>
        <v>0</v>
      </c>
      <c r="I190" s="64"/>
      <c r="J190" s="60"/>
      <c r="K190" s="59">
        <f t="shared" si="46"/>
        <v>0</v>
      </c>
      <c r="L190" s="87"/>
    </row>
    <row r="191" spans="1:12" ht="13.5">
      <c r="A191" s="16"/>
      <c r="B191" s="29" t="s">
        <v>508</v>
      </c>
      <c r="C191" s="11" t="s">
        <v>178</v>
      </c>
      <c r="D191" s="57"/>
      <c r="E191" s="58"/>
      <c r="F191" s="58"/>
      <c r="G191" s="58"/>
      <c r="H191" s="59">
        <f t="shared" si="45"/>
        <v>0</v>
      </c>
      <c r="I191" s="64"/>
      <c r="J191" s="60"/>
      <c r="K191" s="59">
        <f t="shared" si="46"/>
        <v>0</v>
      </c>
      <c r="L191" s="87"/>
    </row>
    <row r="192" spans="1:12" ht="13.5">
      <c r="A192" s="16"/>
      <c r="B192" s="29" t="s">
        <v>509</v>
      </c>
      <c r="C192" s="11" t="s">
        <v>179</v>
      </c>
      <c r="D192" s="57"/>
      <c r="E192" s="58"/>
      <c r="F192" s="58"/>
      <c r="G192" s="58"/>
      <c r="H192" s="59">
        <f t="shared" si="45"/>
        <v>0</v>
      </c>
      <c r="I192" s="64"/>
      <c r="J192" s="60"/>
      <c r="K192" s="59">
        <f t="shared" si="46"/>
        <v>0</v>
      </c>
      <c r="L192" s="87"/>
    </row>
    <row r="193" spans="1:12" ht="13.5">
      <c r="A193" s="16"/>
      <c r="B193" s="29" t="s">
        <v>510</v>
      </c>
      <c r="C193" s="11" t="s">
        <v>180</v>
      </c>
      <c r="D193" s="57"/>
      <c r="E193" s="58"/>
      <c r="F193" s="58"/>
      <c r="G193" s="58"/>
      <c r="H193" s="59">
        <f t="shared" si="45"/>
        <v>0</v>
      </c>
      <c r="I193" s="64"/>
      <c r="J193" s="60"/>
      <c r="K193" s="59">
        <f t="shared" si="46"/>
        <v>0</v>
      </c>
      <c r="L193" s="87"/>
    </row>
    <row r="194" spans="1:12" ht="13.5">
      <c r="A194" s="16"/>
      <c r="B194" s="29" t="s">
        <v>316</v>
      </c>
      <c r="C194" s="11" t="s">
        <v>181</v>
      </c>
      <c r="D194" s="57"/>
      <c r="E194" s="58"/>
      <c r="F194" s="58"/>
      <c r="G194" s="58"/>
      <c r="H194" s="59">
        <f t="shared" si="45"/>
        <v>0</v>
      </c>
      <c r="I194" s="64"/>
      <c r="J194" s="60"/>
      <c r="K194" s="59">
        <f t="shared" si="46"/>
        <v>0</v>
      </c>
      <c r="L194" s="87"/>
    </row>
    <row r="195" spans="1:12" ht="13.5">
      <c r="A195" s="16"/>
      <c r="B195" s="29" t="s">
        <v>317</v>
      </c>
      <c r="C195" s="11" t="s">
        <v>122</v>
      </c>
      <c r="D195" s="129"/>
      <c r="E195" s="130"/>
      <c r="F195" s="130"/>
      <c r="G195" s="130"/>
      <c r="H195" s="59">
        <f t="shared" si="45"/>
        <v>0</v>
      </c>
      <c r="I195" s="64"/>
      <c r="J195" s="60"/>
      <c r="K195" s="59">
        <f t="shared" si="46"/>
        <v>0</v>
      </c>
      <c r="L195" s="87"/>
    </row>
    <row r="196" spans="1:12" ht="13.5">
      <c r="A196" s="184" t="s">
        <v>318</v>
      </c>
      <c r="B196" s="185"/>
      <c r="C196" s="186"/>
      <c r="D196" s="61">
        <f>SUM(D188:D195)</f>
        <v>0</v>
      </c>
      <c r="E196" s="59">
        <f aca="true" t="shared" si="47" ref="E196:K196">SUM(E188:E195)</f>
        <v>0</v>
      </c>
      <c r="F196" s="59">
        <f t="shared" si="47"/>
        <v>0</v>
      </c>
      <c r="G196" s="59">
        <f t="shared" si="47"/>
        <v>0</v>
      </c>
      <c r="H196" s="61">
        <f t="shared" si="47"/>
        <v>0</v>
      </c>
      <c r="I196" s="61">
        <f t="shared" si="47"/>
        <v>0</v>
      </c>
      <c r="J196" s="61">
        <f t="shared" si="47"/>
        <v>0</v>
      </c>
      <c r="K196" s="61">
        <f t="shared" si="47"/>
        <v>0</v>
      </c>
      <c r="L196" s="87"/>
    </row>
    <row r="197" spans="1:12" ht="13.5">
      <c r="A197" s="184"/>
      <c r="B197" s="185"/>
      <c r="C197" s="185"/>
      <c r="D197" s="185"/>
      <c r="E197" s="185"/>
      <c r="F197" s="185"/>
      <c r="G197" s="185"/>
      <c r="H197" s="185"/>
      <c r="I197" s="62"/>
      <c r="J197" s="62"/>
      <c r="K197" s="63"/>
      <c r="L197" s="87"/>
    </row>
    <row r="198" spans="1:12" s="3" customFormat="1" ht="13.5">
      <c r="A198" s="15">
        <v>4000</v>
      </c>
      <c r="B198" s="28" t="s">
        <v>67</v>
      </c>
      <c r="C198" s="13"/>
      <c r="D198" s="38"/>
      <c r="E198" s="39"/>
      <c r="F198" s="39"/>
      <c r="G198" s="39"/>
      <c r="H198" s="39"/>
      <c r="I198" s="40"/>
      <c r="J198" s="40"/>
      <c r="K198" s="41"/>
      <c r="L198" s="88"/>
    </row>
    <row r="199" spans="1:12" ht="13.5">
      <c r="A199" s="16"/>
      <c r="B199" s="29" t="s">
        <v>319</v>
      </c>
      <c r="C199" s="11" t="s">
        <v>182</v>
      </c>
      <c r="D199" s="57"/>
      <c r="E199" s="58"/>
      <c r="F199" s="58"/>
      <c r="G199" s="58"/>
      <c r="H199" s="59">
        <f>ROUNDDOWN(D199+(E199*$E$3)+(F199*$F$3)+(G199*$G$3),0)</f>
        <v>0</v>
      </c>
      <c r="I199" s="64"/>
      <c r="J199" s="60"/>
      <c r="K199" s="59">
        <f>H199-I199-J199</f>
        <v>0</v>
      </c>
      <c r="L199" s="87"/>
    </row>
    <row r="200" spans="1:12" ht="13.5">
      <c r="A200" s="16"/>
      <c r="B200" s="29" t="s">
        <v>320</v>
      </c>
      <c r="C200" s="11" t="s">
        <v>183</v>
      </c>
      <c r="D200" s="57"/>
      <c r="E200" s="58"/>
      <c r="F200" s="58"/>
      <c r="G200" s="58"/>
      <c r="H200" s="59">
        <f>ROUNDDOWN(D200+(E200*$E$3)+(F200*$F$3)+(G200*$G$3),0)</f>
        <v>0</v>
      </c>
      <c r="I200" s="64"/>
      <c r="J200" s="60"/>
      <c r="K200" s="59">
        <f>H200-I200-J200</f>
        <v>0</v>
      </c>
      <c r="L200" s="87"/>
    </row>
    <row r="201" spans="1:12" ht="13.5">
      <c r="A201" s="16"/>
      <c r="B201" s="29" t="s">
        <v>321</v>
      </c>
      <c r="C201" s="11" t="s">
        <v>184</v>
      </c>
      <c r="D201" s="57"/>
      <c r="E201" s="58"/>
      <c r="F201" s="58"/>
      <c r="G201" s="58"/>
      <c r="H201" s="59">
        <f>ROUNDDOWN(D201+(E201*$E$3)+(F201*$F$3)+(G201*$G$3),0)</f>
        <v>0</v>
      </c>
      <c r="I201" s="64"/>
      <c r="J201" s="60"/>
      <c r="K201" s="59">
        <f>H201-I201-J201</f>
        <v>0</v>
      </c>
      <c r="L201" s="87"/>
    </row>
    <row r="202" spans="1:12" ht="13.5">
      <c r="A202" s="16"/>
      <c r="B202" s="29" t="s">
        <v>322</v>
      </c>
      <c r="C202" s="11" t="s">
        <v>185</v>
      </c>
      <c r="D202" s="129"/>
      <c r="E202" s="130"/>
      <c r="F202" s="130"/>
      <c r="G202" s="130"/>
      <c r="H202" s="59">
        <f>ROUNDDOWN(D202+(E202*$E$3)+(F202*$F$3)+(G202*$G$3),0)</f>
        <v>0</v>
      </c>
      <c r="I202" s="64"/>
      <c r="J202" s="60"/>
      <c r="K202" s="59">
        <f>H202-I202-J202</f>
        <v>0</v>
      </c>
      <c r="L202" s="87"/>
    </row>
    <row r="203" spans="1:12" ht="13.5">
      <c r="A203" s="184" t="s">
        <v>323</v>
      </c>
      <c r="B203" s="185"/>
      <c r="C203" s="186"/>
      <c r="D203" s="61">
        <f>SUM(D199:D202)</f>
        <v>0</v>
      </c>
      <c r="E203" s="59">
        <f aca="true" t="shared" si="48" ref="E203:K203">SUM(E199:E202)</f>
        <v>0</v>
      </c>
      <c r="F203" s="59">
        <f t="shared" si="48"/>
        <v>0</v>
      </c>
      <c r="G203" s="59">
        <f t="shared" si="48"/>
        <v>0</v>
      </c>
      <c r="H203" s="61">
        <f t="shared" si="48"/>
        <v>0</v>
      </c>
      <c r="I203" s="61">
        <f t="shared" si="48"/>
        <v>0</v>
      </c>
      <c r="J203" s="61">
        <f t="shared" si="48"/>
        <v>0</v>
      </c>
      <c r="K203" s="61">
        <f t="shared" si="48"/>
        <v>0</v>
      </c>
      <c r="L203" s="87"/>
    </row>
    <row r="204" spans="1:12" ht="13.5">
      <c r="A204" s="184"/>
      <c r="B204" s="185"/>
      <c r="C204" s="185"/>
      <c r="D204" s="185"/>
      <c r="E204" s="185"/>
      <c r="F204" s="185"/>
      <c r="G204" s="185"/>
      <c r="H204" s="185"/>
      <c r="I204" s="62"/>
      <c r="J204" s="62"/>
      <c r="K204" s="63"/>
      <c r="L204" s="87"/>
    </row>
    <row r="205" spans="1:12" s="3" customFormat="1" ht="13.5">
      <c r="A205" s="15">
        <v>4200</v>
      </c>
      <c r="B205" s="28" t="s">
        <v>68</v>
      </c>
      <c r="C205" s="13"/>
      <c r="D205" s="38"/>
      <c r="E205" s="39"/>
      <c r="F205" s="39"/>
      <c r="G205" s="39"/>
      <c r="H205" s="39"/>
      <c r="I205" s="40"/>
      <c r="J205" s="40"/>
      <c r="K205" s="41"/>
      <c r="L205" s="88"/>
    </row>
    <row r="206" spans="1:12" ht="13.5">
      <c r="A206" s="16"/>
      <c r="B206" s="29" t="s">
        <v>324</v>
      </c>
      <c r="C206" s="11" t="s">
        <v>325</v>
      </c>
      <c r="D206" s="57"/>
      <c r="E206" s="58"/>
      <c r="F206" s="58"/>
      <c r="G206" s="58"/>
      <c r="H206" s="59">
        <f aca="true" t="shared" si="49" ref="H206:H211">ROUNDDOWN(D206+(E206*$E$3)+(F206*$F$3)+(G206*$G$3),0)</f>
        <v>0</v>
      </c>
      <c r="I206" s="64"/>
      <c r="J206" s="60"/>
      <c r="K206" s="59">
        <f aca="true" t="shared" si="50" ref="K206:K211">H206-I206-J206</f>
        <v>0</v>
      </c>
      <c r="L206" s="87"/>
    </row>
    <row r="207" spans="1:12" ht="13.5">
      <c r="A207" s="16"/>
      <c r="B207" s="29" t="s">
        <v>326</v>
      </c>
      <c r="C207" s="11" t="s">
        <v>186</v>
      </c>
      <c r="D207" s="57"/>
      <c r="E207" s="58"/>
      <c r="F207" s="58"/>
      <c r="G207" s="58"/>
      <c r="H207" s="59">
        <f t="shared" si="49"/>
        <v>0</v>
      </c>
      <c r="I207" s="64"/>
      <c r="J207" s="60"/>
      <c r="K207" s="59">
        <f t="shared" si="50"/>
        <v>0</v>
      </c>
      <c r="L207" s="87"/>
    </row>
    <row r="208" spans="1:12" ht="13.5">
      <c r="A208" s="16"/>
      <c r="B208" s="29" t="s">
        <v>327</v>
      </c>
      <c r="C208" s="11" t="s">
        <v>187</v>
      </c>
      <c r="D208" s="57"/>
      <c r="E208" s="58"/>
      <c r="F208" s="58"/>
      <c r="G208" s="58"/>
      <c r="H208" s="59">
        <f t="shared" si="49"/>
        <v>0</v>
      </c>
      <c r="I208" s="64"/>
      <c r="J208" s="60"/>
      <c r="K208" s="59">
        <f t="shared" si="50"/>
        <v>0</v>
      </c>
      <c r="L208" s="87"/>
    </row>
    <row r="209" spans="1:12" ht="13.5">
      <c r="A209" s="16"/>
      <c r="B209" s="29" t="s">
        <v>328</v>
      </c>
      <c r="C209" s="11" t="s">
        <v>188</v>
      </c>
      <c r="D209" s="57"/>
      <c r="E209" s="58"/>
      <c r="F209" s="58"/>
      <c r="G209" s="58"/>
      <c r="H209" s="59">
        <f t="shared" si="49"/>
        <v>0</v>
      </c>
      <c r="I209" s="64"/>
      <c r="J209" s="60"/>
      <c r="K209" s="59">
        <f t="shared" si="50"/>
        <v>0</v>
      </c>
      <c r="L209" s="87"/>
    </row>
    <row r="210" spans="1:12" ht="13.5">
      <c r="A210" s="16"/>
      <c r="B210" s="29" t="s">
        <v>329</v>
      </c>
      <c r="C210" s="11" t="s">
        <v>189</v>
      </c>
      <c r="D210" s="57"/>
      <c r="E210" s="58"/>
      <c r="F210" s="58"/>
      <c r="G210" s="58"/>
      <c r="H210" s="59">
        <f t="shared" si="49"/>
        <v>0</v>
      </c>
      <c r="I210" s="64"/>
      <c r="J210" s="60"/>
      <c r="K210" s="59">
        <f t="shared" si="50"/>
        <v>0</v>
      </c>
      <c r="L210" s="87"/>
    </row>
    <row r="211" spans="1:12" ht="13.5">
      <c r="A211" s="16"/>
      <c r="B211" s="29" t="s">
        <v>330</v>
      </c>
      <c r="C211" s="11" t="s">
        <v>190</v>
      </c>
      <c r="D211" s="57"/>
      <c r="E211" s="58"/>
      <c r="F211" s="58"/>
      <c r="G211" s="58"/>
      <c r="H211" s="59">
        <f t="shared" si="49"/>
        <v>0</v>
      </c>
      <c r="I211" s="64"/>
      <c r="J211" s="60"/>
      <c r="K211" s="59">
        <f t="shared" si="50"/>
        <v>0</v>
      </c>
      <c r="L211" s="87"/>
    </row>
    <row r="212" spans="1:12" ht="13.5">
      <c r="A212" s="184" t="s">
        <v>331</v>
      </c>
      <c r="B212" s="185"/>
      <c r="C212" s="186"/>
      <c r="D212" s="61">
        <f>SUM(D206:D211)</f>
        <v>0</v>
      </c>
      <c r="E212" s="59">
        <f aca="true" t="shared" si="51" ref="E212:K212">SUM(E206:E211)</f>
        <v>0</v>
      </c>
      <c r="F212" s="59">
        <f t="shared" si="51"/>
        <v>0</v>
      </c>
      <c r="G212" s="59">
        <f t="shared" si="51"/>
        <v>0</v>
      </c>
      <c r="H212" s="61">
        <f t="shared" si="51"/>
        <v>0</v>
      </c>
      <c r="I212" s="61">
        <f t="shared" si="51"/>
        <v>0</v>
      </c>
      <c r="J212" s="61">
        <f t="shared" si="51"/>
        <v>0</v>
      </c>
      <c r="K212" s="61">
        <f t="shared" si="51"/>
        <v>0</v>
      </c>
      <c r="L212" s="87"/>
    </row>
    <row r="213" spans="1:12" ht="13.5">
      <c r="A213" s="184"/>
      <c r="B213" s="185"/>
      <c r="C213" s="185"/>
      <c r="D213" s="185"/>
      <c r="E213" s="185"/>
      <c r="F213" s="185"/>
      <c r="G213" s="185"/>
      <c r="H213" s="185"/>
      <c r="I213" s="62"/>
      <c r="J213" s="62"/>
      <c r="K213" s="63"/>
      <c r="L213" s="87"/>
    </row>
    <row r="214" spans="1:12" s="3" customFormat="1" ht="13.5">
      <c r="A214" s="15">
        <v>4400</v>
      </c>
      <c r="B214" s="28" t="s">
        <v>69</v>
      </c>
      <c r="C214" s="13"/>
      <c r="D214" s="38"/>
      <c r="E214" s="39"/>
      <c r="F214" s="39"/>
      <c r="G214" s="39"/>
      <c r="H214" s="39"/>
      <c r="I214" s="40"/>
      <c r="J214" s="40"/>
      <c r="K214" s="41"/>
      <c r="L214" s="88"/>
    </row>
    <row r="215" spans="1:12" ht="13.5">
      <c r="A215" s="16"/>
      <c r="B215" s="29" t="s">
        <v>332</v>
      </c>
      <c r="C215" s="11" t="s">
        <v>9</v>
      </c>
      <c r="D215" s="57"/>
      <c r="E215" s="58"/>
      <c r="F215" s="58"/>
      <c r="G215" s="58"/>
      <c r="H215" s="59">
        <f aca="true" t="shared" si="52" ref="H215:H235">ROUNDDOWN(D215+(E215*$E$3)+(F215*$F$3)+(G215*$G$3),0)</f>
        <v>0</v>
      </c>
      <c r="I215" s="64"/>
      <c r="J215" s="60"/>
      <c r="K215" s="59">
        <f aca="true" t="shared" si="53" ref="K215:K235">H215-I215-J215</f>
        <v>0</v>
      </c>
      <c r="L215" s="87"/>
    </row>
    <row r="216" spans="1:12" ht="13.5">
      <c r="A216" s="16"/>
      <c r="B216" s="29" t="s">
        <v>333</v>
      </c>
      <c r="C216" s="11" t="s">
        <v>334</v>
      </c>
      <c r="D216" s="57"/>
      <c r="E216" s="58"/>
      <c r="F216" s="58"/>
      <c r="G216" s="58"/>
      <c r="H216" s="59">
        <f t="shared" si="52"/>
        <v>0</v>
      </c>
      <c r="I216" s="64"/>
      <c r="J216" s="60"/>
      <c r="K216" s="59">
        <f t="shared" si="53"/>
        <v>0</v>
      </c>
      <c r="L216" s="87"/>
    </row>
    <row r="217" spans="1:12" ht="13.5">
      <c r="A217" s="16"/>
      <c r="B217" s="29" t="s">
        <v>335</v>
      </c>
      <c r="C217" s="11" t="s">
        <v>397</v>
      </c>
      <c r="D217" s="57"/>
      <c r="E217" s="58"/>
      <c r="F217" s="58"/>
      <c r="G217" s="58"/>
      <c r="H217" s="59">
        <f t="shared" si="52"/>
        <v>0</v>
      </c>
      <c r="I217" s="64"/>
      <c r="J217" s="60"/>
      <c r="K217" s="59">
        <f t="shared" si="53"/>
        <v>0</v>
      </c>
      <c r="L217" s="87"/>
    </row>
    <row r="218" spans="1:12" ht="13.5">
      <c r="A218" s="16"/>
      <c r="B218" s="29" t="s">
        <v>336</v>
      </c>
      <c r="C218" s="11" t="s">
        <v>337</v>
      </c>
      <c r="D218" s="57"/>
      <c r="E218" s="58"/>
      <c r="F218" s="58"/>
      <c r="G218" s="58"/>
      <c r="H218" s="59">
        <f t="shared" si="52"/>
        <v>0</v>
      </c>
      <c r="I218" s="64"/>
      <c r="J218" s="60"/>
      <c r="K218" s="59">
        <f t="shared" si="53"/>
        <v>0</v>
      </c>
      <c r="L218" s="87"/>
    </row>
    <row r="219" spans="1:12" ht="13.5">
      <c r="A219" s="16"/>
      <c r="B219" s="29" t="s">
        <v>338</v>
      </c>
      <c r="C219" s="11" t="s">
        <v>191</v>
      </c>
      <c r="D219" s="57"/>
      <c r="E219" s="58"/>
      <c r="F219" s="58"/>
      <c r="G219" s="58"/>
      <c r="H219" s="59">
        <f t="shared" si="52"/>
        <v>0</v>
      </c>
      <c r="I219" s="64"/>
      <c r="J219" s="60"/>
      <c r="K219" s="59">
        <f t="shared" si="53"/>
        <v>0</v>
      </c>
      <c r="L219" s="87"/>
    </row>
    <row r="220" spans="1:12" ht="13.5">
      <c r="A220" s="16"/>
      <c r="B220" s="29" t="s">
        <v>339</v>
      </c>
      <c r="C220" s="11" t="s">
        <v>192</v>
      </c>
      <c r="D220" s="57"/>
      <c r="E220" s="58"/>
      <c r="F220" s="58"/>
      <c r="G220" s="58"/>
      <c r="H220" s="59">
        <f t="shared" si="52"/>
        <v>0</v>
      </c>
      <c r="I220" s="64"/>
      <c r="J220" s="60"/>
      <c r="K220" s="59">
        <f t="shared" si="53"/>
        <v>0</v>
      </c>
      <c r="L220" s="87"/>
    </row>
    <row r="221" spans="1:12" ht="13.5">
      <c r="A221" s="16"/>
      <c r="B221" s="29" t="s">
        <v>340</v>
      </c>
      <c r="C221" s="11" t="s">
        <v>193</v>
      </c>
      <c r="D221" s="57"/>
      <c r="E221" s="58"/>
      <c r="F221" s="58"/>
      <c r="G221" s="58"/>
      <c r="H221" s="59">
        <f t="shared" si="52"/>
        <v>0</v>
      </c>
      <c r="I221" s="64"/>
      <c r="J221" s="60"/>
      <c r="K221" s="59">
        <f t="shared" si="53"/>
        <v>0</v>
      </c>
      <c r="L221" s="87"/>
    </row>
    <row r="222" spans="1:12" ht="13.5">
      <c r="A222" s="16"/>
      <c r="B222" s="29" t="s">
        <v>341</v>
      </c>
      <c r="C222" s="11" t="s">
        <v>194</v>
      </c>
      <c r="D222" s="57"/>
      <c r="E222" s="58"/>
      <c r="F222" s="58"/>
      <c r="G222" s="58"/>
      <c r="H222" s="59">
        <f t="shared" si="52"/>
        <v>0</v>
      </c>
      <c r="I222" s="64"/>
      <c r="J222" s="60"/>
      <c r="K222" s="59">
        <f t="shared" si="53"/>
        <v>0</v>
      </c>
      <c r="L222" s="87"/>
    </row>
    <row r="223" spans="1:12" ht="13.5">
      <c r="A223" s="16"/>
      <c r="B223" s="29" t="s">
        <v>342</v>
      </c>
      <c r="C223" s="11" t="s">
        <v>195</v>
      </c>
      <c r="D223" s="57"/>
      <c r="E223" s="58"/>
      <c r="F223" s="58"/>
      <c r="G223" s="58"/>
      <c r="H223" s="59">
        <f t="shared" si="52"/>
        <v>0</v>
      </c>
      <c r="I223" s="64"/>
      <c r="J223" s="60"/>
      <c r="K223" s="59">
        <f t="shared" si="53"/>
        <v>0</v>
      </c>
      <c r="L223" s="87"/>
    </row>
    <row r="224" spans="1:12" ht="13.5">
      <c r="A224" s="16"/>
      <c r="B224" s="29" t="s">
        <v>343</v>
      </c>
      <c r="C224" s="11" t="s">
        <v>83</v>
      </c>
      <c r="D224" s="57"/>
      <c r="E224" s="58"/>
      <c r="F224" s="58"/>
      <c r="G224" s="58"/>
      <c r="H224" s="59">
        <f t="shared" si="52"/>
        <v>0</v>
      </c>
      <c r="I224" s="64"/>
      <c r="J224" s="60"/>
      <c r="K224" s="59">
        <f t="shared" si="53"/>
        <v>0</v>
      </c>
      <c r="L224" s="87"/>
    </row>
    <row r="225" spans="1:12" ht="13.5">
      <c r="A225" s="16"/>
      <c r="B225" s="29" t="s">
        <v>344</v>
      </c>
      <c r="C225" s="11" t="s">
        <v>84</v>
      </c>
      <c r="D225" s="57"/>
      <c r="E225" s="58"/>
      <c r="F225" s="58"/>
      <c r="G225" s="58"/>
      <c r="H225" s="59">
        <f t="shared" si="52"/>
        <v>0</v>
      </c>
      <c r="I225" s="64"/>
      <c r="J225" s="60"/>
      <c r="K225" s="59">
        <f t="shared" si="53"/>
        <v>0</v>
      </c>
      <c r="L225" s="87"/>
    </row>
    <row r="226" spans="1:12" ht="13.5">
      <c r="A226" s="16"/>
      <c r="B226" s="29" t="s">
        <v>345</v>
      </c>
      <c r="C226" s="11" t="s">
        <v>85</v>
      </c>
      <c r="D226" s="57"/>
      <c r="E226" s="58"/>
      <c r="F226" s="58"/>
      <c r="G226" s="58"/>
      <c r="H226" s="59">
        <f t="shared" si="52"/>
        <v>0</v>
      </c>
      <c r="I226" s="64"/>
      <c r="J226" s="60"/>
      <c r="K226" s="59">
        <f t="shared" si="53"/>
        <v>0</v>
      </c>
      <c r="L226" s="87"/>
    </row>
    <row r="227" spans="1:12" ht="13.5">
      <c r="A227" s="16"/>
      <c r="B227" s="29" t="s">
        <v>346</v>
      </c>
      <c r="C227" s="11" t="s">
        <v>347</v>
      </c>
      <c r="D227" s="57"/>
      <c r="E227" s="58"/>
      <c r="F227" s="58"/>
      <c r="G227" s="58"/>
      <c r="H227" s="59">
        <f t="shared" si="52"/>
        <v>0</v>
      </c>
      <c r="I227" s="64"/>
      <c r="J227" s="60"/>
      <c r="K227" s="59">
        <f t="shared" si="53"/>
        <v>0</v>
      </c>
      <c r="L227" s="87"/>
    </row>
    <row r="228" spans="1:12" ht="13.5">
      <c r="A228" s="16"/>
      <c r="B228" s="29" t="s">
        <v>348</v>
      </c>
      <c r="C228" s="11" t="s">
        <v>86</v>
      </c>
      <c r="D228" s="57"/>
      <c r="E228" s="58"/>
      <c r="F228" s="58"/>
      <c r="G228" s="58"/>
      <c r="H228" s="59">
        <f t="shared" si="52"/>
        <v>0</v>
      </c>
      <c r="I228" s="64"/>
      <c r="J228" s="60"/>
      <c r="K228" s="59">
        <f t="shared" si="53"/>
        <v>0</v>
      </c>
      <c r="L228" s="87"/>
    </row>
    <row r="229" spans="1:12" ht="13.5">
      <c r="A229" s="16"/>
      <c r="B229" s="29" t="s">
        <v>349</v>
      </c>
      <c r="C229" s="11" t="s">
        <v>87</v>
      </c>
      <c r="D229" s="57"/>
      <c r="E229" s="58"/>
      <c r="F229" s="58"/>
      <c r="G229" s="58"/>
      <c r="H229" s="59">
        <f t="shared" si="52"/>
        <v>0</v>
      </c>
      <c r="I229" s="64"/>
      <c r="J229" s="60"/>
      <c r="K229" s="59">
        <f t="shared" si="53"/>
        <v>0</v>
      </c>
      <c r="L229" s="87"/>
    </row>
    <row r="230" spans="1:12" ht="13.5">
      <c r="A230" s="16"/>
      <c r="B230" s="29" t="s">
        <v>350</v>
      </c>
      <c r="C230" s="11" t="s">
        <v>88</v>
      </c>
      <c r="D230" s="57"/>
      <c r="E230" s="58"/>
      <c r="F230" s="58"/>
      <c r="G230" s="58"/>
      <c r="H230" s="59">
        <f t="shared" si="52"/>
        <v>0</v>
      </c>
      <c r="I230" s="64"/>
      <c r="J230" s="60"/>
      <c r="K230" s="59">
        <f t="shared" si="53"/>
        <v>0</v>
      </c>
      <c r="L230" s="87"/>
    </row>
    <row r="231" spans="1:12" ht="13.5">
      <c r="A231" s="16"/>
      <c r="B231" s="29" t="s">
        <v>351</v>
      </c>
      <c r="C231" s="11" t="s">
        <v>352</v>
      </c>
      <c r="D231" s="57"/>
      <c r="E231" s="58"/>
      <c r="F231" s="58"/>
      <c r="G231" s="58"/>
      <c r="H231" s="59">
        <f t="shared" si="52"/>
        <v>0</v>
      </c>
      <c r="I231" s="64"/>
      <c r="J231" s="60"/>
      <c r="K231" s="59">
        <f t="shared" si="53"/>
        <v>0</v>
      </c>
      <c r="L231" s="87"/>
    </row>
    <row r="232" spans="1:12" ht="13.5">
      <c r="A232" s="16"/>
      <c r="B232" s="29" t="s">
        <v>353</v>
      </c>
      <c r="C232" s="11" t="s">
        <v>89</v>
      </c>
      <c r="D232" s="57"/>
      <c r="E232" s="58"/>
      <c r="F232" s="58"/>
      <c r="G232" s="58"/>
      <c r="H232" s="59">
        <f t="shared" si="52"/>
        <v>0</v>
      </c>
      <c r="I232" s="64"/>
      <c r="J232" s="60"/>
      <c r="K232" s="59">
        <f t="shared" si="53"/>
        <v>0</v>
      </c>
      <c r="L232" s="87"/>
    </row>
    <row r="233" spans="1:12" ht="13.5">
      <c r="A233" s="16"/>
      <c r="B233" s="29" t="s">
        <v>354</v>
      </c>
      <c r="C233" s="11" t="s">
        <v>355</v>
      </c>
      <c r="D233" s="57"/>
      <c r="E233" s="58"/>
      <c r="F233" s="58"/>
      <c r="G233" s="58"/>
      <c r="H233" s="59">
        <f t="shared" si="52"/>
        <v>0</v>
      </c>
      <c r="I233" s="64"/>
      <c r="J233" s="60"/>
      <c r="K233" s="59">
        <f t="shared" si="53"/>
        <v>0</v>
      </c>
      <c r="L233" s="87"/>
    </row>
    <row r="234" spans="1:12" ht="13.5">
      <c r="A234" s="16"/>
      <c r="B234" s="29" t="s">
        <v>356</v>
      </c>
      <c r="C234" s="11" t="s">
        <v>90</v>
      </c>
      <c r="D234" s="57"/>
      <c r="E234" s="58"/>
      <c r="F234" s="58"/>
      <c r="G234" s="58"/>
      <c r="H234" s="59">
        <f t="shared" si="52"/>
        <v>0</v>
      </c>
      <c r="I234" s="64"/>
      <c r="J234" s="60"/>
      <c r="K234" s="59">
        <f t="shared" si="53"/>
        <v>0</v>
      </c>
      <c r="L234" s="87"/>
    </row>
    <row r="235" spans="1:12" ht="13.5">
      <c r="A235" s="16"/>
      <c r="B235" s="29" t="s">
        <v>357</v>
      </c>
      <c r="C235" s="11" t="s">
        <v>515</v>
      </c>
      <c r="D235" s="57"/>
      <c r="E235" s="58"/>
      <c r="F235" s="58"/>
      <c r="G235" s="58"/>
      <c r="H235" s="59">
        <f t="shared" si="52"/>
        <v>0</v>
      </c>
      <c r="I235" s="64"/>
      <c r="J235" s="60"/>
      <c r="K235" s="59">
        <f t="shared" si="53"/>
        <v>0</v>
      </c>
      <c r="L235" s="87"/>
    </row>
    <row r="236" spans="1:12" ht="13.5">
      <c r="A236" s="184" t="s">
        <v>516</v>
      </c>
      <c r="B236" s="185"/>
      <c r="C236" s="186"/>
      <c r="D236" s="61">
        <f>SUM(D215:D235)</f>
        <v>0</v>
      </c>
      <c r="E236" s="59">
        <f aca="true" t="shared" si="54" ref="E236:K236">SUM(E215:E235)</f>
        <v>0</v>
      </c>
      <c r="F236" s="59">
        <f t="shared" si="54"/>
        <v>0</v>
      </c>
      <c r="G236" s="59">
        <f t="shared" si="54"/>
        <v>0</v>
      </c>
      <c r="H236" s="61">
        <f t="shared" si="54"/>
        <v>0</v>
      </c>
      <c r="I236" s="61">
        <f t="shared" si="54"/>
        <v>0</v>
      </c>
      <c r="J236" s="61">
        <f t="shared" si="54"/>
        <v>0</v>
      </c>
      <c r="K236" s="61">
        <f t="shared" si="54"/>
        <v>0</v>
      </c>
      <c r="L236" s="87"/>
    </row>
    <row r="237" spans="1:12" ht="13.5">
      <c r="A237" s="184"/>
      <c r="B237" s="185"/>
      <c r="C237" s="185"/>
      <c r="D237" s="185"/>
      <c r="E237" s="185"/>
      <c r="F237" s="185"/>
      <c r="G237" s="185"/>
      <c r="H237" s="185"/>
      <c r="I237" s="62"/>
      <c r="J237" s="62"/>
      <c r="K237" s="63"/>
      <c r="L237" s="87"/>
    </row>
    <row r="238" spans="1:12" s="3" customFormat="1" ht="13.5">
      <c r="A238" s="15">
        <v>4500</v>
      </c>
      <c r="B238" s="28" t="s">
        <v>70</v>
      </c>
      <c r="C238" s="13"/>
      <c r="D238" s="38"/>
      <c r="E238" s="39"/>
      <c r="F238" s="39"/>
      <c r="G238" s="39"/>
      <c r="H238" s="39"/>
      <c r="I238" s="40"/>
      <c r="J238" s="40"/>
      <c r="K238" s="41"/>
      <c r="L238" s="88"/>
    </row>
    <row r="239" spans="1:12" ht="13.5">
      <c r="A239" s="16"/>
      <c r="B239" s="29" t="s">
        <v>517</v>
      </c>
      <c r="C239" s="11" t="s">
        <v>518</v>
      </c>
      <c r="D239" s="57"/>
      <c r="E239" s="58"/>
      <c r="F239" s="58"/>
      <c r="G239" s="58"/>
      <c r="H239" s="59">
        <f aca="true" t="shared" si="55" ref="H239:H250">ROUNDDOWN(D239+(E239*$E$3)+(F239*$F$3)+(G239*$G$3),0)</f>
        <v>0</v>
      </c>
      <c r="I239" s="64"/>
      <c r="J239" s="60"/>
      <c r="K239" s="59">
        <f aca="true" t="shared" si="56" ref="K239:K250">H239-I239-J239</f>
        <v>0</v>
      </c>
      <c r="L239" s="87"/>
    </row>
    <row r="240" spans="1:12" ht="13.5">
      <c r="A240" s="16"/>
      <c r="B240" s="29" t="s">
        <v>519</v>
      </c>
      <c r="C240" s="11" t="s">
        <v>91</v>
      </c>
      <c r="D240" s="57"/>
      <c r="E240" s="58"/>
      <c r="F240" s="58"/>
      <c r="G240" s="58"/>
      <c r="H240" s="59">
        <f t="shared" si="55"/>
        <v>0</v>
      </c>
      <c r="I240" s="64"/>
      <c r="J240" s="60"/>
      <c r="K240" s="59">
        <f t="shared" si="56"/>
        <v>0</v>
      </c>
      <c r="L240" s="87"/>
    </row>
    <row r="241" spans="1:12" ht="13.5">
      <c r="A241" s="16"/>
      <c r="B241" s="29" t="s">
        <v>520</v>
      </c>
      <c r="C241" s="11" t="s">
        <v>521</v>
      </c>
      <c r="D241" s="57"/>
      <c r="E241" s="58"/>
      <c r="F241" s="58"/>
      <c r="G241" s="58"/>
      <c r="H241" s="59">
        <f t="shared" si="55"/>
        <v>0</v>
      </c>
      <c r="I241" s="64"/>
      <c r="J241" s="60"/>
      <c r="K241" s="59">
        <f t="shared" si="56"/>
        <v>0</v>
      </c>
      <c r="L241" s="87"/>
    </row>
    <row r="242" spans="1:12" ht="13.5">
      <c r="A242" s="16"/>
      <c r="B242" s="29" t="s">
        <v>522</v>
      </c>
      <c r="C242" s="11" t="s">
        <v>523</v>
      </c>
      <c r="D242" s="57"/>
      <c r="E242" s="58"/>
      <c r="F242" s="58"/>
      <c r="G242" s="58"/>
      <c r="H242" s="59">
        <f t="shared" si="55"/>
        <v>0</v>
      </c>
      <c r="I242" s="64"/>
      <c r="J242" s="60"/>
      <c r="K242" s="59">
        <f t="shared" si="56"/>
        <v>0</v>
      </c>
      <c r="L242" s="87"/>
    </row>
    <row r="243" spans="1:12" ht="13.5">
      <c r="A243" s="16"/>
      <c r="B243" s="29" t="s">
        <v>524</v>
      </c>
      <c r="C243" s="11" t="s">
        <v>92</v>
      </c>
      <c r="D243" s="57"/>
      <c r="E243" s="58"/>
      <c r="F243" s="58"/>
      <c r="G243" s="58"/>
      <c r="H243" s="59">
        <f t="shared" si="55"/>
        <v>0</v>
      </c>
      <c r="I243" s="64"/>
      <c r="J243" s="60"/>
      <c r="K243" s="59">
        <f t="shared" si="56"/>
        <v>0</v>
      </c>
      <c r="L243" s="87"/>
    </row>
    <row r="244" spans="1:12" ht="13.5">
      <c r="A244" s="16"/>
      <c r="B244" s="29" t="s">
        <v>525</v>
      </c>
      <c r="C244" s="11" t="s">
        <v>526</v>
      </c>
      <c r="D244" s="57"/>
      <c r="E244" s="58"/>
      <c r="F244" s="58"/>
      <c r="G244" s="58"/>
      <c r="H244" s="59">
        <f t="shared" si="55"/>
        <v>0</v>
      </c>
      <c r="I244" s="64"/>
      <c r="J244" s="60"/>
      <c r="K244" s="59">
        <f t="shared" si="56"/>
        <v>0</v>
      </c>
      <c r="L244" s="87"/>
    </row>
    <row r="245" spans="1:12" ht="13.5">
      <c r="A245" s="16"/>
      <c r="B245" s="29" t="s">
        <v>527</v>
      </c>
      <c r="C245" s="11" t="s">
        <v>528</v>
      </c>
      <c r="D245" s="57"/>
      <c r="E245" s="58"/>
      <c r="F245" s="58"/>
      <c r="G245" s="58"/>
      <c r="H245" s="59">
        <f t="shared" si="55"/>
        <v>0</v>
      </c>
      <c r="I245" s="64"/>
      <c r="J245" s="60"/>
      <c r="K245" s="59">
        <f t="shared" si="56"/>
        <v>0</v>
      </c>
      <c r="L245" s="87"/>
    </row>
    <row r="246" spans="1:12" ht="13.5">
      <c r="A246" s="16"/>
      <c r="B246" s="29" t="s">
        <v>529</v>
      </c>
      <c r="C246" s="11" t="s">
        <v>93</v>
      </c>
      <c r="D246" s="57"/>
      <c r="E246" s="58"/>
      <c r="F246" s="58"/>
      <c r="G246" s="58"/>
      <c r="H246" s="59">
        <f t="shared" si="55"/>
        <v>0</v>
      </c>
      <c r="I246" s="64"/>
      <c r="J246" s="60"/>
      <c r="K246" s="59">
        <f t="shared" si="56"/>
        <v>0</v>
      </c>
      <c r="L246" s="87"/>
    </row>
    <row r="247" spans="1:12" ht="13.5">
      <c r="A247" s="16"/>
      <c r="B247" s="29" t="s">
        <v>530</v>
      </c>
      <c r="C247" s="11" t="s">
        <v>94</v>
      </c>
      <c r="D247" s="57"/>
      <c r="E247" s="58"/>
      <c r="F247" s="58"/>
      <c r="G247" s="58"/>
      <c r="H247" s="59">
        <f t="shared" si="55"/>
        <v>0</v>
      </c>
      <c r="I247" s="64"/>
      <c r="J247" s="60"/>
      <c r="K247" s="59">
        <f t="shared" si="56"/>
        <v>0</v>
      </c>
      <c r="L247" s="87"/>
    </row>
    <row r="248" spans="1:12" ht="13.5">
      <c r="A248" s="16"/>
      <c r="B248" s="29" t="s">
        <v>531</v>
      </c>
      <c r="C248" s="11" t="s">
        <v>532</v>
      </c>
      <c r="D248" s="57"/>
      <c r="E248" s="58"/>
      <c r="F248" s="58"/>
      <c r="G248" s="58"/>
      <c r="H248" s="59">
        <f t="shared" si="55"/>
        <v>0</v>
      </c>
      <c r="I248" s="64"/>
      <c r="J248" s="60"/>
      <c r="K248" s="59">
        <f t="shared" si="56"/>
        <v>0</v>
      </c>
      <c r="L248" s="87"/>
    </row>
    <row r="249" spans="1:12" ht="13.5">
      <c r="A249" s="16"/>
      <c r="B249" s="29" t="s">
        <v>533</v>
      </c>
      <c r="C249" s="11" t="s">
        <v>534</v>
      </c>
      <c r="D249" s="57"/>
      <c r="E249" s="58"/>
      <c r="F249" s="58"/>
      <c r="G249" s="58"/>
      <c r="H249" s="59">
        <f t="shared" si="55"/>
        <v>0</v>
      </c>
      <c r="I249" s="64"/>
      <c r="J249" s="60"/>
      <c r="K249" s="59">
        <f t="shared" si="56"/>
        <v>0</v>
      </c>
      <c r="L249" s="87"/>
    </row>
    <row r="250" spans="1:12" ht="13.5">
      <c r="A250" s="16"/>
      <c r="B250" s="29" t="s">
        <v>535</v>
      </c>
      <c r="C250" s="11" t="s">
        <v>95</v>
      </c>
      <c r="D250" s="57"/>
      <c r="E250" s="58"/>
      <c r="F250" s="58"/>
      <c r="G250" s="58"/>
      <c r="H250" s="59">
        <f t="shared" si="55"/>
        <v>0</v>
      </c>
      <c r="I250" s="64"/>
      <c r="J250" s="60"/>
      <c r="K250" s="59">
        <f t="shared" si="56"/>
        <v>0</v>
      </c>
      <c r="L250" s="87"/>
    </row>
    <row r="251" spans="1:12" ht="13.5">
      <c r="A251" s="184" t="s">
        <v>536</v>
      </c>
      <c r="B251" s="185"/>
      <c r="C251" s="186"/>
      <c r="D251" s="61">
        <f>SUM(D239:D250)</f>
        <v>0</v>
      </c>
      <c r="E251" s="59">
        <f aca="true" t="shared" si="57" ref="E251:K251">SUM(E239:E250)</f>
        <v>0</v>
      </c>
      <c r="F251" s="59">
        <f t="shared" si="57"/>
        <v>0</v>
      </c>
      <c r="G251" s="59">
        <f t="shared" si="57"/>
        <v>0</v>
      </c>
      <c r="H251" s="61">
        <f t="shared" si="57"/>
        <v>0</v>
      </c>
      <c r="I251" s="61">
        <f t="shared" si="57"/>
        <v>0</v>
      </c>
      <c r="J251" s="61">
        <f t="shared" si="57"/>
        <v>0</v>
      </c>
      <c r="K251" s="61">
        <f t="shared" si="57"/>
        <v>0</v>
      </c>
      <c r="L251" s="87"/>
    </row>
    <row r="252" spans="1:12" ht="13.5">
      <c r="A252" s="184"/>
      <c r="B252" s="185"/>
      <c r="C252" s="185"/>
      <c r="D252" s="185"/>
      <c r="E252" s="185"/>
      <c r="F252" s="185"/>
      <c r="G252" s="185"/>
      <c r="H252" s="185"/>
      <c r="I252" s="62"/>
      <c r="J252" s="62"/>
      <c r="K252" s="63"/>
      <c r="L252" s="87"/>
    </row>
    <row r="253" spans="1:12" s="3" customFormat="1" ht="13.5">
      <c r="A253" s="15">
        <v>4600</v>
      </c>
      <c r="B253" s="28" t="s">
        <v>71</v>
      </c>
      <c r="C253" s="13"/>
      <c r="D253" s="38"/>
      <c r="E253" s="39"/>
      <c r="F253" s="39"/>
      <c r="G253" s="39"/>
      <c r="H253" s="39"/>
      <c r="I253" s="40"/>
      <c r="J253" s="40"/>
      <c r="K253" s="41"/>
      <c r="L253" s="88"/>
    </row>
    <row r="254" spans="1:12" ht="13.5">
      <c r="A254" s="16"/>
      <c r="B254" s="29" t="s">
        <v>537</v>
      </c>
      <c r="C254" s="11" t="s">
        <v>538</v>
      </c>
      <c r="D254" s="57"/>
      <c r="E254" s="58"/>
      <c r="F254" s="58"/>
      <c r="G254" s="58"/>
      <c r="H254" s="59">
        <f aca="true" t="shared" si="58" ref="H254:H260">ROUNDDOWN(D254+(E254*$E$3)+(F254*$F$3)+(G254*$G$3),0)</f>
        <v>0</v>
      </c>
      <c r="I254" s="64"/>
      <c r="J254" s="60"/>
      <c r="K254" s="59">
        <f aca="true" t="shared" si="59" ref="K254:K260">H254-I254-J254</f>
        <v>0</v>
      </c>
      <c r="L254" s="87"/>
    </row>
    <row r="255" spans="1:12" ht="13.5">
      <c r="A255" s="16"/>
      <c r="B255" s="29" t="s">
        <v>539</v>
      </c>
      <c r="C255" s="11" t="s">
        <v>96</v>
      </c>
      <c r="D255" s="57"/>
      <c r="E255" s="58"/>
      <c r="F255" s="58"/>
      <c r="G255" s="58"/>
      <c r="H255" s="59">
        <f t="shared" si="58"/>
        <v>0</v>
      </c>
      <c r="I255" s="64"/>
      <c r="J255" s="60"/>
      <c r="K255" s="59">
        <f t="shared" si="59"/>
        <v>0</v>
      </c>
      <c r="L255" s="87"/>
    </row>
    <row r="256" spans="1:12" ht="13.5">
      <c r="A256" s="16"/>
      <c r="B256" s="29" t="s">
        <v>540</v>
      </c>
      <c r="C256" s="11" t="s">
        <v>355</v>
      </c>
      <c r="D256" s="57"/>
      <c r="E256" s="58"/>
      <c r="F256" s="58"/>
      <c r="G256" s="58"/>
      <c r="H256" s="59">
        <f t="shared" si="58"/>
        <v>0</v>
      </c>
      <c r="I256" s="64"/>
      <c r="J256" s="60"/>
      <c r="K256" s="59">
        <f t="shared" si="59"/>
        <v>0</v>
      </c>
      <c r="L256" s="87"/>
    </row>
    <row r="257" spans="1:12" ht="13.5">
      <c r="A257" s="16"/>
      <c r="B257" s="29" t="s">
        <v>541</v>
      </c>
      <c r="C257" s="11" t="s">
        <v>90</v>
      </c>
      <c r="D257" s="57"/>
      <c r="E257" s="58"/>
      <c r="F257" s="58"/>
      <c r="G257" s="58"/>
      <c r="H257" s="59">
        <f t="shared" si="58"/>
        <v>0</v>
      </c>
      <c r="I257" s="64"/>
      <c r="J257" s="60"/>
      <c r="K257" s="59">
        <f t="shared" si="59"/>
        <v>0</v>
      </c>
      <c r="L257" s="87"/>
    </row>
    <row r="258" spans="1:12" ht="13.5">
      <c r="A258" s="16"/>
      <c r="B258" s="29" t="s">
        <v>542</v>
      </c>
      <c r="C258" s="11" t="s">
        <v>97</v>
      </c>
      <c r="D258" s="57"/>
      <c r="E258" s="58"/>
      <c r="F258" s="58"/>
      <c r="G258" s="58"/>
      <c r="H258" s="59">
        <f t="shared" si="58"/>
        <v>0</v>
      </c>
      <c r="I258" s="64"/>
      <c r="J258" s="60"/>
      <c r="K258" s="59">
        <f t="shared" si="59"/>
        <v>0</v>
      </c>
      <c r="L258" s="87"/>
    </row>
    <row r="259" spans="1:12" ht="13.5">
      <c r="A259" s="16"/>
      <c r="B259" s="29" t="s">
        <v>543</v>
      </c>
      <c r="C259" s="11" t="s">
        <v>98</v>
      </c>
      <c r="D259" s="57"/>
      <c r="E259" s="58"/>
      <c r="F259" s="58"/>
      <c r="G259" s="58"/>
      <c r="H259" s="59">
        <f t="shared" si="58"/>
        <v>0</v>
      </c>
      <c r="I259" s="64"/>
      <c r="J259" s="60"/>
      <c r="K259" s="59">
        <f t="shared" si="59"/>
        <v>0</v>
      </c>
      <c r="L259" s="87"/>
    </row>
    <row r="260" spans="1:12" ht="13.5">
      <c r="A260" s="16"/>
      <c r="B260" s="29" t="s">
        <v>544</v>
      </c>
      <c r="C260" s="11" t="s">
        <v>88</v>
      </c>
      <c r="D260" s="57"/>
      <c r="E260" s="58"/>
      <c r="F260" s="58"/>
      <c r="G260" s="58"/>
      <c r="H260" s="59">
        <f t="shared" si="58"/>
        <v>0</v>
      </c>
      <c r="I260" s="64"/>
      <c r="J260" s="60"/>
      <c r="K260" s="59">
        <f t="shared" si="59"/>
        <v>0</v>
      </c>
      <c r="L260" s="87"/>
    </row>
    <row r="261" spans="1:12" ht="13.5">
      <c r="A261" s="184" t="s">
        <v>545</v>
      </c>
      <c r="B261" s="185"/>
      <c r="C261" s="186"/>
      <c r="D261" s="61">
        <f>SUM(D254:D260)</f>
        <v>0</v>
      </c>
      <c r="E261" s="59">
        <f aca="true" t="shared" si="60" ref="E261:K261">SUM(E254:E260)</f>
        <v>0</v>
      </c>
      <c r="F261" s="59">
        <f t="shared" si="60"/>
        <v>0</v>
      </c>
      <c r="G261" s="59">
        <f t="shared" si="60"/>
        <v>0</v>
      </c>
      <c r="H261" s="61">
        <f t="shared" si="60"/>
        <v>0</v>
      </c>
      <c r="I261" s="61">
        <f t="shared" si="60"/>
        <v>0</v>
      </c>
      <c r="J261" s="61">
        <f t="shared" si="60"/>
        <v>0</v>
      </c>
      <c r="K261" s="61">
        <f t="shared" si="60"/>
        <v>0</v>
      </c>
      <c r="L261" s="87"/>
    </row>
    <row r="262" spans="1:12" ht="13.5">
      <c r="A262" s="184"/>
      <c r="B262" s="185"/>
      <c r="C262" s="185"/>
      <c r="D262" s="185"/>
      <c r="E262" s="185"/>
      <c r="F262" s="185"/>
      <c r="G262" s="185"/>
      <c r="H262" s="185"/>
      <c r="I262" s="62"/>
      <c r="J262" s="62"/>
      <c r="K262" s="63"/>
      <c r="L262" s="87"/>
    </row>
    <row r="263" spans="1:12" s="3" customFormat="1" ht="13.5">
      <c r="A263" s="15">
        <v>4800</v>
      </c>
      <c r="B263" s="28" t="s">
        <v>72</v>
      </c>
      <c r="C263" s="13"/>
      <c r="D263" s="38"/>
      <c r="E263" s="39"/>
      <c r="F263" s="39"/>
      <c r="G263" s="39"/>
      <c r="H263" s="39"/>
      <c r="I263" s="40"/>
      <c r="J263" s="40"/>
      <c r="K263" s="41"/>
      <c r="L263" s="88"/>
    </row>
    <row r="264" spans="1:12" ht="57.75" customHeight="1">
      <c r="A264" s="16"/>
      <c r="B264" s="29" t="s">
        <v>546</v>
      </c>
      <c r="C264" s="11" t="s">
        <v>99</v>
      </c>
      <c r="D264" s="57"/>
      <c r="E264" s="58"/>
      <c r="F264" s="58"/>
      <c r="G264" s="58"/>
      <c r="H264" s="59">
        <f aca="true" t="shared" si="61" ref="H264:H272">ROUNDDOWN(D264+(E264*$E$3)+(F264*$F$3)+(G264*$G$3),0)</f>
        <v>0</v>
      </c>
      <c r="I264" s="60"/>
      <c r="J264" s="60"/>
      <c r="K264" s="59">
        <f aca="true" t="shared" si="62" ref="K264:K272">H264-I264-J264</f>
        <v>0</v>
      </c>
      <c r="L264" s="34" t="s">
        <v>637</v>
      </c>
    </row>
    <row r="265" spans="1:12" ht="13.5">
      <c r="A265" s="16"/>
      <c r="B265" s="29" t="s">
        <v>547</v>
      </c>
      <c r="C265" s="11" t="s">
        <v>100</v>
      </c>
      <c r="D265" s="129"/>
      <c r="E265" s="130"/>
      <c r="F265" s="130"/>
      <c r="G265" s="130"/>
      <c r="H265" s="59">
        <f t="shared" si="61"/>
        <v>0</v>
      </c>
      <c r="I265" s="64"/>
      <c r="J265" s="60"/>
      <c r="K265" s="59">
        <f t="shared" si="62"/>
        <v>0</v>
      </c>
      <c r="L265" s="87"/>
    </row>
    <row r="266" spans="1:12" ht="13.5">
      <c r="A266" s="16"/>
      <c r="B266" s="29" t="s">
        <v>548</v>
      </c>
      <c r="C266" s="11" t="s">
        <v>90</v>
      </c>
      <c r="D266" s="57"/>
      <c r="E266" s="58"/>
      <c r="F266" s="58"/>
      <c r="G266" s="58"/>
      <c r="H266" s="59">
        <f t="shared" si="61"/>
        <v>0</v>
      </c>
      <c r="I266" s="64"/>
      <c r="J266" s="60"/>
      <c r="K266" s="59">
        <f t="shared" si="62"/>
        <v>0</v>
      </c>
      <c r="L266" s="87"/>
    </row>
    <row r="267" spans="1:12" ht="13.5">
      <c r="A267" s="16"/>
      <c r="B267" s="29" t="s">
        <v>549</v>
      </c>
      <c r="C267" s="11" t="s">
        <v>101</v>
      </c>
      <c r="D267" s="57"/>
      <c r="E267" s="58"/>
      <c r="F267" s="58"/>
      <c r="G267" s="58"/>
      <c r="H267" s="59">
        <f t="shared" si="61"/>
        <v>0</v>
      </c>
      <c r="I267" s="64"/>
      <c r="J267" s="60"/>
      <c r="K267" s="59">
        <f t="shared" si="62"/>
        <v>0</v>
      </c>
      <c r="L267" s="87"/>
    </row>
    <row r="268" spans="1:12" ht="13.5">
      <c r="A268" s="16"/>
      <c r="B268" s="29" t="s">
        <v>550</v>
      </c>
      <c r="C268" s="11" t="s">
        <v>102</v>
      </c>
      <c r="D268" s="57"/>
      <c r="E268" s="58"/>
      <c r="F268" s="58"/>
      <c r="G268" s="58"/>
      <c r="H268" s="59">
        <f t="shared" si="61"/>
        <v>0</v>
      </c>
      <c r="I268" s="64"/>
      <c r="J268" s="60"/>
      <c r="K268" s="59">
        <f t="shared" si="62"/>
        <v>0</v>
      </c>
      <c r="L268" s="87"/>
    </row>
    <row r="269" spans="1:12" ht="13.5">
      <c r="A269" s="16"/>
      <c r="B269" s="29" t="s">
        <v>551</v>
      </c>
      <c r="C269" s="11" t="s">
        <v>4</v>
      </c>
      <c r="D269" s="57"/>
      <c r="E269" s="58"/>
      <c r="F269" s="58"/>
      <c r="G269" s="58"/>
      <c r="H269" s="59">
        <f t="shared" si="61"/>
        <v>0</v>
      </c>
      <c r="I269" s="60"/>
      <c r="J269" s="60"/>
      <c r="K269" s="59">
        <f t="shared" si="62"/>
        <v>0</v>
      </c>
      <c r="L269" s="87"/>
    </row>
    <row r="270" spans="1:12" ht="13.5">
      <c r="A270" s="16"/>
      <c r="B270" s="29" t="s">
        <v>552</v>
      </c>
      <c r="C270" s="11" t="s">
        <v>103</v>
      </c>
      <c r="D270" s="57"/>
      <c r="E270" s="58"/>
      <c r="F270" s="58"/>
      <c r="G270" s="58"/>
      <c r="H270" s="59">
        <f t="shared" si="61"/>
        <v>0</v>
      </c>
      <c r="I270" s="64"/>
      <c r="J270" s="60"/>
      <c r="K270" s="59">
        <f t="shared" si="62"/>
        <v>0</v>
      </c>
      <c r="L270" s="87"/>
    </row>
    <row r="271" spans="1:12" ht="13.5">
      <c r="A271" s="16"/>
      <c r="B271" s="29" t="s">
        <v>553</v>
      </c>
      <c r="C271" s="11" t="s">
        <v>306</v>
      </c>
      <c r="D271" s="129"/>
      <c r="E271" s="130"/>
      <c r="F271" s="130"/>
      <c r="G271" s="130"/>
      <c r="H271" s="59">
        <f t="shared" si="61"/>
        <v>0</v>
      </c>
      <c r="I271" s="64"/>
      <c r="J271" s="60"/>
      <c r="K271" s="59">
        <f t="shared" si="62"/>
        <v>0</v>
      </c>
      <c r="L271" s="87"/>
    </row>
    <row r="272" spans="1:12" ht="13.5">
      <c r="A272" s="16"/>
      <c r="B272" s="29" t="s">
        <v>554</v>
      </c>
      <c r="C272" s="11" t="s">
        <v>104</v>
      </c>
      <c r="D272" s="57"/>
      <c r="E272" s="58"/>
      <c r="F272" s="58"/>
      <c r="G272" s="58"/>
      <c r="H272" s="59">
        <f t="shared" si="61"/>
        <v>0</v>
      </c>
      <c r="I272" s="60"/>
      <c r="J272" s="60"/>
      <c r="K272" s="59">
        <f t="shared" si="62"/>
        <v>0</v>
      </c>
      <c r="L272" s="87"/>
    </row>
    <row r="273" spans="1:12" ht="13.5">
      <c r="A273" s="184" t="s">
        <v>555</v>
      </c>
      <c r="B273" s="185"/>
      <c r="C273" s="186"/>
      <c r="D273" s="61">
        <f>SUM(D264:D272)</f>
        <v>0</v>
      </c>
      <c r="E273" s="59">
        <f aca="true" t="shared" si="63" ref="E273:K273">SUM(E264:E272)</f>
        <v>0</v>
      </c>
      <c r="F273" s="59">
        <f t="shared" si="63"/>
        <v>0</v>
      </c>
      <c r="G273" s="59">
        <f t="shared" si="63"/>
        <v>0</v>
      </c>
      <c r="H273" s="61">
        <f t="shared" si="63"/>
        <v>0</v>
      </c>
      <c r="I273" s="61">
        <f t="shared" si="63"/>
        <v>0</v>
      </c>
      <c r="J273" s="61">
        <f t="shared" si="63"/>
        <v>0</v>
      </c>
      <c r="K273" s="61">
        <f t="shared" si="63"/>
        <v>0</v>
      </c>
      <c r="L273" s="87"/>
    </row>
    <row r="274" spans="1:12" ht="13.5">
      <c r="A274" s="184"/>
      <c r="B274" s="185"/>
      <c r="C274" s="185"/>
      <c r="D274" s="185"/>
      <c r="E274" s="185"/>
      <c r="F274" s="185"/>
      <c r="G274" s="185"/>
      <c r="H274" s="185"/>
      <c r="I274" s="62"/>
      <c r="J274" s="62"/>
      <c r="K274" s="63"/>
      <c r="L274" s="87"/>
    </row>
    <row r="275" spans="1:12" s="3" customFormat="1" ht="13.5">
      <c r="A275" s="15">
        <v>5000</v>
      </c>
      <c r="B275" s="28" t="s">
        <v>73</v>
      </c>
      <c r="C275" s="13"/>
      <c r="D275" s="38"/>
      <c r="E275" s="39"/>
      <c r="F275" s="39"/>
      <c r="G275" s="39"/>
      <c r="H275" s="39"/>
      <c r="I275" s="40"/>
      <c r="J275" s="40"/>
      <c r="K275" s="41"/>
      <c r="L275" s="88"/>
    </row>
    <row r="276" spans="1:12" ht="63.75" customHeight="1">
      <c r="A276" s="16"/>
      <c r="B276" s="29" t="s">
        <v>556</v>
      </c>
      <c r="C276" s="11" t="s">
        <v>99</v>
      </c>
      <c r="D276" s="57"/>
      <c r="E276" s="58"/>
      <c r="F276" s="58"/>
      <c r="G276" s="58"/>
      <c r="H276" s="59">
        <f aca="true" t="shared" si="64" ref="H276:H285">ROUNDDOWN(D276+(E276*$E$3)+(F276*$F$3)+(G276*$G$3),0)</f>
        <v>0</v>
      </c>
      <c r="I276" s="60"/>
      <c r="J276" s="60"/>
      <c r="K276" s="59">
        <f aca="true" t="shared" si="65" ref="K276:K285">H276-I276-J276</f>
        <v>0</v>
      </c>
      <c r="L276" s="34" t="s">
        <v>637</v>
      </c>
    </row>
    <row r="277" spans="1:12" ht="13.5">
      <c r="A277" s="16"/>
      <c r="B277" s="29" t="s">
        <v>557</v>
      </c>
      <c r="C277" s="11" t="s">
        <v>105</v>
      </c>
      <c r="D277" s="57"/>
      <c r="E277" s="58"/>
      <c r="F277" s="58"/>
      <c r="G277" s="58"/>
      <c r="H277" s="59">
        <f t="shared" si="64"/>
        <v>0</v>
      </c>
      <c r="I277" s="64"/>
      <c r="J277" s="60"/>
      <c r="K277" s="59">
        <f t="shared" si="65"/>
        <v>0</v>
      </c>
      <c r="L277" s="87"/>
    </row>
    <row r="278" spans="1:12" ht="13.5">
      <c r="A278" s="16"/>
      <c r="B278" s="29" t="s">
        <v>558</v>
      </c>
      <c r="C278" s="11" t="s">
        <v>106</v>
      </c>
      <c r="D278" s="57"/>
      <c r="E278" s="58"/>
      <c r="F278" s="58"/>
      <c r="G278" s="58"/>
      <c r="H278" s="59">
        <f t="shared" si="64"/>
        <v>0</v>
      </c>
      <c r="I278" s="64"/>
      <c r="J278" s="60"/>
      <c r="K278" s="59">
        <f t="shared" si="65"/>
        <v>0</v>
      </c>
      <c r="L278" s="87"/>
    </row>
    <row r="279" spans="1:12" ht="13.5">
      <c r="A279" s="16"/>
      <c r="B279" s="29" t="s">
        <v>559</v>
      </c>
      <c r="C279" s="11" t="s">
        <v>107</v>
      </c>
      <c r="D279" s="57"/>
      <c r="E279" s="58"/>
      <c r="F279" s="58"/>
      <c r="G279" s="58"/>
      <c r="H279" s="59">
        <f t="shared" si="64"/>
        <v>0</v>
      </c>
      <c r="I279" s="64"/>
      <c r="J279" s="60"/>
      <c r="K279" s="59">
        <f t="shared" si="65"/>
        <v>0</v>
      </c>
      <c r="L279" s="87"/>
    </row>
    <row r="280" spans="1:12" ht="13.5">
      <c r="A280" s="16"/>
      <c r="B280" s="29" t="s">
        <v>560</v>
      </c>
      <c r="C280" s="11" t="s">
        <v>108</v>
      </c>
      <c r="D280" s="57"/>
      <c r="E280" s="58"/>
      <c r="F280" s="58"/>
      <c r="G280" s="58"/>
      <c r="H280" s="59">
        <f t="shared" si="64"/>
        <v>0</v>
      </c>
      <c r="I280" s="64"/>
      <c r="J280" s="60"/>
      <c r="K280" s="59">
        <f t="shared" si="65"/>
        <v>0</v>
      </c>
      <c r="L280" s="87"/>
    </row>
    <row r="281" spans="1:12" ht="13.5">
      <c r="A281" s="16"/>
      <c r="B281" s="29" t="s">
        <v>561</v>
      </c>
      <c r="C281" s="11" t="s">
        <v>306</v>
      </c>
      <c r="D281" s="129"/>
      <c r="E281" s="130"/>
      <c r="F281" s="130"/>
      <c r="G281" s="130"/>
      <c r="H281" s="59">
        <f t="shared" si="64"/>
        <v>0</v>
      </c>
      <c r="I281" s="64"/>
      <c r="J281" s="60"/>
      <c r="K281" s="59">
        <f t="shared" si="65"/>
        <v>0</v>
      </c>
      <c r="L281" s="87"/>
    </row>
    <row r="282" spans="1:12" ht="13.5">
      <c r="A282" s="16"/>
      <c r="B282" s="29" t="s">
        <v>562</v>
      </c>
      <c r="C282" s="11" t="s">
        <v>223</v>
      </c>
      <c r="D282" s="57"/>
      <c r="E282" s="58"/>
      <c r="F282" s="58"/>
      <c r="G282" s="58"/>
      <c r="H282" s="59">
        <f t="shared" si="64"/>
        <v>0</v>
      </c>
      <c r="I282" s="64"/>
      <c r="J282" s="60"/>
      <c r="K282" s="59">
        <f t="shared" si="65"/>
        <v>0</v>
      </c>
      <c r="L282" s="87"/>
    </row>
    <row r="283" spans="1:12" ht="13.5">
      <c r="A283" s="16"/>
      <c r="B283" s="29" t="s">
        <v>563</v>
      </c>
      <c r="C283" s="11" t="s">
        <v>307</v>
      </c>
      <c r="D283" s="57"/>
      <c r="E283" s="58"/>
      <c r="F283" s="58"/>
      <c r="G283" s="58"/>
      <c r="H283" s="59">
        <f t="shared" si="64"/>
        <v>0</v>
      </c>
      <c r="I283" s="64"/>
      <c r="J283" s="60"/>
      <c r="K283" s="59">
        <f t="shared" si="65"/>
        <v>0</v>
      </c>
      <c r="L283" s="87"/>
    </row>
    <row r="284" spans="1:12" ht="13.5">
      <c r="A284" s="16"/>
      <c r="B284" s="29" t="s">
        <v>564</v>
      </c>
      <c r="C284" s="11" t="s">
        <v>224</v>
      </c>
      <c r="D284" s="129"/>
      <c r="E284" s="130"/>
      <c r="F284" s="130"/>
      <c r="G284" s="130"/>
      <c r="H284" s="59">
        <f t="shared" si="64"/>
        <v>0</v>
      </c>
      <c r="I284" s="64"/>
      <c r="J284" s="60"/>
      <c r="K284" s="59">
        <f t="shared" si="65"/>
        <v>0</v>
      </c>
      <c r="L284" s="87"/>
    </row>
    <row r="285" spans="1:12" ht="13.5">
      <c r="A285" s="16"/>
      <c r="B285" s="29" t="s">
        <v>565</v>
      </c>
      <c r="C285" s="11" t="s">
        <v>225</v>
      </c>
      <c r="D285" s="57"/>
      <c r="E285" s="58"/>
      <c r="F285" s="58"/>
      <c r="G285" s="58"/>
      <c r="H285" s="59">
        <f t="shared" si="64"/>
        <v>0</v>
      </c>
      <c r="I285" s="60"/>
      <c r="J285" s="60"/>
      <c r="K285" s="59">
        <f t="shared" si="65"/>
        <v>0</v>
      </c>
      <c r="L285" s="87"/>
    </row>
    <row r="286" spans="1:12" ht="13.5">
      <c r="A286" s="184" t="s">
        <v>566</v>
      </c>
      <c r="B286" s="185"/>
      <c r="C286" s="186"/>
      <c r="D286" s="61">
        <f>SUM(D276:D285)</f>
        <v>0</v>
      </c>
      <c r="E286" s="59">
        <f aca="true" t="shared" si="66" ref="E286:K286">SUM(E276:E285)</f>
        <v>0</v>
      </c>
      <c r="F286" s="59">
        <f t="shared" si="66"/>
        <v>0</v>
      </c>
      <c r="G286" s="59">
        <f t="shared" si="66"/>
        <v>0</v>
      </c>
      <c r="H286" s="61">
        <f t="shared" si="66"/>
        <v>0</v>
      </c>
      <c r="I286" s="61">
        <f t="shared" si="66"/>
        <v>0</v>
      </c>
      <c r="J286" s="61">
        <f t="shared" si="66"/>
        <v>0</v>
      </c>
      <c r="K286" s="61">
        <f t="shared" si="66"/>
        <v>0</v>
      </c>
      <c r="L286" s="87"/>
    </row>
    <row r="287" spans="1:12" ht="13.5">
      <c r="A287" s="184"/>
      <c r="B287" s="185"/>
      <c r="C287" s="185"/>
      <c r="D287" s="185"/>
      <c r="E287" s="185"/>
      <c r="F287" s="185"/>
      <c r="G287" s="185"/>
      <c r="H287" s="185"/>
      <c r="I287" s="62"/>
      <c r="J287" s="62"/>
      <c r="K287" s="63"/>
      <c r="L287" s="87"/>
    </row>
    <row r="288" spans="1:12" s="3" customFormat="1" ht="13.5">
      <c r="A288" s="15">
        <v>5200</v>
      </c>
      <c r="B288" s="28" t="s">
        <v>74</v>
      </c>
      <c r="C288" s="13"/>
      <c r="D288" s="38"/>
      <c r="E288" s="39"/>
      <c r="F288" s="39"/>
      <c r="G288" s="39"/>
      <c r="H288" s="39"/>
      <c r="I288" s="40"/>
      <c r="J288" s="40"/>
      <c r="K288" s="41"/>
      <c r="L288" s="88"/>
    </row>
    <row r="289" spans="1:12" ht="13.5">
      <c r="A289" s="16"/>
      <c r="B289" s="29" t="s">
        <v>567</v>
      </c>
      <c r="C289" s="11" t="s">
        <v>226</v>
      </c>
      <c r="D289" s="57"/>
      <c r="E289" s="58"/>
      <c r="F289" s="58"/>
      <c r="G289" s="58"/>
      <c r="H289" s="59">
        <f>ROUNDDOWN(D289+(E289*$E$3)+(F289*$F$3)+(G289*$G$3),0)</f>
        <v>0</v>
      </c>
      <c r="I289" s="64"/>
      <c r="J289" s="60"/>
      <c r="K289" s="59">
        <f>H289-I289-J289</f>
        <v>0</v>
      </c>
      <c r="L289" s="87"/>
    </row>
    <row r="290" spans="1:12" ht="13.5">
      <c r="A290" s="16"/>
      <c r="B290" s="29" t="s">
        <v>568</v>
      </c>
      <c r="C290" s="11" t="s">
        <v>227</v>
      </c>
      <c r="D290" s="57"/>
      <c r="E290" s="58"/>
      <c r="F290" s="58"/>
      <c r="G290" s="58"/>
      <c r="H290" s="59">
        <f>ROUNDDOWN(D290+(E290*$E$3)+(F290*$F$3)+(G290*$G$3),0)</f>
        <v>0</v>
      </c>
      <c r="I290" s="64"/>
      <c r="J290" s="60"/>
      <c r="K290" s="59">
        <f>H290-I290-J290</f>
        <v>0</v>
      </c>
      <c r="L290" s="87"/>
    </row>
    <row r="291" spans="1:12" ht="13.5">
      <c r="A291" s="16"/>
      <c r="B291" s="29" t="s">
        <v>569</v>
      </c>
      <c r="C291" s="11" t="s">
        <v>228</v>
      </c>
      <c r="D291" s="57"/>
      <c r="E291" s="58"/>
      <c r="F291" s="58"/>
      <c r="G291" s="58"/>
      <c r="H291" s="59">
        <f>ROUNDDOWN(D291+(E291*$E$3)+(F291*$F$3)+(G291*$G$3),0)</f>
        <v>0</v>
      </c>
      <c r="I291" s="64"/>
      <c r="J291" s="60"/>
      <c r="K291" s="59">
        <f>H291-I291-J291</f>
        <v>0</v>
      </c>
      <c r="L291" s="87"/>
    </row>
    <row r="292" spans="1:12" ht="13.5">
      <c r="A292" s="16"/>
      <c r="B292" s="29" t="s">
        <v>570</v>
      </c>
      <c r="C292" s="11" t="s">
        <v>101</v>
      </c>
      <c r="D292" s="57"/>
      <c r="E292" s="58"/>
      <c r="F292" s="58"/>
      <c r="G292" s="58"/>
      <c r="H292" s="59">
        <f>ROUNDDOWN(D292+(E292*$E$3)+(F292*$F$3)+(G292*$G$3),0)</f>
        <v>0</v>
      </c>
      <c r="I292" s="64"/>
      <c r="J292" s="60"/>
      <c r="K292" s="59">
        <f>H292-I292-J292</f>
        <v>0</v>
      </c>
      <c r="L292" s="87"/>
    </row>
    <row r="293" spans="1:12" ht="13.5">
      <c r="A293" s="16"/>
      <c r="B293" s="29" t="s">
        <v>571</v>
      </c>
      <c r="C293" s="11" t="s">
        <v>229</v>
      </c>
      <c r="D293" s="129"/>
      <c r="E293" s="130"/>
      <c r="F293" s="130"/>
      <c r="G293" s="130"/>
      <c r="H293" s="59">
        <f>ROUNDDOWN(D293+(E293*$E$3)+(F293*$F$3)+(G293*$G$3),0)</f>
        <v>0</v>
      </c>
      <c r="I293" s="64"/>
      <c r="J293" s="60"/>
      <c r="K293" s="59">
        <f>H293-I293-J293</f>
        <v>0</v>
      </c>
      <c r="L293" s="87"/>
    </row>
    <row r="294" spans="1:12" ht="13.5">
      <c r="A294" s="184" t="s">
        <v>412</v>
      </c>
      <c r="B294" s="185"/>
      <c r="C294" s="186"/>
      <c r="D294" s="61">
        <f>SUM(D289:D293)</f>
        <v>0</v>
      </c>
      <c r="E294" s="59">
        <f aca="true" t="shared" si="67" ref="E294:K294">SUM(E289:E293)</f>
        <v>0</v>
      </c>
      <c r="F294" s="59">
        <f t="shared" si="67"/>
        <v>0</v>
      </c>
      <c r="G294" s="59">
        <f t="shared" si="67"/>
        <v>0</v>
      </c>
      <c r="H294" s="61">
        <f t="shared" si="67"/>
        <v>0</v>
      </c>
      <c r="I294" s="61">
        <f t="shared" si="67"/>
        <v>0</v>
      </c>
      <c r="J294" s="61">
        <f t="shared" si="67"/>
        <v>0</v>
      </c>
      <c r="K294" s="61">
        <f t="shared" si="67"/>
        <v>0</v>
      </c>
      <c r="L294" s="87"/>
    </row>
    <row r="295" spans="1:12" ht="13.5">
      <c r="A295" s="184"/>
      <c r="B295" s="185"/>
      <c r="C295" s="185"/>
      <c r="D295" s="185"/>
      <c r="E295" s="185"/>
      <c r="F295" s="185"/>
      <c r="G295" s="185"/>
      <c r="H295" s="185"/>
      <c r="I295" s="62"/>
      <c r="J295" s="62"/>
      <c r="K295" s="63"/>
      <c r="L295" s="87"/>
    </row>
    <row r="296" spans="1:12" s="3" customFormat="1" ht="13.5">
      <c r="A296" s="15">
        <v>5500</v>
      </c>
      <c r="B296" s="28" t="s">
        <v>75</v>
      </c>
      <c r="C296" s="13"/>
      <c r="D296" s="38"/>
      <c r="E296" s="39"/>
      <c r="F296" s="39"/>
      <c r="G296" s="39"/>
      <c r="H296" s="39"/>
      <c r="I296" s="40"/>
      <c r="J296" s="40"/>
      <c r="K296" s="41"/>
      <c r="L296" s="88"/>
    </row>
    <row r="297" spans="1:12" ht="13.5">
      <c r="A297" s="16"/>
      <c r="B297" s="29" t="s">
        <v>413</v>
      </c>
      <c r="C297" s="11" t="s">
        <v>414</v>
      </c>
      <c r="D297" s="57"/>
      <c r="E297" s="58"/>
      <c r="F297" s="58"/>
      <c r="G297" s="58"/>
      <c r="H297" s="59">
        <f aca="true" t="shared" si="68" ref="H297:H303">ROUNDDOWN(D297+(E297*$E$3)+(F297*$F$3)+(G297*$G$3),0)</f>
        <v>0</v>
      </c>
      <c r="I297" s="64"/>
      <c r="J297" s="60"/>
      <c r="K297" s="59">
        <f aca="true" t="shared" si="69" ref="K297:K303">H297-I297-J297</f>
        <v>0</v>
      </c>
      <c r="L297" s="87"/>
    </row>
    <row r="298" spans="1:12" ht="13.5">
      <c r="A298" s="16"/>
      <c r="B298" s="29" t="s">
        <v>415</v>
      </c>
      <c r="C298" s="11" t="s">
        <v>230</v>
      </c>
      <c r="D298" s="57"/>
      <c r="E298" s="58"/>
      <c r="F298" s="58"/>
      <c r="G298" s="58"/>
      <c r="H298" s="59">
        <f t="shared" si="68"/>
        <v>0</v>
      </c>
      <c r="I298" s="64"/>
      <c r="J298" s="60"/>
      <c r="K298" s="59">
        <f t="shared" si="69"/>
        <v>0</v>
      </c>
      <c r="L298" s="87"/>
    </row>
    <row r="299" spans="1:12" ht="13.5">
      <c r="A299" s="16"/>
      <c r="B299" s="29" t="s">
        <v>416</v>
      </c>
      <c r="C299" s="11" t="s">
        <v>231</v>
      </c>
      <c r="D299" s="57"/>
      <c r="E299" s="58"/>
      <c r="F299" s="58"/>
      <c r="G299" s="58"/>
      <c r="H299" s="59">
        <f t="shared" si="68"/>
        <v>0</v>
      </c>
      <c r="I299" s="64"/>
      <c r="J299" s="60"/>
      <c r="K299" s="59">
        <f t="shared" si="69"/>
        <v>0</v>
      </c>
      <c r="L299" s="87"/>
    </row>
    <row r="300" spans="1:12" ht="13.5">
      <c r="A300" s="16"/>
      <c r="B300" s="29" t="s">
        <v>417</v>
      </c>
      <c r="C300" s="11" t="s">
        <v>232</v>
      </c>
      <c r="D300" s="57"/>
      <c r="E300" s="58"/>
      <c r="F300" s="58"/>
      <c r="G300" s="58"/>
      <c r="H300" s="59">
        <f t="shared" si="68"/>
        <v>0</v>
      </c>
      <c r="I300" s="64"/>
      <c r="J300" s="60"/>
      <c r="K300" s="59">
        <f t="shared" si="69"/>
        <v>0</v>
      </c>
      <c r="L300" s="87"/>
    </row>
    <row r="301" spans="1:12" ht="13.5">
      <c r="A301" s="16"/>
      <c r="B301" s="29" t="s">
        <v>418</v>
      </c>
      <c r="C301" s="11" t="s">
        <v>233</v>
      </c>
      <c r="D301" s="57"/>
      <c r="E301" s="58"/>
      <c r="F301" s="58"/>
      <c r="G301" s="58"/>
      <c r="H301" s="59">
        <f t="shared" si="68"/>
        <v>0</v>
      </c>
      <c r="I301" s="64"/>
      <c r="J301" s="60"/>
      <c r="K301" s="59">
        <f t="shared" si="69"/>
        <v>0</v>
      </c>
      <c r="L301" s="87"/>
    </row>
    <row r="302" spans="1:12" ht="13.5">
      <c r="A302" s="16"/>
      <c r="B302" s="29" t="s">
        <v>419</v>
      </c>
      <c r="C302" s="11" t="s">
        <v>234</v>
      </c>
      <c r="D302" s="57"/>
      <c r="E302" s="58"/>
      <c r="F302" s="58"/>
      <c r="G302" s="58"/>
      <c r="H302" s="59">
        <f t="shared" si="68"/>
        <v>0</v>
      </c>
      <c r="I302" s="64"/>
      <c r="J302" s="60"/>
      <c r="K302" s="59">
        <f t="shared" si="69"/>
        <v>0</v>
      </c>
      <c r="L302" s="87"/>
    </row>
    <row r="303" spans="1:12" ht="13.5">
      <c r="A303" s="16"/>
      <c r="B303" s="29" t="s">
        <v>420</v>
      </c>
      <c r="C303" s="11" t="s">
        <v>235</v>
      </c>
      <c r="D303" s="57"/>
      <c r="E303" s="58"/>
      <c r="F303" s="58"/>
      <c r="G303" s="58"/>
      <c r="H303" s="59">
        <f t="shared" si="68"/>
        <v>0</v>
      </c>
      <c r="I303" s="64"/>
      <c r="J303" s="60"/>
      <c r="K303" s="59">
        <f t="shared" si="69"/>
        <v>0</v>
      </c>
      <c r="L303" s="87"/>
    </row>
    <row r="304" spans="1:12" ht="13.5">
      <c r="A304" s="184" t="s">
        <v>421</v>
      </c>
      <c r="B304" s="185"/>
      <c r="C304" s="186"/>
      <c r="D304" s="61">
        <f>SUM(D297:D303)</f>
        <v>0</v>
      </c>
      <c r="E304" s="59">
        <f aca="true" t="shared" si="70" ref="E304:K304">SUM(E297:E303)</f>
        <v>0</v>
      </c>
      <c r="F304" s="59">
        <f t="shared" si="70"/>
        <v>0</v>
      </c>
      <c r="G304" s="59">
        <f t="shared" si="70"/>
        <v>0</v>
      </c>
      <c r="H304" s="61">
        <f t="shared" si="70"/>
        <v>0</v>
      </c>
      <c r="I304" s="61">
        <f t="shared" si="70"/>
        <v>0</v>
      </c>
      <c r="J304" s="61">
        <f t="shared" si="70"/>
        <v>0</v>
      </c>
      <c r="K304" s="61">
        <f t="shared" si="70"/>
        <v>0</v>
      </c>
      <c r="L304" s="87"/>
    </row>
    <row r="305" spans="1:12" ht="14.25" thickBot="1">
      <c r="A305" s="187"/>
      <c r="B305" s="188"/>
      <c r="C305" s="188"/>
      <c r="D305" s="188"/>
      <c r="E305" s="188"/>
      <c r="F305" s="188"/>
      <c r="G305" s="188"/>
      <c r="H305" s="188"/>
      <c r="I305" s="65"/>
      <c r="J305" s="65"/>
      <c r="K305" s="66"/>
      <c r="L305" s="87"/>
    </row>
    <row r="306" spans="1:12" s="3" customFormat="1" ht="15" thickBot="1" thickTop="1">
      <c r="A306" s="36" t="s">
        <v>614</v>
      </c>
      <c r="B306" s="31"/>
      <c r="C306" s="18"/>
      <c r="D306" s="70">
        <f aca="true" t="shared" si="71" ref="D306:J306">D66+D78+D87+D96+D104+D118+D128+D138+D147+D156+D163+D174+D185+D196+D203+D212+D236+D251+D261+D273+D286+D294+D304</f>
        <v>0</v>
      </c>
      <c r="E306" s="71">
        <f t="shared" si="71"/>
        <v>0</v>
      </c>
      <c r="F306" s="71">
        <f t="shared" si="71"/>
        <v>0</v>
      </c>
      <c r="G306" s="71">
        <f t="shared" si="71"/>
        <v>0</v>
      </c>
      <c r="H306" s="70">
        <f t="shared" si="71"/>
        <v>0</v>
      </c>
      <c r="I306" s="70">
        <f t="shared" si="71"/>
        <v>0</v>
      </c>
      <c r="J306" s="70">
        <f t="shared" si="71"/>
        <v>0</v>
      </c>
      <c r="K306" s="70">
        <f>H306-I306-J306</f>
        <v>0</v>
      </c>
      <c r="L306" s="88"/>
    </row>
    <row r="307" spans="1:12" ht="14.25" thickTop="1">
      <c r="A307" s="193"/>
      <c r="B307" s="190"/>
      <c r="C307" s="190"/>
      <c r="D307" s="190"/>
      <c r="E307" s="190"/>
      <c r="F307" s="190"/>
      <c r="G307" s="190"/>
      <c r="H307" s="190"/>
      <c r="I307" s="72"/>
      <c r="J307" s="72"/>
      <c r="K307" s="73"/>
      <c r="L307" s="87"/>
    </row>
    <row r="308" spans="1:12" s="3" customFormat="1" ht="13.5">
      <c r="A308" s="15">
        <v>6000</v>
      </c>
      <c r="B308" s="28" t="s">
        <v>77</v>
      </c>
      <c r="C308" s="13"/>
      <c r="D308" s="38"/>
      <c r="E308" s="39"/>
      <c r="F308" s="39"/>
      <c r="G308" s="39"/>
      <c r="H308" s="39"/>
      <c r="I308" s="40"/>
      <c r="J308" s="40"/>
      <c r="K308" s="41"/>
      <c r="L308" s="88"/>
    </row>
    <row r="309" spans="1:12" ht="13.5">
      <c r="A309" s="16"/>
      <c r="B309" s="29" t="s">
        <v>422</v>
      </c>
      <c r="C309" s="11" t="s">
        <v>236</v>
      </c>
      <c r="D309" s="57"/>
      <c r="E309" s="58"/>
      <c r="F309" s="58"/>
      <c r="G309" s="58"/>
      <c r="H309" s="59">
        <f aca="true" t="shared" si="72" ref="H309:H316">ROUNDDOWN(D309+(E309*$E$3)+(F309*$F$3)+(G309*$G$3),0)</f>
        <v>0</v>
      </c>
      <c r="I309" s="64"/>
      <c r="J309" s="60"/>
      <c r="K309" s="59">
        <f aca="true" t="shared" si="73" ref="K309:K316">H309-I309-J309</f>
        <v>0</v>
      </c>
      <c r="L309" s="87"/>
    </row>
    <row r="310" spans="1:12" ht="13.5">
      <c r="A310" s="16"/>
      <c r="B310" s="29" t="s">
        <v>423</v>
      </c>
      <c r="C310" s="11" t="s">
        <v>237</v>
      </c>
      <c r="D310" s="57"/>
      <c r="E310" s="58"/>
      <c r="F310" s="58"/>
      <c r="G310" s="58"/>
      <c r="H310" s="59">
        <f t="shared" si="72"/>
        <v>0</v>
      </c>
      <c r="I310" s="64"/>
      <c r="J310" s="60"/>
      <c r="K310" s="59">
        <f t="shared" si="73"/>
        <v>0</v>
      </c>
      <c r="L310" s="87"/>
    </row>
    <row r="311" spans="1:12" ht="13.5">
      <c r="A311" s="16"/>
      <c r="B311" s="29" t="s">
        <v>424</v>
      </c>
      <c r="C311" s="11" t="s">
        <v>238</v>
      </c>
      <c r="D311" s="57"/>
      <c r="E311" s="58"/>
      <c r="F311" s="58"/>
      <c r="G311" s="58"/>
      <c r="H311" s="59">
        <f t="shared" si="72"/>
        <v>0</v>
      </c>
      <c r="I311" s="64"/>
      <c r="J311" s="60"/>
      <c r="K311" s="59">
        <f t="shared" si="73"/>
        <v>0</v>
      </c>
      <c r="L311" s="87"/>
    </row>
    <row r="312" spans="1:12" ht="13.5">
      <c r="A312" s="16"/>
      <c r="B312" s="29" t="s">
        <v>425</v>
      </c>
      <c r="C312" s="11" t="s">
        <v>239</v>
      </c>
      <c r="D312" s="57"/>
      <c r="E312" s="58"/>
      <c r="F312" s="58"/>
      <c r="G312" s="58"/>
      <c r="H312" s="59">
        <f t="shared" si="72"/>
        <v>0</v>
      </c>
      <c r="I312" s="64"/>
      <c r="J312" s="60"/>
      <c r="K312" s="59">
        <f t="shared" si="73"/>
        <v>0</v>
      </c>
      <c r="L312" s="87"/>
    </row>
    <row r="313" spans="1:12" ht="13.5">
      <c r="A313" s="16"/>
      <c r="B313" s="29" t="s">
        <v>426</v>
      </c>
      <c r="C313" s="11" t="s">
        <v>240</v>
      </c>
      <c r="D313" s="57"/>
      <c r="E313" s="58"/>
      <c r="F313" s="58"/>
      <c r="G313" s="58"/>
      <c r="H313" s="59">
        <f t="shared" si="72"/>
        <v>0</v>
      </c>
      <c r="I313" s="64"/>
      <c r="J313" s="60"/>
      <c r="K313" s="59">
        <f t="shared" si="73"/>
        <v>0</v>
      </c>
      <c r="L313" s="87"/>
    </row>
    <row r="314" spans="1:12" ht="13.5">
      <c r="A314" s="16"/>
      <c r="B314" s="29" t="s">
        <v>427</v>
      </c>
      <c r="C314" s="11" t="s">
        <v>241</v>
      </c>
      <c r="D314" s="57"/>
      <c r="E314" s="58"/>
      <c r="F314" s="58"/>
      <c r="G314" s="58"/>
      <c r="H314" s="59">
        <f t="shared" si="72"/>
        <v>0</v>
      </c>
      <c r="I314" s="64"/>
      <c r="J314" s="60"/>
      <c r="K314" s="59">
        <f t="shared" si="73"/>
        <v>0</v>
      </c>
      <c r="L314" s="87"/>
    </row>
    <row r="315" spans="1:12" ht="42">
      <c r="A315" s="16"/>
      <c r="B315" s="29" t="s">
        <v>428</v>
      </c>
      <c r="C315" s="11" t="s">
        <v>205</v>
      </c>
      <c r="D315" s="57"/>
      <c r="E315" s="58"/>
      <c r="F315" s="58"/>
      <c r="G315" s="58"/>
      <c r="H315" s="59">
        <f t="shared" si="72"/>
        <v>0</v>
      </c>
      <c r="I315" s="60"/>
      <c r="J315" s="60"/>
      <c r="K315" s="59">
        <f t="shared" si="73"/>
        <v>0</v>
      </c>
      <c r="L315" s="34" t="s">
        <v>637</v>
      </c>
    </row>
    <row r="316" spans="1:12" ht="13.5">
      <c r="A316" s="16"/>
      <c r="B316" s="29" t="s">
        <v>429</v>
      </c>
      <c r="C316" s="11" t="s">
        <v>308</v>
      </c>
      <c r="D316" s="57"/>
      <c r="E316" s="58"/>
      <c r="F316" s="58"/>
      <c r="G316" s="58"/>
      <c r="H316" s="59">
        <f t="shared" si="72"/>
        <v>0</v>
      </c>
      <c r="I316" s="60"/>
      <c r="J316" s="60"/>
      <c r="K316" s="59">
        <f t="shared" si="73"/>
        <v>0</v>
      </c>
      <c r="L316" s="87"/>
    </row>
    <row r="317" spans="1:12" ht="13.5">
      <c r="A317" s="184" t="s">
        <v>430</v>
      </c>
      <c r="B317" s="191"/>
      <c r="C317" s="192"/>
      <c r="D317" s="61">
        <f>SUM(D309:D316)</f>
        <v>0</v>
      </c>
      <c r="E317" s="59">
        <f aca="true" t="shared" si="74" ref="E317:K317">SUM(E309:E316)</f>
        <v>0</v>
      </c>
      <c r="F317" s="59">
        <f t="shared" si="74"/>
        <v>0</v>
      </c>
      <c r="G317" s="59">
        <f t="shared" si="74"/>
        <v>0</v>
      </c>
      <c r="H317" s="61">
        <f t="shared" si="74"/>
        <v>0</v>
      </c>
      <c r="I317" s="61">
        <f t="shared" si="74"/>
        <v>0</v>
      </c>
      <c r="J317" s="61">
        <f t="shared" si="74"/>
        <v>0</v>
      </c>
      <c r="K317" s="61">
        <f t="shared" si="74"/>
        <v>0</v>
      </c>
      <c r="L317" s="87"/>
    </row>
    <row r="318" spans="1:12" ht="13.5">
      <c r="A318" s="184"/>
      <c r="B318" s="185"/>
      <c r="C318" s="185"/>
      <c r="D318" s="185"/>
      <c r="E318" s="185"/>
      <c r="F318" s="185"/>
      <c r="G318" s="185"/>
      <c r="H318" s="185"/>
      <c r="I318" s="62"/>
      <c r="J318" s="62"/>
      <c r="K318" s="63"/>
      <c r="L318" s="87"/>
    </row>
    <row r="319" spans="1:12" s="3" customFormat="1" ht="13.5">
      <c r="A319" s="15">
        <v>6200</v>
      </c>
      <c r="B319" s="28" t="s">
        <v>78</v>
      </c>
      <c r="C319" s="13"/>
      <c r="D319" s="38"/>
      <c r="E319" s="39"/>
      <c r="F319" s="39"/>
      <c r="G319" s="39"/>
      <c r="H319" s="39"/>
      <c r="I319" s="40"/>
      <c r="J319" s="40"/>
      <c r="K319" s="41"/>
      <c r="L319" s="88"/>
    </row>
    <row r="320" spans="1:12" ht="13.5">
      <c r="A320" s="16"/>
      <c r="B320" s="29" t="s">
        <v>431</v>
      </c>
      <c r="C320" s="11" t="s">
        <v>242</v>
      </c>
      <c r="D320" s="57"/>
      <c r="E320" s="58"/>
      <c r="F320" s="58"/>
      <c r="G320" s="58"/>
      <c r="H320" s="59">
        <f aca="true" t="shared" si="75" ref="H320:H330">ROUNDDOWN(D320+(E320*$E$3)+(F320*$F$3)+(G320*$G$3),0)</f>
        <v>0</v>
      </c>
      <c r="I320" s="64"/>
      <c r="J320" s="60"/>
      <c r="K320" s="59">
        <f aca="true" t="shared" si="76" ref="K320:K330">H320-I320-J320</f>
        <v>0</v>
      </c>
      <c r="L320" s="87"/>
    </row>
    <row r="321" spans="1:12" ht="13.5">
      <c r="A321" s="16"/>
      <c r="B321" s="29" t="s">
        <v>432</v>
      </c>
      <c r="C321" s="11" t="s">
        <v>243</v>
      </c>
      <c r="D321" s="57"/>
      <c r="E321" s="58"/>
      <c r="F321" s="58"/>
      <c r="G321" s="58"/>
      <c r="H321" s="59">
        <f t="shared" si="75"/>
        <v>0</v>
      </c>
      <c r="I321" s="64"/>
      <c r="J321" s="60"/>
      <c r="K321" s="59">
        <f t="shared" si="76"/>
        <v>0</v>
      </c>
      <c r="L321" s="87"/>
    </row>
    <row r="322" spans="1:12" ht="13.5">
      <c r="A322" s="16"/>
      <c r="B322" s="29" t="s">
        <v>433</v>
      </c>
      <c r="C322" s="11" t="s">
        <v>244</v>
      </c>
      <c r="D322" s="57"/>
      <c r="E322" s="58"/>
      <c r="F322" s="58"/>
      <c r="G322" s="58"/>
      <c r="H322" s="59">
        <f t="shared" si="75"/>
        <v>0</v>
      </c>
      <c r="I322" s="64"/>
      <c r="J322" s="60"/>
      <c r="K322" s="59">
        <f t="shared" si="76"/>
        <v>0</v>
      </c>
      <c r="L322" s="87"/>
    </row>
    <row r="323" spans="1:12" ht="13.5">
      <c r="A323" s="16"/>
      <c r="B323" s="29" t="s">
        <v>434</v>
      </c>
      <c r="C323" s="11" t="s">
        <v>435</v>
      </c>
      <c r="D323" s="57"/>
      <c r="E323" s="58"/>
      <c r="F323" s="58"/>
      <c r="G323" s="58"/>
      <c r="H323" s="59">
        <f t="shared" si="75"/>
        <v>0</v>
      </c>
      <c r="I323" s="64"/>
      <c r="J323" s="60"/>
      <c r="K323" s="59">
        <f t="shared" si="76"/>
        <v>0</v>
      </c>
      <c r="L323" s="87"/>
    </row>
    <row r="324" spans="1:12" ht="13.5">
      <c r="A324" s="16"/>
      <c r="B324" s="29" t="s">
        <v>436</v>
      </c>
      <c r="C324" s="11" t="s">
        <v>437</v>
      </c>
      <c r="D324" s="57"/>
      <c r="E324" s="58"/>
      <c r="F324" s="58"/>
      <c r="G324" s="58"/>
      <c r="H324" s="59">
        <f t="shared" si="75"/>
        <v>0</v>
      </c>
      <c r="I324" s="64"/>
      <c r="J324" s="60"/>
      <c r="K324" s="59">
        <f t="shared" si="76"/>
        <v>0</v>
      </c>
      <c r="L324" s="87"/>
    </row>
    <row r="325" spans="1:12" ht="13.5">
      <c r="A325" s="16"/>
      <c r="B325" s="29" t="s">
        <v>438</v>
      </c>
      <c r="C325" s="11" t="s">
        <v>245</v>
      </c>
      <c r="D325" s="57"/>
      <c r="E325" s="58"/>
      <c r="F325" s="58"/>
      <c r="G325" s="58"/>
      <c r="H325" s="59">
        <f t="shared" si="75"/>
        <v>0</v>
      </c>
      <c r="I325" s="64"/>
      <c r="J325" s="60"/>
      <c r="K325" s="59">
        <f t="shared" si="76"/>
        <v>0</v>
      </c>
      <c r="L325" s="87"/>
    </row>
    <row r="326" spans="1:12" ht="13.5">
      <c r="A326" s="16"/>
      <c r="B326" s="29" t="s">
        <v>439</v>
      </c>
      <c r="C326" s="11" t="s">
        <v>440</v>
      </c>
      <c r="D326" s="57"/>
      <c r="E326" s="58"/>
      <c r="F326" s="58"/>
      <c r="G326" s="58"/>
      <c r="H326" s="59">
        <f t="shared" si="75"/>
        <v>0</v>
      </c>
      <c r="I326" s="64"/>
      <c r="J326" s="60"/>
      <c r="K326" s="59">
        <f t="shared" si="76"/>
        <v>0</v>
      </c>
      <c r="L326" s="87"/>
    </row>
    <row r="327" spans="1:12" ht="13.5">
      <c r="A327" s="16"/>
      <c r="B327" s="29" t="s">
        <v>441</v>
      </c>
      <c r="C327" s="11" t="s">
        <v>246</v>
      </c>
      <c r="D327" s="57"/>
      <c r="E327" s="58"/>
      <c r="F327" s="58"/>
      <c r="G327" s="58"/>
      <c r="H327" s="59">
        <f t="shared" si="75"/>
        <v>0</v>
      </c>
      <c r="I327" s="64"/>
      <c r="J327" s="60"/>
      <c r="K327" s="59">
        <f t="shared" si="76"/>
        <v>0</v>
      </c>
      <c r="L327" s="87"/>
    </row>
    <row r="328" spans="1:12" ht="13.5">
      <c r="A328" s="16"/>
      <c r="B328" s="29" t="s">
        <v>442</v>
      </c>
      <c r="C328" s="11" t="s">
        <v>247</v>
      </c>
      <c r="D328" s="57"/>
      <c r="E328" s="58"/>
      <c r="F328" s="58"/>
      <c r="G328" s="58"/>
      <c r="H328" s="59">
        <f t="shared" si="75"/>
        <v>0</v>
      </c>
      <c r="I328" s="64"/>
      <c r="J328" s="60"/>
      <c r="K328" s="59">
        <f t="shared" si="76"/>
        <v>0</v>
      </c>
      <c r="L328" s="87"/>
    </row>
    <row r="329" spans="1:12" ht="42">
      <c r="A329" s="16"/>
      <c r="B329" s="29" t="s">
        <v>443</v>
      </c>
      <c r="C329" s="11" t="s">
        <v>206</v>
      </c>
      <c r="D329" s="57"/>
      <c r="E329" s="58"/>
      <c r="F329" s="58"/>
      <c r="G329" s="58"/>
      <c r="H329" s="59">
        <f t="shared" si="75"/>
        <v>0</v>
      </c>
      <c r="I329" s="60"/>
      <c r="J329" s="60"/>
      <c r="K329" s="59">
        <f t="shared" si="76"/>
        <v>0</v>
      </c>
      <c r="L329" s="34" t="s">
        <v>637</v>
      </c>
    </row>
    <row r="330" spans="1:12" ht="13.5">
      <c r="A330" s="16"/>
      <c r="B330" s="29" t="s">
        <v>444</v>
      </c>
      <c r="C330" s="11" t="s">
        <v>309</v>
      </c>
      <c r="D330" s="57"/>
      <c r="E330" s="58"/>
      <c r="F330" s="58"/>
      <c r="G330" s="58"/>
      <c r="H330" s="59">
        <f t="shared" si="75"/>
        <v>0</v>
      </c>
      <c r="I330" s="60"/>
      <c r="J330" s="60"/>
      <c r="K330" s="59">
        <f t="shared" si="76"/>
        <v>0</v>
      </c>
      <c r="L330" s="87"/>
    </row>
    <row r="331" spans="1:12" ht="13.5">
      <c r="A331" s="184" t="s">
        <v>445</v>
      </c>
      <c r="B331" s="185"/>
      <c r="C331" s="186"/>
      <c r="D331" s="61">
        <f>SUM(D320:D330)</f>
        <v>0</v>
      </c>
      <c r="E331" s="59">
        <f aca="true" t="shared" si="77" ref="E331:K331">SUM(E320:E330)</f>
        <v>0</v>
      </c>
      <c r="F331" s="59">
        <f t="shared" si="77"/>
        <v>0</v>
      </c>
      <c r="G331" s="59">
        <f t="shared" si="77"/>
        <v>0</v>
      </c>
      <c r="H331" s="61">
        <f t="shared" si="77"/>
        <v>0</v>
      </c>
      <c r="I331" s="61">
        <f t="shared" si="77"/>
        <v>0</v>
      </c>
      <c r="J331" s="61">
        <f t="shared" si="77"/>
        <v>0</v>
      </c>
      <c r="K331" s="61">
        <f t="shared" si="77"/>
        <v>0</v>
      </c>
      <c r="L331" s="87"/>
    </row>
    <row r="332" spans="1:12" ht="13.5">
      <c r="A332" s="184"/>
      <c r="B332" s="185"/>
      <c r="C332" s="185"/>
      <c r="D332" s="185"/>
      <c r="E332" s="185"/>
      <c r="F332" s="185"/>
      <c r="G332" s="185"/>
      <c r="H332" s="185"/>
      <c r="I332" s="62"/>
      <c r="J332" s="62"/>
      <c r="K332" s="63"/>
      <c r="L332" s="87"/>
    </row>
    <row r="333" spans="1:12" s="3" customFormat="1" ht="13.5">
      <c r="A333" s="15">
        <v>6400</v>
      </c>
      <c r="B333" s="28" t="s">
        <v>79</v>
      </c>
      <c r="C333" s="13"/>
      <c r="D333" s="38"/>
      <c r="E333" s="39"/>
      <c r="F333" s="39"/>
      <c r="G333" s="39"/>
      <c r="H333" s="39"/>
      <c r="I333" s="40"/>
      <c r="J333" s="40"/>
      <c r="K333" s="41"/>
      <c r="L333" s="88"/>
    </row>
    <row r="334" spans="1:12" ht="13.5">
      <c r="A334" s="16"/>
      <c r="B334" s="29" t="s">
        <v>446</v>
      </c>
      <c r="C334" s="11" t="s">
        <v>248</v>
      </c>
      <c r="D334" s="57"/>
      <c r="E334" s="58"/>
      <c r="F334" s="58"/>
      <c r="G334" s="58"/>
      <c r="H334" s="59">
        <f aca="true" t="shared" si="78" ref="H334:H343">ROUNDDOWN(D334+(E334*$E$3)+(F334*$F$3)+(G334*$G$3),0)</f>
        <v>0</v>
      </c>
      <c r="I334" s="64"/>
      <c r="J334" s="60"/>
      <c r="K334" s="59">
        <f aca="true" t="shared" si="79" ref="K334:K343">H334-I334-J334</f>
        <v>0</v>
      </c>
      <c r="L334" s="87"/>
    </row>
    <row r="335" spans="1:12" ht="13.5">
      <c r="A335" s="16"/>
      <c r="B335" s="29" t="s">
        <v>447</v>
      </c>
      <c r="C335" s="11" t="s">
        <v>249</v>
      </c>
      <c r="D335" s="57"/>
      <c r="E335" s="58"/>
      <c r="F335" s="58"/>
      <c r="G335" s="58"/>
      <c r="H335" s="59">
        <f t="shared" si="78"/>
        <v>0</v>
      </c>
      <c r="I335" s="64"/>
      <c r="J335" s="60"/>
      <c r="K335" s="59">
        <f t="shared" si="79"/>
        <v>0</v>
      </c>
      <c r="L335" s="87"/>
    </row>
    <row r="336" spans="1:12" ht="13.5">
      <c r="A336" s="16"/>
      <c r="B336" s="29" t="s">
        <v>448</v>
      </c>
      <c r="C336" s="11" t="s">
        <v>449</v>
      </c>
      <c r="D336" s="57"/>
      <c r="E336" s="58"/>
      <c r="F336" s="58"/>
      <c r="G336" s="58"/>
      <c r="H336" s="59">
        <f t="shared" si="78"/>
        <v>0</v>
      </c>
      <c r="I336" s="64"/>
      <c r="J336" s="60"/>
      <c r="K336" s="59">
        <f t="shared" si="79"/>
        <v>0</v>
      </c>
      <c r="L336" s="87"/>
    </row>
    <row r="337" spans="1:12" ht="13.5">
      <c r="A337" s="16"/>
      <c r="B337" s="29" t="s">
        <v>450</v>
      </c>
      <c r="C337" s="11" t="s">
        <v>451</v>
      </c>
      <c r="D337" s="57"/>
      <c r="E337" s="58"/>
      <c r="F337" s="58"/>
      <c r="G337" s="58"/>
      <c r="H337" s="59">
        <f t="shared" si="78"/>
        <v>0</v>
      </c>
      <c r="I337" s="64"/>
      <c r="J337" s="60"/>
      <c r="K337" s="59">
        <f t="shared" si="79"/>
        <v>0</v>
      </c>
      <c r="L337" s="87"/>
    </row>
    <row r="338" spans="1:12" ht="13.5">
      <c r="A338" s="16"/>
      <c r="B338" s="29" t="s">
        <v>452</v>
      </c>
      <c r="C338" s="11" t="s">
        <v>250</v>
      </c>
      <c r="D338" s="57"/>
      <c r="E338" s="58"/>
      <c r="F338" s="58"/>
      <c r="G338" s="58"/>
      <c r="H338" s="59">
        <f t="shared" si="78"/>
        <v>0</v>
      </c>
      <c r="I338" s="64"/>
      <c r="J338" s="60"/>
      <c r="K338" s="59">
        <f t="shared" si="79"/>
        <v>0</v>
      </c>
      <c r="L338" s="87"/>
    </row>
    <row r="339" spans="1:12" ht="13.5">
      <c r="A339" s="16"/>
      <c r="B339" s="29" t="s">
        <v>572</v>
      </c>
      <c r="C339" s="11" t="s">
        <v>573</v>
      </c>
      <c r="D339" s="57"/>
      <c r="E339" s="58"/>
      <c r="F339" s="58"/>
      <c r="G339" s="58"/>
      <c r="H339" s="59">
        <f t="shared" si="78"/>
        <v>0</v>
      </c>
      <c r="I339" s="64"/>
      <c r="J339" s="60"/>
      <c r="K339" s="59">
        <f t="shared" si="79"/>
        <v>0</v>
      </c>
      <c r="L339" s="87"/>
    </row>
    <row r="340" spans="1:12" ht="13.5">
      <c r="A340" s="16"/>
      <c r="B340" s="29" t="s">
        <v>574</v>
      </c>
      <c r="C340" s="11" t="s">
        <v>251</v>
      </c>
      <c r="D340" s="57"/>
      <c r="E340" s="58"/>
      <c r="F340" s="58"/>
      <c r="G340" s="58"/>
      <c r="H340" s="59">
        <f t="shared" si="78"/>
        <v>0</v>
      </c>
      <c r="I340" s="64"/>
      <c r="J340" s="60"/>
      <c r="K340" s="59">
        <f t="shared" si="79"/>
        <v>0</v>
      </c>
      <c r="L340" s="87"/>
    </row>
    <row r="341" spans="1:12" ht="13.5">
      <c r="A341" s="16"/>
      <c r="B341" s="29" t="s">
        <v>575</v>
      </c>
      <c r="C341" s="11" t="s">
        <v>252</v>
      </c>
      <c r="D341" s="57"/>
      <c r="E341" s="58"/>
      <c r="F341" s="58"/>
      <c r="G341" s="58"/>
      <c r="H341" s="59">
        <f t="shared" si="78"/>
        <v>0</v>
      </c>
      <c r="I341" s="64"/>
      <c r="J341" s="60"/>
      <c r="K341" s="59">
        <f t="shared" si="79"/>
        <v>0</v>
      </c>
      <c r="L341" s="87"/>
    </row>
    <row r="342" spans="1:12" ht="42">
      <c r="A342" s="16"/>
      <c r="B342" s="29" t="s">
        <v>576</v>
      </c>
      <c r="C342" s="11" t="s">
        <v>207</v>
      </c>
      <c r="D342" s="57"/>
      <c r="E342" s="58"/>
      <c r="F342" s="58"/>
      <c r="G342" s="58"/>
      <c r="H342" s="59">
        <f t="shared" si="78"/>
        <v>0</v>
      </c>
      <c r="I342" s="60"/>
      <c r="J342" s="60"/>
      <c r="K342" s="59">
        <f t="shared" si="79"/>
        <v>0</v>
      </c>
      <c r="L342" s="34" t="s">
        <v>637</v>
      </c>
    </row>
    <row r="343" spans="1:12" ht="13.5">
      <c r="A343" s="16"/>
      <c r="B343" s="29" t="s">
        <v>577</v>
      </c>
      <c r="C343" s="11" t="s">
        <v>310</v>
      </c>
      <c r="D343" s="57"/>
      <c r="E343" s="58"/>
      <c r="F343" s="58"/>
      <c r="G343" s="58"/>
      <c r="H343" s="59">
        <f t="shared" si="78"/>
        <v>0</v>
      </c>
      <c r="I343" s="60"/>
      <c r="J343" s="60"/>
      <c r="K343" s="59">
        <f t="shared" si="79"/>
        <v>0</v>
      </c>
      <c r="L343" s="87"/>
    </row>
    <row r="344" spans="1:12" ht="13.5">
      <c r="A344" s="184" t="s">
        <v>578</v>
      </c>
      <c r="B344" s="185"/>
      <c r="C344" s="186"/>
      <c r="D344" s="61">
        <f>SUM(D334:D343)</f>
        <v>0</v>
      </c>
      <c r="E344" s="59">
        <f aca="true" t="shared" si="80" ref="E344:K344">SUM(E334:E343)</f>
        <v>0</v>
      </c>
      <c r="F344" s="59">
        <f t="shared" si="80"/>
        <v>0</v>
      </c>
      <c r="G344" s="59">
        <f t="shared" si="80"/>
        <v>0</v>
      </c>
      <c r="H344" s="61">
        <f t="shared" si="80"/>
        <v>0</v>
      </c>
      <c r="I344" s="61">
        <f t="shared" si="80"/>
        <v>0</v>
      </c>
      <c r="J344" s="61">
        <f t="shared" si="80"/>
        <v>0</v>
      </c>
      <c r="K344" s="61">
        <f t="shared" si="80"/>
        <v>0</v>
      </c>
      <c r="L344" s="87"/>
    </row>
    <row r="345" spans="1:12" ht="13.5">
      <c r="A345" s="184"/>
      <c r="B345" s="185"/>
      <c r="C345" s="185"/>
      <c r="D345" s="185"/>
      <c r="E345" s="185"/>
      <c r="F345" s="185"/>
      <c r="G345" s="185"/>
      <c r="H345" s="185"/>
      <c r="I345" s="62"/>
      <c r="J345" s="62"/>
      <c r="K345" s="63"/>
      <c r="L345" s="87"/>
    </row>
    <row r="346" spans="1:12" s="3" customFormat="1" ht="13.5">
      <c r="A346" s="15">
        <v>6600</v>
      </c>
      <c r="B346" s="28" t="s">
        <v>80</v>
      </c>
      <c r="C346" s="13"/>
      <c r="D346" s="38"/>
      <c r="E346" s="39"/>
      <c r="F346" s="39"/>
      <c r="G346" s="39"/>
      <c r="H346" s="39"/>
      <c r="I346" s="40"/>
      <c r="J346" s="40"/>
      <c r="K346" s="41"/>
      <c r="L346" s="88"/>
    </row>
    <row r="347" spans="1:12" ht="13.5">
      <c r="A347" s="16"/>
      <c r="B347" s="29" t="s">
        <v>579</v>
      </c>
      <c r="C347" s="11" t="s">
        <v>137</v>
      </c>
      <c r="D347" s="57"/>
      <c r="E347" s="58"/>
      <c r="F347" s="58"/>
      <c r="G347" s="58"/>
      <c r="H347" s="59">
        <f aca="true" t="shared" si="81" ref="H347:H356">ROUNDDOWN(D347+(E347*$E$3)+(F347*$F$3)+(G347*$G$3),0)</f>
        <v>0</v>
      </c>
      <c r="I347" s="64"/>
      <c r="J347" s="60"/>
      <c r="K347" s="59">
        <f aca="true" t="shared" si="82" ref="K347:K356">H347-I347-J347</f>
        <v>0</v>
      </c>
      <c r="L347" s="87"/>
    </row>
    <row r="348" spans="1:12" ht="13.5">
      <c r="A348" s="16"/>
      <c r="B348" s="29" t="s">
        <v>580</v>
      </c>
      <c r="C348" s="11" t="s">
        <v>635</v>
      </c>
      <c r="D348" s="57"/>
      <c r="E348" s="58"/>
      <c r="F348" s="58"/>
      <c r="G348" s="58"/>
      <c r="H348" s="59">
        <f t="shared" si="81"/>
        <v>0</v>
      </c>
      <c r="I348" s="64"/>
      <c r="J348" s="60"/>
      <c r="K348" s="59">
        <f t="shared" si="82"/>
        <v>0</v>
      </c>
      <c r="L348" s="87"/>
    </row>
    <row r="349" spans="1:12" ht="13.5">
      <c r="A349" s="16"/>
      <c r="B349" s="29" t="s">
        <v>581</v>
      </c>
      <c r="C349" s="11" t="s">
        <v>138</v>
      </c>
      <c r="D349" s="57"/>
      <c r="E349" s="58"/>
      <c r="F349" s="58"/>
      <c r="G349" s="58"/>
      <c r="H349" s="59">
        <f t="shared" si="81"/>
        <v>0</v>
      </c>
      <c r="I349" s="64"/>
      <c r="J349" s="60"/>
      <c r="K349" s="59">
        <f t="shared" si="82"/>
        <v>0</v>
      </c>
      <c r="L349" s="87"/>
    </row>
    <row r="350" spans="1:12" ht="13.5">
      <c r="A350" s="16"/>
      <c r="B350" s="29" t="s">
        <v>582</v>
      </c>
      <c r="C350" s="11" t="s">
        <v>139</v>
      </c>
      <c r="D350" s="57"/>
      <c r="E350" s="58"/>
      <c r="F350" s="58"/>
      <c r="G350" s="58"/>
      <c r="H350" s="59">
        <f t="shared" si="81"/>
        <v>0</v>
      </c>
      <c r="I350" s="64"/>
      <c r="J350" s="60"/>
      <c r="K350" s="59">
        <f t="shared" si="82"/>
        <v>0</v>
      </c>
      <c r="L350" s="87"/>
    </row>
    <row r="351" spans="1:12" ht="13.5">
      <c r="A351" s="16"/>
      <c r="B351" s="29" t="s">
        <v>583</v>
      </c>
      <c r="C351" s="11" t="s">
        <v>140</v>
      </c>
      <c r="D351" s="57"/>
      <c r="E351" s="58"/>
      <c r="F351" s="58"/>
      <c r="G351" s="58"/>
      <c r="H351" s="59">
        <f t="shared" si="81"/>
        <v>0</v>
      </c>
      <c r="I351" s="64"/>
      <c r="J351" s="60"/>
      <c r="K351" s="59">
        <f t="shared" si="82"/>
        <v>0</v>
      </c>
      <c r="L351" s="87"/>
    </row>
    <row r="352" spans="1:12" ht="13.5">
      <c r="A352" s="16"/>
      <c r="B352" s="29" t="s">
        <v>584</v>
      </c>
      <c r="C352" s="11" t="s">
        <v>141</v>
      </c>
      <c r="D352" s="57"/>
      <c r="E352" s="58"/>
      <c r="F352" s="58"/>
      <c r="G352" s="58"/>
      <c r="H352" s="59">
        <f t="shared" si="81"/>
        <v>0</v>
      </c>
      <c r="I352" s="64"/>
      <c r="J352" s="60"/>
      <c r="K352" s="59">
        <f t="shared" si="82"/>
        <v>0</v>
      </c>
      <c r="L352" s="87"/>
    </row>
    <row r="353" spans="1:12" ht="13.5">
      <c r="A353" s="16"/>
      <c r="B353" s="29" t="s">
        <v>585</v>
      </c>
      <c r="C353" s="11" t="s">
        <v>142</v>
      </c>
      <c r="D353" s="57"/>
      <c r="E353" s="58"/>
      <c r="F353" s="58"/>
      <c r="G353" s="58"/>
      <c r="H353" s="59">
        <f t="shared" si="81"/>
        <v>0</v>
      </c>
      <c r="I353" s="64"/>
      <c r="J353" s="60"/>
      <c r="K353" s="59">
        <f t="shared" si="82"/>
        <v>0</v>
      </c>
      <c r="L353" s="87"/>
    </row>
    <row r="354" spans="1:12" ht="13.5">
      <c r="A354" s="16"/>
      <c r="B354" s="29" t="s">
        <v>586</v>
      </c>
      <c r="C354" s="11" t="s">
        <v>143</v>
      </c>
      <c r="D354" s="57"/>
      <c r="E354" s="58"/>
      <c r="F354" s="58"/>
      <c r="G354" s="58"/>
      <c r="H354" s="59">
        <f t="shared" si="81"/>
        <v>0</v>
      </c>
      <c r="I354" s="64"/>
      <c r="J354" s="60"/>
      <c r="K354" s="59">
        <f t="shared" si="82"/>
        <v>0</v>
      </c>
      <c r="L354" s="87"/>
    </row>
    <row r="355" spans="1:12" ht="42">
      <c r="A355" s="16"/>
      <c r="B355" s="29" t="s">
        <v>587</v>
      </c>
      <c r="C355" s="11" t="s">
        <v>208</v>
      </c>
      <c r="D355" s="57"/>
      <c r="E355" s="58"/>
      <c r="F355" s="58"/>
      <c r="G355" s="58"/>
      <c r="H355" s="59">
        <f t="shared" si="81"/>
        <v>0</v>
      </c>
      <c r="I355" s="60"/>
      <c r="J355" s="60"/>
      <c r="K355" s="59">
        <f t="shared" si="82"/>
        <v>0</v>
      </c>
      <c r="L355" s="34" t="s">
        <v>637</v>
      </c>
    </row>
    <row r="356" spans="1:12" ht="13.5">
      <c r="A356" s="16"/>
      <c r="B356" s="29" t="s">
        <v>588</v>
      </c>
      <c r="C356" s="11" t="s">
        <v>311</v>
      </c>
      <c r="D356" s="57"/>
      <c r="E356" s="58"/>
      <c r="F356" s="58"/>
      <c r="G356" s="58"/>
      <c r="H356" s="59">
        <f t="shared" si="81"/>
        <v>0</v>
      </c>
      <c r="I356" s="60"/>
      <c r="J356" s="60"/>
      <c r="K356" s="59">
        <f t="shared" si="82"/>
        <v>0</v>
      </c>
      <c r="L356" s="87"/>
    </row>
    <row r="357" spans="1:12" ht="13.5">
      <c r="A357" s="184" t="s">
        <v>589</v>
      </c>
      <c r="B357" s="185"/>
      <c r="C357" s="186"/>
      <c r="D357" s="61">
        <f>SUM(D347:D356)</f>
        <v>0</v>
      </c>
      <c r="E357" s="59">
        <f aca="true" t="shared" si="83" ref="E357:J357">SUM(E347:E356)</f>
        <v>0</v>
      </c>
      <c r="F357" s="59">
        <f t="shared" si="83"/>
        <v>0</v>
      </c>
      <c r="G357" s="59">
        <f t="shared" si="83"/>
        <v>0</v>
      </c>
      <c r="H357" s="61">
        <f t="shared" si="83"/>
        <v>0</v>
      </c>
      <c r="I357" s="61">
        <f t="shared" si="83"/>
        <v>0</v>
      </c>
      <c r="J357" s="61">
        <f t="shared" si="83"/>
        <v>0</v>
      </c>
      <c r="K357" s="61">
        <f>H357-I357-J357</f>
        <v>0</v>
      </c>
      <c r="L357" s="87"/>
    </row>
    <row r="358" spans="1:12" ht="13.5">
      <c r="A358" s="184"/>
      <c r="B358" s="185"/>
      <c r="C358" s="185"/>
      <c r="D358" s="185"/>
      <c r="E358" s="185"/>
      <c r="F358" s="185"/>
      <c r="G358" s="185"/>
      <c r="H358" s="185"/>
      <c r="I358" s="62"/>
      <c r="J358" s="62"/>
      <c r="K358" s="63"/>
      <c r="L358" s="87"/>
    </row>
    <row r="359" spans="1:12" s="3" customFormat="1" ht="13.5">
      <c r="A359" s="15">
        <v>6800</v>
      </c>
      <c r="B359" s="28" t="s">
        <v>81</v>
      </c>
      <c r="C359" s="13"/>
      <c r="D359" s="38"/>
      <c r="E359" s="39"/>
      <c r="F359" s="39"/>
      <c r="G359" s="39"/>
      <c r="H359" s="39"/>
      <c r="I359" s="40"/>
      <c r="J359" s="40"/>
      <c r="K359" s="41"/>
      <c r="L359" s="88"/>
    </row>
    <row r="360" spans="1:12" ht="13.5">
      <c r="A360" s="16"/>
      <c r="B360" s="29" t="s">
        <v>590</v>
      </c>
      <c r="C360" s="11" t="s">
        <v>591</v>
      </c>
      <c r="D360" s="57"/>
      <c r="E360" s="58"/>
      <c r="F360" s="58"/>
      <c r="G360" s="58"/>
      <c r="H360" s="59">
        <f>ROUNDDOWN(D360+(E360*$E$3)+(F360*$F$3)+(G360*$G$3),0)</f>
        <v>0</v>
      </c>
      <c r="I360" s="64"/>
      <c r="J360" s="60"/>
      <c r="K360" s="59">
        <f>H360-I360-J360</f>
        <v>0</v>
      </c>
      <c r="L360" s="87"/>
    </row>
    <row r="361" spans="1:12" ht="13.5">
      <c r="A361" s="16"/>
      <c r="B361" s="29" t="s">
        <v>592</v>
      </c>
      <c r="C361" s="11" t="s">
        <v>593</v>
      </c>
      <c r="D361" s="57"/>
      <c r="E361" s="58"/>
      <c r="F361" s="58"/>
      <c r="G361" s="58"/>
      <c r="H361" s="59">
        <f>ROUNDDOWN(D361+(E361*$E$3)+(F361*$F$3)+(G361*$G$3),0)</f>
        <v>0</v>
      </c>
      <c r="I361" s="64"/>
      <c r="J361" s="60"/>
      <c r="K361" s="59">
        <f>H361-I361-J361</f>
        <v>0</v>
      </c>
      <c r="L361" s="87"/>
    </row>
    <row r="362" spans="1:12" ht="13.5">
      <c r="A362" s="184" t="s">
        <v>594</v>
      </c>
      <c r="B362" s="185"/>
      <c r="C362" s="186"/>
      <c r="D362" s="61">
        <f>SUM(D360:D361)</f>
        <v>0</v>
      </c>
      <c r="E362" s="59">
        <f aca="true" t="shared" si="84" ref="E362:K362">SUM(E360:E361)</f>
        <v>0</v>
      </c>
      <c r="F362" s="59">
        <f t="shared" si="84"/>
        <v>0</v>
      </c>
      <c r="G362" s="59">
        <f t="shared" si="84"/>
        <v>0</v>
      </c>
      <c r="H362" s="61">
        <f t="shared" si="84"/>
        <v>0</v>
      </c>
      <c r="I362" s="61">
        <f t="shared" si="84"/>
        <v>0</v>
      </c>
      <c r="J362" s="61">
        <f t="shared" si="84"/>
        <v>0</v>
      </c>
      <c r="K362" s="61">
        <f t="shared" si="84"/>
        <v>0</v>
      </c>
      <c r="L362" s="87"/>
    </row>
    <row r="363" spans="1:12" ht="13.5">
      <c r="A363" s="184"/>
      <c r="B363" s="185"/>
      <c r="C363" s="185"/>
      <c r="D363" s="185"/>
      <c r="E363" s="185"/>
      <c r="F363" s="185"/>
      <c r="G363" s="185"/>
      <c r="H363" s="185"/>
      <c r="I363" s="62"/>
      <c r="J363" s="62"/>
      <c r="K363" s="63"/>
      <c r="L363" s="87"/>
    </row>
    <row r="364" spans="1:12" s="3" customFormat="1" ht="13.5">
      <c r="A364" s="147">
        <v>6900</v>
      </c>
      <c r="B364" s="154" t="s">
        <v>623</v>
      </c>
      <c r="C364" s="148"/>
      <c r="D364" s="149"/>
      <c r="E364" s="150"/>
      <c r="F364" s="150"/>
      <c r="G364" s="150"/>
      <c r="H364" s="150"/>
      <c r="I364" s="151"/>
      <c r="J364" s="151"/>
      <c r="K364" s="152"/>
      <c r="L364" s="88"/>
    </row>
    <row r="365" spans="1:12" ht="13.5">
      <c r="A365" s="133"/>
      <c r="B365" s="134">
        <v>6901</v>
      </c>
      <c r="C365" s="135" t="s">
        <v>618</v>
      </c>
      <c r="D365" s="136"/>
      <c r="E365" s="137"/>
      <c r="F365" s="137"/>
      <c r="G365" s="137"/>
      <c r="H365" s="138">
        <f>ROUNDDOWN(D365+(E365*$E$3)+(F365*$F$3)+(G365*$G$3),0)</f>
        <v>0</v>
      </c>
      <c r="I365" s="133"/>
      <c r="J365" s="139"/>
      <c r="K365" s="138">
        <f>H365-I365-J365</f>
        <v>0</v>
      </c>
      <c r="L365" s="87"/>
    </row>
    <row r="366" spans="1:12" ht="13.5">
      <c r="A366" s="133"/>
      <c r="B366" s="134">
        <v>6902</v>
      </c>
      <c r="C366" s="135" t="s">
        <v>619</v>
      </c>
      <c r="D366" s="136"/>
      <c r="E366" s="137"/>
      <c r="F366" s="137"/>
      <c r="G366" s="137"/>
      <c r="H366" s="138">
        <f>ROUNDDOWN(D366+(E366*$E$3)+(F366*$F$3)+(G366*$G$3),0)</f>
        <v>0</v>
      </c>
      <c r="I366" s="133"/>
      <c r="J366" s="139"/>
      <c r="K366" s="138">
        <f>H366-I366-J366</f>
        <v>0</v>
      </c>
      <c r="L366" s="87"/>
    </row>
    <row r="367" spans="1:12" ht="13.5">
      <c r="A367" s="153"/>
      <c r="B367" s="155">
        <v>6903</v>
      </c>
      <c r="C367" s="156" t="s">
        <v>620</v>
      </c>
      <c r="D367" s="136"/>
      <c r="E367" s="137"/>
      <c r="F367" s="137"/>
      <c r="G367" s="137"/>
      <c r="H367" s="138">
        <f>ROUNDDOWN(D367+(E367*$E$3)+(F367*$F$3)+(G367*$G$3),0)</f>
        <v>0</v>
      </c>
      <c r="I367" s="133"/>
      <c r="J367" s="139"/>
      <c r="K367" s="138">
        <f>H367-I367-J367</f>
        <v>0</v>
      </c>
      <c r="L367" s="87"/>
    </row>
    <row r="368" spans="1:12" ht="13.5">
      <c r="A368" s="153"/>
      <c r="B368" s="155">
        <v>6904</v>
      </c>
      <c r="C368" s="156" t="s">
        <v>621</v>
      </c>
      <c r="D368" s="136"/>
      <c r="E368" s="137"/>
      <c r="F368" s="137"/>
      <c r="G368" s="137"/>
      <c r="H368" s="138">
        <f>ROUNDDOWN(D368+(E368*$E$3)+(F368*$F$3)+(G368*$G$3),0)</f>
        <v>0</v>
      </c>
      <c r="I368" s="133"/>
      <c r="J368" s="139"/>
      <c r="K368" s="138">
        <f>H368-I368-J368</f>
        <v>0</v>
      </c>
      <c r="L368" s="87"/>
    </row>
    <row r="369" spans="1:12" ht="13.5">
      <c r="A369" s="140" t="s">
        <v>617</v>
      </c>
      <c r="B369" s="141"/>
      <c r="C369" s="141"/>
      <c r="D369" s="142">
        <f aca="true" t="shared" si="85" ref="D369:K369">SUM(D365:D368)</f>
        <v>0</v>
      </c>
      <c r="E369" s="138">
        <f t="shared" si="85"/>
        <v>0</v>
      </c>
      <c r="F369" s="138">
        <f t="shared" si="85"/>
        <v>0</v>
      </c>
      <c r="G369" s="138">
        <f t="shared" si="85"/>
        <v>0</v>
      </c>
      <c r="H369" s="142">
        <f t="shared" si="85"/>
        <v>0</v>
      </c>
      <c r="I369" s="142">
        <f t="shared" si="85"/>
        <v>0</v>
      </c>
      <c r="J369" s="142">
        <f t="shared" si="85"/>
        <v>0</v>
      </c>
      <c r="K369" s="142">
        <f t="shared" si="85"/>
        <v>0</v>
      </c>
      <c r="L369" s="87"/>
    </row>
    <row r="370" spans="1:12" ht="13.5">
      <c r="A370" s="157"/>
      <c r="B370" s="158"/>
      <c r="C370" s="158"/>
      <c r="D370" s="158"/>
      <c r="E370" s="158"/>
      <c r="F370" s="158"/>
      <c r="G370" s="158"/>
      <c r="H370" s="158"/>
      <c r="I370" s="159"/>
      <c r="J370" s="159"/>
      <c r="K370" s="160"/>
      <c r="L370" s="87"/>
    </row>
    <row r="371" spans="1:12" s="3" customFormat="1" ht="13.5">
      <c r="A371" s="147">
        <v>6910</v>
      </c>
      <c r="B371" s="154" t="s">
        <v>627</v>
      </c>
      <c r="C371" s="148"/>
      <c r="D371" s="149"/>
      <c r="E371" s="150"/>
      <c r="F371" s="150"/>
      <c r="G371" s="150"/>
      <c r="H371" s="150"/>
      <c r="I371" s="151"/>
      <c r="J371" s="151"/>
      <c r="K371" s="152"/>
      <c r="L371" s="88"/>
    </row>
    <row r="372" spans="1:12" ht="13.5">
      <c r="A372" s="133"/>
      <c r="B372" s="134">
        <v>6911</v>
      </c>
      <c r="C372" s="135" t="s">
        <v>626</v>
      </c>
      <c r="D372" s="136"/>
      <c r="E372" s="137"/>
      <c r="F372" s="137"/>
      <c r="G372" s="137"/>
      <c r="H372" s="138">
        <f>ROUNDDOWN(D372+(E372*$E$3)+(F372*$F$3)+(G372*$G$3),0)</f>
        <v>0</v>
      </c>
      <c r="I372" s="133"/>
      <c r="J372" s="139"/>
      <c r="K372" s="138">
        <f>H372-I372-J372</f>
        <v>0</v>
      </c>
      <c r="L372" s="87"/>
    </row>
    <row r="373" spans="1:12" ht="13.5">
      <c r="A373" s="140" t="s">
        <v>625</v>
      </c>
      <c r="B373" s="141"/>
      <c r="C373" s="141"/>
      <c r="D373" s="142">
        <f aca="true" t="shared" si="86" ref="D373:K373">SUM(D372:D372)</f>
        <v>0</v>
      </c>
      <c r="E373" s="138">
        <f t="shared" si="86"/>
        <v>0</v>
      </c>
      <c r="F373" s="138">
        <f t="shared" si="86"/>
        <v>0</v>
      </c>
      <c r="G373" s="138">
        <f t="shared" si="86"/>
        <v>0</v>
      </c>
      <c r="H373" s="142">
        <f t="shared" si="86"/>
        <v>0</v>
      </c>
      <c r="I373" s="142">
        <f t="shared" si="86"/>
        <v>0</v>
      </c>
      <c r="J373" s="142">
        <f t="shared" si="86"/>
        <v>0</v>
      </c>
      <c r="K373" s="142">
        <f t="shared" si="86"/>
        <v>0</v>
      </c>
      <c r="L373" s="87"/>
    </row>
    <row r="374" spans="1:12" ht="14.25" thickBot="1">
      <c r="A374" s="143"/>
      <c r="B374" s="144"/>
      <c r="C374" s="144"/>
      <c r="D374" s="144"/>
      <c r="E374" s="144"/>
      <c r="F374" s="144"/>
      <c r="G374" s="144"/>
      <c r="H374" s="144"/>
      <c r="I374" s="145"/>
      <c r="J374" s="145"/>
      <c r="K374" s="146"/>
      <c r="L374" s="87"/>
    </row>
    <row r="375" spans="1:12" s="3" customFormat="1" ht="15" thickBot="1" thickTop="1">
      <c r="A375" s="36" t="s">
        <v>312</v>
      </c>
      <c r="B375" s="31"/>
      <c r="C375" s="18"/>
      <c r="D375" s="70">
        <f aca="true" t="shared" si="87" ref="D375:J375">D317+D331+D344+D357+D362+D369+D373</f>
        <v>0</v>
      </c>
      <c r="E375" s="70">
        <f t="shared" si="87"/>
        <v>0</v>
      </c>
      <c r="F375" s="70">
        <f t="shared" si="87"/>
        <v>0</v>
      </c>
      <c r="G375" s="70">
        <f t="shared" si="87"/>
        <v>0</v>
      </c>
      <c r="H375" s="70">
        <f t="shared" si="87"/>
        <v>0</v>
      </c>
      <c r="I375" s="70">
        <f t="shared" si="87"/>
        <v>0</v>
      </c>
      <c r="J375" s="70">
        <f t="shared" si="87"/>
        <v>0</v>
      </c>
      <c r="K375" s="70">
        <f>H375-I375-J375</f>
        <v>0</v>
      </c>
      <c r="L375" s="88"/>
    </row>
    <row r="376" spans="1:12" ht="14.25" thickTop="1">
      <c r="A376" s="193"/>
      <c r="B376" s="190"/>
      <c r="C376" s="190"/>
      <c r="D376" s="190"/>
      <c r="E376" s="190"/>
      <c r="F376" s="190"/>
      <c r="G376" s="190"/>
      <c r="H376" s="190"/>
      <c r="I376" s="72"/>
      <c r="J376" s="72"/>
      <c r="K376" s="73"/>
      <c r="L376" s="87"/>
    </row>
    <row r="377" spans="1:12" s="3" customFormat="1" ht="13.5">
      <c r="A377" s="15">
        <v>7000</v>
      </c>
      <c r="B377" s="28" t="s">
        <v>82</v>
      </c>
      <c r="C377" s="13"/>
      <c r="D377" s="38"/>
      <c r="E377" s="39"/>
      <c r="F377" s="39"/>
      <c r="G377" s="39"/>
      <c r="H377" s="39"/>
      <c r="I377" s="40"/>
      <c r="J377" s="40"/>
      <c r="K377" s="41"/>
      <c r="L377" s="88"/>
    </row>
    <row r="378" spans="1:12" ht="13.5">
      <c r="A378" s="16"/>
      <c r="B378" s="29" t="s">
        <v>595</v>
      </c>
      <c r="C378" s="11" t="s">
        <v>144</v>
      </c>
      <c r="D378" s="57"/>
      <c r="E378" s="58"/>
      <c r="F378" s="58"/>
      <c r="G378" s="58"/>
      <c r="H378" s="59">
        <f aca="true" t="shared" si="88" ref="H378:H383">ROUNDDOWN(D378+(E378*$E$3)+(F378*$F$3)+(G378*$G$3),0)</f>
        <v>0</v>
      </c>
      <c r="I378" s="64"/>
      <c r="J378" s="60"/>
      <c r="K378" s="59">
        <f aca="true" t="shared" si="89" ref="K378:K383">H378-I378-J378</f>
        <v>0</v>
      </c>
      <c r="L378" s="87"/>
    </row>
    <row r="379" spans="1:12" ht="13.5">
      <c r="A379" s="16"/>
      <c r="B379" s="29" t="s">
        <v>596</v>
      </c>
      <c r="C379" s="11" t="s">
        <v>145</v>
      </c>
      <c r="D379" s="57"/>
      <c r="E379" s="58"/>
      <c r="F379" s="58"/>
      <c r="G379" s="58"/>
      <c r="H379" s="59">
        <f t="shared" si="88"/>
        <v>0</v>
      </c>
      <c r="I379" s="64"/>
      <c r="J379" s="60"/>
      <c r="K379" s="59">
        <f t="shared" si="89"/>
        <v>0</v>
      </c>
      <c r="L379" s="87"/>
    </row>
    <row r="380" spans="1:12" ht="13.5">
      <c r="A380" s="16"/>
      <c r="B380" s="29" t="s">
        <v>597</v>
      </c>
      <c r="C380" s="11" t="s">
        <v>146</v>
      </c>
      <c r="D380" s="74"/>
      <c r="E380" s="75"/>
      <c r="F380" s="75"/>
      <c r="G380" s="75"/>
      <c r="H380" s="59">
        <f t="shared" si="88"/>
        <v>0</v>
      </c>
      <c r="I380" s="64"/>
      <c r="J380" s="59">
        <f>H380</f>
        <v>0</v>
      </c>
      <c r="K380" s="59">
        <f t="shared" si="89"/>
        <v>0</v>
      </c>
      <c r="L380" s="87"/>
    </row>
    <row r="381" spans="1:12" ht="13.5">
      <c r="A381" s="16"/>
      <c r="B381" s="29" t="s">
        <v>598</v>
      </c>
      <c r="C381" s="11" t="s">
        <v>147</v>
      </c>
      <c r="D381" s="74"/>
      <c r="E381" s="75"/>
      <c r="F381" s="75"/>
      <c r="G381" s="75"/>
      <c r="H381" s="59">
        <f t="shared" si="88"/>
        <v>0</v>
      </c>
      <c r="I381" s="64"/>
      <c r="J381" s="59">
        <f>H381</f>
        <v>0</v>
      </c>
      <c r="K381" s="59">
        <f t="shared" si="89"/>
        <v>0</v>
      </c>
      <c r="L381" s="87"/>
    </row>
    <row r="382" spans="1:12" ht="13.5">
      <c r="A382" s="16"/>
      <c r="B382" s="29" t="s">
        <v>599</v>
      </c>
      <c r="C382" s="11" t="s">
        <v>148</v>
      </c>
      <c r="D382" s="74"/>
      <c r="E382" s="75"/>
      <c r="F382" s="75"/>
      <c r="G382" s="75"/>
      <c r="H382" s="59">
        <f t="shared" si="88"/>
        <v>0</v>
      </c>
      <c r="I382" s="64"/>
      <c r="J382" s="59">
        <f>H382</f>
        <v>0</v>
      </c>
      <c r="K382" s="59">
        <f t="shared" si="89"/>
        <v>0</v>
      </c>
      <c r="L382" s="87"/>
    </row>
    <row r="383" spans="1:12" ht="13.5">
      <c r="A383" s="16"/>
      <c r="B383" s="29" t="s">
        <v>600</v>
      </c>
      <c r="C383" s="11" t="s">
        <v>149</v>
      </c>
      <c r="D383" s="57"/>
      <c r="E383" s="58"/>
      <c r="F383" s="58"/>
      <c r="G383" s="58"/>
      <c r="H383" s="59">
        <f t="shared" si="88"/>
        <v>0</v>
      </c>
      <c r="I383" s="64"/>
      <c r="J383" s="58"/>
      <c r="K383" s="59">
        <f t="shared" si="89"/>
        <v>0</v>
      </c>
      <c r="L383" s="87"/>
    </row>
    <row r="384" spans="1:12" ht="13.5">
      <c r="A384" s="184" t="s">
        <v>601</v>
      </c>
      <c r="B384" s="185"/>
      <c r="C384" s="186"/>
      <c r="D384" s="61">
        <f>SUM(D378:D383)</f>
        <v>0</v>
      </c>
      <c r="E384" s="59">
        <f aca="true" t="shared" si="90" ref="E384:K384">SUM(E378:E383)</f>
        <v>0</v>
      </c>
      <c r="F384" s="59">
        <f t="shared" si="90"/>
        <v>0</v>
      </c>
      <c r="G384" s="59">
        <f t="shared" si="90"/>
        <v>0</v>
      </c>
      <c r="H384" s="61">
        <f t="shared" si="90"/>
        <v>0</v>
      </c>
      <c r="I384" s="61">
        <f t="shared" si="90"/>
        <v>0</v>
      </c>
      <c r="J384" s="61">
        <f t="shared" si="90"/>
        <v>0</v>
      </c>
      <c r="K384" s="61">
        <f t="shared" si="90"/>
        <v>0</v>
      </c>
      <c r="L384" s="87"/>
    </row>
    <row r="385" spans="1:12" ht="13.5">
      <c r="A385" s="184"/>
      <c r="B385" s="185"/>
      <c r="C385" s="185"/>
      <c r="D385" s="185"/>
      <c r="E385" s="185"/>
      <c r="F385" s="185"/>
      <c r="G385" s="185"/>
      <c r="H385" s="185"/>
      <c r="I385" s="62"/>
      <c r="J385" s="62"/>
      <c r="K385" s="63"/>
      <c r="L385" s="87"/>
    </row>
    <row r="386" spans="1:12" s="3" customFormat="1" ht="13.5">
      <c r="A386" s="15">
        <v>7100</v>
      </c>
      <c r="B386" s="28" t="s">
        <v>0</v>
      </c>
      <c r="C386" s="13"/>
      <c r="D386" s="38"/>
      <c r="E386" s="39"/>
      <c r="F386" s="39"/>
      <c r="G386" s="39"/>
      <c r="H386" s="39"/>
      <c r="I386" s="40"/>
      <c r="J386" s="40"/>
      <c r="K386" s="41"/>
      <c r="L386" s="88"/>
    </row>
    <row r="387" spans="1:12" ht="13.5">
      <c r="A387" s="16"/>
      <c r="B387" s="29" t="s">
        <v>602</v>
      </c>
      <c r="C387" s="11" t="s">
        <v>150</v>
      </c>
      <c r="D387" s="74"/>
      <c r="E387" s="75"/>
      <c r="F387" s="75"/>
      <c r="G387" s="75"/>
      <c r="H387" s="59">
        <f>ROUNDDOWN(D387+(E387*$E$3)+(F387*$F$3)+(G387*$G$3),0)</f>
        <v>0</v>
      </c>
      <c r="I387" s="64"/>
      <c r="J387" s="59">
        <f>H387</f>
        <v>0</v>
      </c>
      <c r="K387" s="59">
        <f>H387-I387-J387</f>
        <v>0</v>
      </c>
      <c r="L387" s="87"/>
    </row>
    <row r="388" spans="1:12" ht="13.5">
      <c r="A388" s="16"/>
      <c r="B388" s="29" t="s">
        <v>603</v>
      </c>
      <c r="C388" s="11" t="s">
        <v>151</v>
      </c>
      <c r="D388" s="74"/>
      <c r="E388" s="75"/>
      <c r="F388" s="75"/>
      <c r="G388" s="75"/>
      <c r="H388" s="59">
        <f>ROUNDDOWN(D388+(E388*$E$3)+(F388*$F$3)+(G388*$G$3),0)</f>
        <v>0</v>
      </c>
      <c r="I388" s="64"/>
      <c r="J388" s="59">
        <f>H388</f>
        <v>0</v>
      </c>
      <c r="K388" s="59">
        <f>H388-I388-J388</f>
        <v>0</v>
      </c>
      <c r="L388" s="87"/>
    </row>
    <row r="389" spans="1:12" ht="13.5">
      <c r="A389" s="184" t="s">
        <v>604</v>
      </c>
      <c r="B389" s="185"/>
      <c r="C389" s="186"/>
      <c r="D389" s="61">
        <f>SUM(D387:D388)</f>
        <v>0</v>
      </c>
      <c r="E389" s="59">
        <f aca="true" t="shared" si="91" ref="E389:K389">SUM(E387:E388)</f>
        <v>0</v>
      </c>
      <c r="F389" s="59">
        <f t="shared" si="91"/>
        <v>0</v>
      </c>
      <c r="G389" s="59">
        <f t="shared" si="91"/>
        <v>0</v>
      </c>
      <c r="H389" s="61">
        <f t="shared" si="91"/>
        <v>0</v>
      </c>
      <c r="I389" s="61">
        <f t="shared" si="91"/>
        <v>0</v>
      </c>
      <c r="J389" s="61">
        <f t="shared" si="91"/>
        <v>0</v>
      </c>
      <c r="K389" s="61">
        <f t="shared" si="91"/>
        <v>0</v>
      </c>
      <c r="L389" s="87"/>
    </row>
    <row r="390" spans="1:12" ht="13.5">
      <c r="A390" s="184"/>
      <c r="B390" s="185"/>
      <c r="C390" s="185"/>
      <c r="D390" s="185"/>
      <c r="E390" s="185"/>
      <c r="F390" s="185"/>
      <c r="G390" s="185"/>
      <c r="H390" s="185"/>
      <c r="I390" s="62"/>
      <c r="J390" s="62"/>
      <c r="K390" s="63"/>
      <c r="L390" s="87"/>
    </row>
    <row r="391" spans="1:12" s="3" customFormat="1" ht="13.5">
      <c r="A391" s="15">
        <v>7500</v>
      </c>
      <c r="B391" s="28" t="s">
        <v>1</v>
      </c>
      <c r="C391" s="13"/>
      <c r="D391" s="38"/>
      <c r="E391" s="39"/>
      <c r="F391" s="39"/>
      <c r="G391" s="39"/>
      <c r="H391" s="39"/>
      <c r="I391" s="40"/>
      <c r="J391" s="40"/>
      <c r="K391" s="41"/>
      <c r="L391" s="88"/>
    </row>
    <row r="392" spans="1:12" ht="13.5">
      <c r="A392" s="16"/>
      <c r="B392" s="29" t="s">
        <v>605</v>
      </c>
      <c r="C392" s="11" t="s">
        <v>606</v>
      </c>
      <c r="D392" s="74"/>
      <c r="E392" s="75"/>
      <c r="F392" s="75"/>
      <c r="G392" s="75"/>
      <c r="H392" s="59">
        <f>ROUNDDOWN(D392+(E392*$E$3)+(F392*$F$3)+(G392*$G$3),0)</f>
        <v>0</v>
      </c>
      <c r="I392" s="59">
        <f>H392-J392</f>
        <v>0</v>
      </c>
      <c r="J392" s="60"/>
      <c r="K392" s="59">
        <f>H392-I392-J392</f>
        <v>0</v>
      </c>
      <c r="L392" s="87"/>
    </row>
    <row r="393" spans="1:12" ht="13.5">
      <c r="A393" s="16"/>
      <c r="B393" s="29" t="s">
        <v>607</v>
      </c>
      <c r="C393" s="11" t="s">
        <v>608</v>
      </c>
      <c r="D393" s="74"/>
      <c r="E393" s="75"/>
      <c r="F393" s="75"/>
      <c r="G393" s="75"/>
      <c r="H393" s="59">
        <f>ROUNDDOWN(D393+(E393*$E$3)+(F393*$F$3)+(G393*$G$3),0)</f>
        <v>0</v>
      </c>
      <c r="I393" s="59"/>
      <c r="J393" s="59">
        <f>H393</f>
        <v>0</v>
      </c>
      <c r="K393" s="59">
        <f>H393-I393-J393</f>
        <v>0</v>
      </c>
      <c r="L393" s="87"/>
    </row>
    <row r="394" spans="1:12" ht="13.5">
      <c r="A394" s="16"/>
      <c r="B394" s="29" t="s">
        <v>609</v>
      </c>
      <c r="C394" s="11" t="s">
        <v>152</v>
      </c>
      <c r="D394" s="74"/>
      <c r="E394" s="75"/>
      <c r="F394" s="75"/>
      <c r="G394" s="75"/>
      <c r="H394" s="59">
        <f>ROUNDDOWN(D394+(E394*$E$3)+(F394*$F$3)+(G394*$G$3),0)</f>
        <v>0</v>
      </c>
      <c r="I394" s="59">
        <f>H394-J394</f>
        <v>0</v>
      </c>
      <c r="J394" s="60"/>
      <c r="K394" s="59">
        <f>H394-I394-J394</f>
        <v>0</v>
      </c>
      <c r="L394" s="87"/>
    </row>
    <row r="395" spans="1:12" ht="13.5">
      <c r="A395" s="16"/>
      <c r="B395" s="29" t="s">
        <v>610</v>
      </c>
      <c r="C395" s="11" t="s">
        <v>153</v>
      </c>
      <c r="D395" s="74"/>
      <c r="E395" s="75"/>
      <c r="F395" s="75"/>
      <c r="G395" s="75"/>
      <c r="H395" s="59">
        <f>ROUNDDOWN(D395+(E395*$E$3)+(F395*$F$3)+(G395*$G$3),0)</f>
        <v>0</v>
      </c>
      <c r="I395" s="59">
        <f>H395-J395</f>
        <v>0</v>
      </c>
      <c r="J395" s="60"/>
      <c r="K395" s="59">
        <f>H395-I395-J395</f>
        <v>0</v>
      </c>
      <c r="L395" s="87"/>
    </row>
    <row r="396" spans="1:12" ht="13.5">
      <c r="A396" s="184" t="s">
        <v>611</v>
      </c>
      <c r="B396" s="185"/>
      <c r="C396" s="186"/>
      <c r="D396" s="61">
        <f>SUM(D392:D395)</f>
        <v>0</v>
      </c>
      <c r="E396" s="59">
        <f aca="true" t="shared" si="92" ref="E396:K396">SUM(E392:E395)</f>
        <v>0</v>
      </c>
      <c r="F396" s="59">
        <f t="shared" si="92"/>
        <v>0</v>
      </c>
      <c r="G396" s="59">
        <f t="shared" si="92"/>
        <v>0</v>
      </c>
      <c r="H396" s="61">
        <f t="shared" si="92"/>
        <v>0</v>
      </c>
      <c r="I396" s="61">
        <f t="shared" si="92"/>
        <v>0</v>
      </c>
      <c r="J396" s="61">
        <f t="shared" si="92"/>
        <v>0</v>
      </c>
      <c r="K396" s="61">
        <f t="shared" si="92"/>
        <v>0</v>
      </c>
      <c r="L396" s="87"/>
    </row>
    <row r="397" spans="1:12" ht="14.25" thickBot="1">
      <c r="A397" s="187"/>
      <c r="B397" s="188"/>
      <c r="C397" s="188"/>
      <c r="D397" s="188"/>
      <c r="E397" s="188"/>
      <c r="F397" s="188"/>
      <c r="G397" s="188"/>
      <c r="H397" s="188"/>
      <c r="I397" s="65"/>
      <c r="J397" s="65"/>
      <c r="K397" s="66"/>
      <c r="L397" s="87"/>
    </row>
    <row r="398" spans="1:12" s="3" customFormat="1" ht="15" thickBot="1" thickTop="1">
      <c r="A398" s="36" t="s">
        <v>303</v>
      </c>
      <c r="B398" s="31"/>
      <c r="C398" s="18"/>
      <c r="D398" s="70">
        <f>D384+D389+D396</f>
        <v>0</v>
      </c>
      <c r="E398" s="71">
        <f aca="true" t="shared" si="93" ref="E398:J398">E384+E389+E396</f>
        <v>0</v>
      </c>
      <c r="F398" s="71">
        <f t="shared" si="93"/>
        <v>0</v>
      </c>
      <c r="G398" s="71">
        <f t="shared" si="93"/>
        <v>0</v>
      </c>
      <c r="H398" s="70">
        <f t="shared" si="93"/>
        <v>0</v>
      </c>
      <c r="I398" s="70">
        <f t="shared" si="93"/>
        <v>0</v>
      </c>
      <c r="J398" s="70">
        <f t="shared" si="93"/>
        <v>0</v>
      </c>
      <c r="K398" s="70">
        <f>H398-I398-J398</f>
        <v>0</v>
      </c>
      <c r="L398" s="88"/>
    </row>
    <row r="399" spans="1:12" ht="14.25" thickTop="1">
      <c r="A399" s="193"/>
      <c r="B399" s="190"/>
      <c r="C399" s="190"/>
      <c r="D399" s="190"/>
      <c r="E399" s="190"/>
      <c r="F399" s="190"/>
      <c r="G399" s="190"/>
      <c r="H399" s="190"/>
      <c r="I399" s="72"/>
      <c r="J399" s="72"/>
      <c r="K399" s="73"/>
      <c r="L399" s="87"/>
    </row>
    <row r="400" spans="1:12" ht="13.5">
      <c r="A400" s="19" t="s">
        <v>46</v>
      </c>
      <c r="B400" s="32"/>
      <c r="C400" s="20"/>
      <c r="D400" s="74"/>
      <c r="E400" s="75"/>
      <c r="F400" s="75"/>
      <c r="G400" s="75"/>
      <c r="H400" s="59">
        <f>ROUNDDOWN(D400+(E400*$E$3)+(F400*$F$3)+(G400*$G$3),0)</f>
        <v>0</v>
      </c>
      <c r="I400" s="64"/>
      <c r="J400" s="59">
        <f>H400</f>
        <v>0</v>
      </c>
      <c r="K400" s="59">
        <f aca="true" t="shared" si="94" ref="K400:K405">H400-I400-J400</f>
        <v>0</v>
      </c>
      <c r="L400" s="87"/>
    </row>
    <row r="401" spans="1:12" ht="13.5">
      <c r="A401" s="19" t="s">
        <v>297</v>
      </c>
      <c r="B401" s="32"/>
      <c r="C401" s="20"/>
      <c r="D401" s="74"/>
      <c r="E401" s="75"/>
      <c r="F401" s="75"/>
      <c r="G401" s="75"/>
      <c r="H401" s="59">
        <f>ROUNDDOWN(D401+(E401*$E$3)+(F401*$F$3)+(G401*$G$3),0)</f>
        <v>0</v>
      </c>
      <c r="I401" s="64"/>
      <c r="J401" s="59">
        <f>H401</f>
        <v>0</v>
      </c>
      <c r="K401" s="59">
        <f t="shared" si="94"/>
        <v>0</v>
      </c>
      <c r="L401" s="87"/>
    </row>
    <row r="402" spans="1:12" ht="13.5">
      <c r="A402" s="197" t="s">
        <v>301</v>
      </c>
      <c r="B402" s="198"/>
      <c r="C402" s="199"/>
      <c r="D402" s="76">
        <f aca="true" t="shared" si="95" ref="D402:J402">D59</f>
        <v>0</v>
      </c>
      <c r="E402" s="77">
        <f t="shared" si="95"/>
        <v>0</v>
      </c>
      <c r="F402" s="77">
        <f t="shared" si="95"/>
        <v>0</v>
      </c>
      <c r="G402" s="77">
        <f t="shared" si="95"/>
        <v>0</v>
      </c>
      <c r="H402" s="76">
        <f t="shared" si="95"/>
        <v>0</v>
      </c>
      <c r="I402" s="76">
        <f t="shared" si="95"/>
        <v>0</v>
      </c>
      <c r="J402" s="76">
        <f t="shared" si="95"/>
        <v>0</v>
      </c>
      <c r="K402" s="76">
        <f t="shared" si="94"/>
        <v>0</v>
      </c>
      <c r="L402" s="87"/>
    </row>
    <row r="403" spans="1:12" ht="13.5">
      <c r="A403" s="200" t="s">
        <v>615</v>
      </c>
      <c r="B403" s="201"/>
      <c r="C403" s="199"/>
      <c r="D403" s="78">
        <f aca="true" t="shared" si="96" ref="D403:J403">D306+D375+D398</f>
        <v>0</v>
      </c>
      <c r="E403" s="79">
        <f t="shared" si="96"/>
        <v>0</v>
      </c>
      <c r="F403" s="79">
        <f t="shared" si="96"/>
        <v>0</v>
      </c>
      <c r="G403" s="79">
        <f t="shared" si="96"/>
        <v>0</v>
      </c>
      <c r="H403" s="78">
        <f t="shared" si="96"/>
        <v>0</v>
      </c>
      <c r="I403" s="78">
        <f t="shared" si="96"/>
        <v>0</v>
      </c>
      <c r="J403" s="78">
        <f t="shared" si="96"/>
        <v>0</v>
      </c>
      <c r="K403" s="78">
        <f t="shared" si="94"/>
        <v>0</v>
      </c>
      <c r="L403" s="87"/>
    </row>
    <row r="404" spans="1:12" ht="13.5">
      <c r="A404" s="202" t="s">
        <v>511</v>
      </c>
      <c r="B404" s="203"/>
      <c r="C404" s="199"/>
      <c r="D404" s="61">
        <f>D402+D403</f>
        <v>0</v>
      </c>
      <c r="E404" s="59">
        <f aca="true" t="shared" si="97" ref="E404:J404">E402+E403</f>
        <v>0</v>
      </c>
      <c r="F404" s="59">
        <f t="shared" si="97"/>
        <v>0</v>
      </c>
      <c r="G404" s="59">
        <f t="shared" si="97"/>
        <v>0</v>
      </c>
      <c r="H404" s="61">
        <f t="shared" si="97"/>
        <v>0</v>
      </c>
      <c r="I404" s="61">
        <f t="shared" si="97"/>
        <v>0</v>
      </c>
      <c r="J404" s="61">
        <f t="shared" si="97"/>
        <v>0</v>
      </c>
      <c r="K404" s="61">
        <f t="shared" si="94"/>
        <v>0</v>
      </c>
      <c r="L404" s="87"/>
    </row>
    <row r="405" spans="1:12" s="3" customFormat="1" ht="13.5">
      <c r="A405" s="194" t="s">
        <v>313</v>
      </c>
      <c r="B405" s="195"/>
      <c r="C405" s="196"/>
      <c r="D405" s="80">
        <f aca="true" t="shared" si="98" ref="D405:J405">D400+D401+D404</f>
        <v>0</v>
      </c>
      <c r="E405" s="81">
        <f t="shared" si="98"/>
        <v>0</v>
      </c>
      <c r="F405" s="81">
        <f t="shared" si="98"/>
        <v>0</v>
      </c>
      <c r="G405" s="81">
        <f t="shared" si="98"/>
        <v>0</v>
      </c>
      <c r="H405" s="80">
        <f t="shared" si="98"/>
        <v>0</v>
      </c>
      <c r="I405" s="80">
        <f t="shared" si="98"/>
        <v>0</v>
      </c>
      <c r="J405" s="80">
        <f t="shared" si="98"/>
        <v>0</v>
      </c>
      <c r="K405" s="82">
        <f t="shared" si="94"/>
        <v>0</v>
      </c>
      <c r="L405" s="88"/>
    </row>
  </sheetData>
  <sheetProtection/>
  <mergeCells count="88">
    <mergeCell ref="A19:H19"/>
    <mergeCell ref="A10:H10"/>
    <mergeCell ref="A18:C18"/>
    <mergeCell ref="A139:H139"/>
    <mergeCell ref="H52:K52"/>
    <mergeCell ref="A27:C27"/>
    <mergeCell ref="A104:C104"/>
    <mergeCell ref="A57:C57"/>
    <mergeCell ref="A51:K51"/>
    <mergeCell ref="A43:H43"/>
    <mergeCell ref="A2:C2"/>
    <mergeCell ref="A3:C3"/>
    <mergeCell ref="A4:C4"/>
    <mergeCell ref="A9:C9"/>
    <mergeCell ref="A212:C212"/>
    <mergeCell ref="A397:H397"/>
    <mergeCell ref="A396:C396"/>
    <mergeCell ref="A262:H262"/>
    <mergeCell ref="A287:H287"/>
    <mergeCell ref="A344:C344"/>
    <mergeCell ref="A304:C304"/>
    <mergeCell ref="A196:C196"/>
    <mergeCell ref="A186:H186"/>
    <mergeCell ref="A204:H204"/>
    <mergeCell ref="A203:C203"/>
    <mergeCell ref="A197:H197"/>
    <mergeCell ref="A237:H237"/>
    <mergeCell ref="A295:H295"/>
    <mergeCell ref="A405:C405"/>
    <mergeCell ref="A402:C402"/>
    <mergeCell ref="A403:C403"/>
    <mergeCell ref="A399:H399"/>
    <mergeCell ref="A404:C404"/>
    <mergeCell ref="A390:H390"/>
    <mergeCell ref="A385:H385"/>
    <mergeCell ref="A384:C384"/>
    <mergeCell ref="A332:H332"/>
    <mergeCell ref="A362:C362"/>
    <mergeCell ref="A363:H363"/>
    <mergeCell ref="A376:H376"/>
    <mergeCell ref="A357:C357"/>
    <mergeCell ref="A358:H358"/>
    <mergeCell ref="A345:H345"/>
    <mergeCell ref="A389:C389"/>
    <mergeCell ref="A331:C331"/>
    <mergeCell ref="A317:C317"/>
    <mergeCell ref="A307:H307"/>
    <mergeCell ref="A148:H148"/>
    <mergeCell ref="A156:C156"/>
    <mergeCell ref="A236:C236"/>
    <mergeCell ref="A318:H318"/>
    <mergeCell ref="A294:C294"/>
    <mergeCell ref="A251:C251"/>
    <mergeCell ref="A157:H157"/>
    <mergeCell ref="A273:C273"/>
    <mergeCell ref="A261:C261"/>
    <mergeCell ref="A286:C286"/>
    <mergeCell ref="A274:H274"/>
    <mergeCell ref="A185:C185"/>
    <mergeCell ref="A174:C174"/>
    <mergeCell ref="A164:H164"/>
    <mergeCell ref="A163:C163"/>
    <mergeCell ref="A305:H305"/>
    <mergeCell ref="A147:C147"/>
    <mergeCell ref="A79:H79"/>
    <mergeCell ref="A66:C66"/>
    <mergeCell ref="A88:H88"/>
    <mergeCell ref="A87:C87"/>
    <mergeCell ref="A175:H175"/>
    <mergeCell ref="A129:H129"/>
    <mergeCell ref="A213:H213"/>
    <mergeCell ref="A252:H252"/>
    <mergeCell ref="A60:H60"/>
    <mergeCell ref="A138:C138"/>
    <mergeCell ref="A42:C42"/>
    <mergeCell ref="A35:H35"/>
    <mergeCell ref="A78:C78"/>
    <mergeCell ref="A96:C96"/>
    <mergeCell ref="A34:C34"/>
    <mergeCell ref="A28:H28"/>
    <mergeCell ref="A50:C50"/>
    <mergeCell ref="A128:C128"/>
    <mergeCell ref="A119:H119"/>
    <mergeCell ref="A97:H97"/>
    <mergeCell ref="A118:C118"/>
    <mergeCell ref="A58:H58"/>
    <mergeCell ref="A105:H105"/>
    <mergeCell ref="A67:H67"/>
  </mergeCells>
  <printOptions/>
  <pageMargins left="0.5118110236220472" right="0.1968503937007874" top="0.8267716535433072" bottom="0.2755905511811024" header="0.4724409448818898" footer="0.11811023622047245"/>
  <pageSetup firstPageNumber="13" useFirstPageNumber="1" fitToHeight="3" horizontalDpi="600" verticalDpi="600" orientation="portrait" paperSize="9" scale="47" r:id="rId2"/>
  <headerFooter alignWithMargins="0">
    <oddHeader>&amp;C&amp;"-,太字"&amp;14&amp;A&amp;R受付番号：　　　　　　　　</oddHeader>
    <oddFooter>&amp;C&amp;"Century,標準"&amp;10- &amp;P -</oddFooter>
  </headerFooter>
  <rowBreaks count="516" manualBreakCount="516">
    <brk id="59" max="11" man="1"/>
    <brk id="185" max="11" man="1"/>
    <brk id="306" max="11" man="1"/>
    <brk id="430" max="255" man="1"/>
    <brk id="557" max="255" man="1"/>
    <brk id="684" max="255" man="1"/>
    <brk id="811" max="255" man="1"/>
    <brk id="938" max="255" man="1"/>
    <brk id="1065" max="255" man="1"/>
    <brk id="1192" max="255" man="1"/>
    <brk id="1319" max="255" man="1"/>
    <brk id="1446" max="255" man="1"/>
    <brk id="1573" max="255" man="1"/>
    <brk id="1700" max="255" man="1"/>
    <brk id="1827" max="255" man="1"/>
    <brk id="1954" max="255" man="1"/>
    <brk id="2081" max="255" man="1"/>
    <brk id="2208" max="255" man="1"/>
    <brk id="2335" max="255" man="1"/>
    <brk id="2462" max="255" man="1"/>
    <brk id="2589" max="255" man="1"/>
    <brk id="2716" max="255" man="1"/>
    <brk id="2843" max="255" man="1"/>
    <brk id="2970" max="255" man="1"/>
    <brk id="3097" max="255" man="1"/>
    <brk id="3224" max="255" man="1"/>
    <brk id="3351" max="255" man="1"/>
    <brk id="3478" max="255" man="1"/>
    <brk id="3605" max="255" man="1"/>
    <brk id="3732" max="255" man="1"/>
    <brk id="3859" max="255" man="1"/>
    <brk id="3986" max="255" man="1"/>
    <brk id="4113" max="255" man="1"/>
    <brk id="4240" max="255" man="1"/>
    <brk id="4367" max="255" man="1"/>
    <brk id="4494" max="255" man="1"/>
    <brk id="4621" max="255" man="1"/>
    <brk id="4748" max="255" man="1"/>
    <brk id="4875" max="255" man="1"/>
    <brk id="5002" max="255" man="1"/>
    <brk id="5129" max="255" man="1"/>
    <brk id="5256" max="255" man="1"/>
    <brk id="5383" max="255" man="1"/>
    <brk id="5510" max="255" man="1"/>
    <brk id="5637" max="255" man="1"/>
    <brk id="5764" max="255" man="1"/>
    <brk id="5891" max="255" man="1"/>
    <brk id="6018" max="255" man="1"/>
    <brk id="6145" max="255" man="1"/>
    <brk id="6272" max="255" man="1"/>
    <brk id="6399" max="255" man="1"/>
    <brk id="6526" max="255" man="1"/>
    <brk id="6653" max="255" man="1"/>
    <brk id="6780" max="255" man="1"/>
    <brk id="6907" max="255" man="1"/>
    <brk id="7034" max="255" man="1"/>
    <brk id="7161" max="255" man="1"/>
    <brk id="7288" max="255" man="1"/>
    <brk id="7415" max="255" man="1"/>
    <brk id="7542" max="255" man="1"/>
    <brk id="7669" max="255" man="1"/>
    <brk id="7796" max="255" man="1"/>
    <brk id="7923" max="255" man="1"/>
    <brk id="8050" max="255" man="1"/>
    <brk id="8177" max="255" man="1"/>
    <brk id="8304" max="255" man="1"/>
    <brk id="8431" max="255" man="1"/>
    <brk id="8558" max="255" man="1"/>
    <brk id="8685" max="255" man="1"/>
    <brk id="8812" max="255" man="1"/>
    <brk id="8939" max="255" man="1"/>
    <brk id="9066" max="255" man="1"/>
    <brk id="9193" max="255" man="1"/>
    <brk id="9320" max="255" man="1"/>
    <brk id="9447" max="255" man="1"/>
    <brk id="9574" max="255" man="1"/>
    <brk id="9701" max="255" man="1"/>
    <brk id="9828" max="255" man="1"/>
    <brk id="9955" max="255" man="1"/>
    <brk id="10082" max="255" man="1"/>
    <brk id="10209" max="255" man="1"/>
    <brk id="10336" max="255" man="1"/>
    <brk id="10463" max="255" man="1"/>
    <brk id="10590" max="255" man="1"/>
    <brk id="10717" max="255" man="1"/>
    <brk id="10844" max="255" man="1"/>
    <brk id="10971" max="255" man="1"/>
    <brk id="11098" max="255" man="1"/>
    <brk id="11225" max="255" man="1"/>
    <brk id="11352" max="255" man="1"/>
    <brk id="11479" max="255" man="1"/>
    <brk id="11606" max="255" man="1"/>
    <brk id="11733" max="255" man="1"/>
    <brk id="11860" max="255" man="1"/>
    <brk id="11987" max="255" man="1"/>
    <brk id="12114" max="255" man="1"/>
    <brk id="12241" max="255" man="1"/>
    <brk id="12368" max="255" man="1"/>
    <brk id="12495" max="255" man="1"/>
    <brk id="12622" max="255" man="1"/>
    <brk id="12749" max="255" man="1"/>
    <brk id="12876" max="255" man="1"/>
    <brk id="13003" max="255" man="1"/>
    <brk id="13130" max="255" man="1"/>
    <brk id="13257" max="255" man="1"/>
    <brk id="13384" max="255" man="1"/>
    <brk id="13511" max="255" man="1"/>
    <brk id="13638" max="255" man="1"/>
    <brk id="13765" max="255" man="1"/>
    <brk id="13892" max="255" man="1"/>
    <brk id="14019" max="255" man="1"/>
    <brk id="14146" max="255" man="1"/>
    <brk id="14273" max="255" man="1"/>
    <brk id="14400" max="255" man="1"/>
    <brk id="14527" max="255" man="1"/>
    <brk id="14654" max="255" man="1"/>
    <brk id="14781" max="255" man="1"/>
    <brk id="14908" max="255" man="1"/>
    <brk id="15035" max="255" man="1"/>
    <brk id="15162" max="255" man="1"/>
    <brk id="15289" max="255" man="1"/>
    <brk id="15416" max="255" man="1"/>
    <brk id="15543" max="255" man="1"/>
    <brk id="15670" max="255" man="1"/>
    <brk id="15797" max="255" man="1"/>
    <brk id="15924" max="255" man="1"/>
    <brk id="16051" max="255" man="1"/>
    <brk id="16178" max="255" man="1"/>
    <brk id="16305" max="255" man="1"/>
    <brk id="16432" max="255" man="1"/>
    <brk id="16559" max="255" man="1"/>
    <brk id="16686" max="255" man="1"/>
    <brk id="16813" max="255" man="1"/>
    <brk id="16940" max="255" man="1"/>
    <brk id="17067" max="255" man="1"/>
    <brk id="17194" max="255" man="1"/>
    <brk id="17321" max="255" man="1"/>
    <brk id="17448" max="255" man="1"/>
    <brk id="17575" max="255" man="1"/>
    <brk id="17702" max="255" man="1"/>
    <brk id="17829" max="255" man="1"/>
    <brk id="17956" max="255" man="1"/>
    <brk id="18083" max="255" man="1"/>
    <brk id="18210" max="255" man="1"/>
    <brk id="18337" max="255" man="1"/>
    <brk id="18464" max="255" man="1"/>
    <brk id="18591" max="255" man="1"/>
    <brk id="18718" max="255" man="1"/>
    <brk id="18845" max="255" man="1"/>
    <brk id="18972" max="255" man="1"/>
    <brk id="19099" max="255" man="1"/>
    <brk id="19226" max="255" man="1"/>
    <brk id="19353" max="255" man="1"/>
    <brk id="19480" max="255" man="1"/>
    <brk id="19607" max="255" man="1"/>
    <brk id="19734" max="255" man="1"/>
    <brk id="19861" max="255" man="1"/>
    <brk id="19988" max="255" man="1"/>
    <brk id="20115" max="255" man="1"/>
    <brk id="20242" max="255" man="1"/>
    <brk id="20369" max="255" man="1"/>
    <brk id="20496" max="255" man="1"/>
    <brk id="20623" max="255" man="1"/>
    <brk id="20750" max="255" man="1"/>
    <brk id="20877" max="255" man="1"/>
    <brk id="21004" max="255" man="1"/>
    <brk id="21131" max="255" man="1"/>
    <brk id="21258" max="255" man="1"/>
    <brk id="21385" max="255" man="1"/>
    <brk id="21512" max="255" man="1"/>
    <brk id="21639" max="255" man="1"/>
    <brk id="21766" max="255" man="1"/>
    <brk id="21893" max="255" man="1"/>
    <brk id="22020" max="255" man="1"/>
    <brk id="22147" max="255" man="1"/>
    <brk id="22274" max="255" man="1"/>
    <brk id="22401" max="255" man="1"/>
    <brk id="22528" max="255" man="1"/>
    <brk id="22655" max="255" man="1"/>
    <brk id="22782" max="255" man="1"/>
    <brk id="22909" max="255" man="1"/>
    <brk id="23036" max="255" man="1"/>
    <brk id="23163" max="255" man="1"/>
    <brk id="23290" max="255" man="1"/>
    <brk id="23417" max="255" man="1"/>
    <brk id="23544" max="255" man="1"/>
    <brk id="23671" max="255" man="1"/>
    <brk id="23798" max="255" man="1"/>
    <brk id="23925" max="255" man="1"/>
    <brk id="24052" max="255" man="1"/>
    <brk id="24179" max="255" man="1"/>
    <brk id="24306" max="255" man="1"/>
    <brk id="24433" max="255" man="1"/>
    <brk id="24560" max="255" man="1"/>
    <brk id="24687" max="255" man="1"/>
    <brk id="24814" max="255" man="1"/>
    <brk id="24941" max="255" man="1"/>
    <brk id="25068" max="255" man="1"/>
    <brk id="25195" max="255" man="1"/>
    <brk id="25322" max="255" man="1"/>
    <brk id="25449" max="255" man="1"/>
    <brk id="25576" max="255" man="1"/>
    <brk id="25703" max="255" man="1"/>
    <brk id="25830" max="255" man="1"/>
    <brk id="25957" max="255" man="1"/>
    <brk id="26084" max="255" man="1"/>
    <brk id="26211" max="255" man="1"/>
    <brk id="26338" max="255" man="1"/>
    <brk id="26465" max="255" man="1"/>
    <brk id="26592" max="255" man="1"/>
    <brk id="26719" max="255" man="1"/>
    <brk id="26846" max="255" man="1"/>
    <brk id="26973" max="255" man="1"/>
    <brk id="27100" max="255" man="1"/>
    <brk id="27227" max="255" man="1"/>
    <brk id="27354" max="255" man="1"/>
    <brk id="27481" max="255" man="1"/>
    <brk id="27608" max="255" man="1"/>
    <brk id="27735" max="255" man="1"/>
    <brk id="27862" max="255" man="1"/>
    <brk id="27989" max="255" man="1"/>
    <brk id="28116" max="255" man="1"/>
    <brk id="28243" max="255" man="1"/>
    <brk id="28370" max="255" man="1"/>
    <brk id="28497" max="255" man="1"/>
    <brk id="28624" max="255" man="1"/>
    <brk id="28751" max="255" man="1"/>
    <brk id="28878" max="255" man="1"/>
    <brk id="29005" max="255" man="1"/>
    <brk id="29132" max="255" man="1"/>
    <brk id="29259" max="255" man="1"/>
    <brk id="29386" max="255" man="1"/>
    <brk id="29513" max="255" man="1"/>
    <brk id="29640" max="255" man="1"/>
    <brk id="29767" max="255" man="1"/>
    <brk id="29894" max="255" man="1"/>
    <brk id="30021" max="255" man="1"/>
    <brk id="30148" max="255" man="1"/>
    <brk id="30275" max="255" man="1"/>
    <brk id="30402" max="255" man="1"/>
    <brk id="30529" max="255" man="1"/>
    <brk id="30656" max="255" man="1"/>
    <brk id="30783" max="255" man="1"/>
    <brk id="30910" max="255" man="1"/>
    <brk id="31037" max="255" man="1"/>
    <brk id="31164" max="255" man="1"/>
    <brk id="31291" max="255" man="1"/>
    <brk id="31418" max="255" man="1"/>
    <brk id="31545" max="255" man="1"/>
    <brk id="31672" max="255" man="1"/>
    <brk id="31799" max="255" man="1"/>
    <brk id="31926" max="255" man="1"/>
    <brk id="32053" max="255" man="1"/>
    <brk id="32180" max="255" man="1"/>
    <brk id="32307" max="255" man="1"/>
    <brk id="32434" max="255" man="1"/>
    <brk id="32561" max="255" man="1"/>
    <brk id="32688" max="255" man="1"/>
    <brk id="32815" max="255" man="1"/>
    <brk id="32942" max="255" man="1"/>
    <brk id="33069" max="255" man="1"/>
    <brk id="33196" max="255" man="1"/>
    <brk id="33323" max="255" man="1"/>
    <brk id="33450" max="255" man="1"/>
    <brk id="33577" max="255" man="1"/>
    <brk id="33704" max="255" man="1"/>
    <brk id="33831" max="255" man="1"/>
    <brk id="33958" max="255" man="1"/>
    <brk id="34085" max="255" man="1"/>
    <brk id="34212" max="255" man="1"/>
    <brk id="34339" max="255" man="1"/>
    <brk id="34466" max="255" man="1"/>
    <brk id="34593" max="255" man="1"/>
    <brk id="34720" max="255" man="1"/>
    <brk id="34847" max="255" man="1"/>
    <brk id="34974" max="255" man="1"/>
    <brk id="35101" max="255" man="1"/>
    <brk id="35228" max="255" man="1"/>
    <brk id="35355" max="255" man="1"/>
    <brk id="35482" max="255" man="1"/>
    <brk id="35609" max="255" man="1"/>
    <brk id="35736" max="255" man="1"/>
    <brk id="35863" max="255" man="1"/>
    <brk id="35990" max="255" man="1"/>
    <brk id="36117" max="255" man="1"/>
    <brk id="36244" max="255" man="1"/>
    <brk id="36371" max="255" man="1"/>
    <brk id="36498" max="255" man="1"/>
    <brk id="36625" max="255" man="1"/>
    <brk id="36752" max="255" man="1"/>
    <brk id="36879" max="255" man="1"/>
    <brk id="37006" max="255" man="1"/>
    <brk id="37133" max="255" man="1"/>
    <brk id="37260" max="255" man="1"/>
    <brk id="37387" max="255" man="1"/>
    <brk id="37514" max="255" man="1"/>
    <brk id="37641" max="255" man="1"/>
    <brk id="37768" max="255" man="1"/>
    <brk id="37895" max="255" man="1"/>
    <brk id="38022" max="255" man="1"/>
    <brk id="38149" max="255" man="1"/>
    <brk id="38276" max="255" man="1"/>
    <brk id="38403" max="255" man="1"/>
    <brk id="38530" max="255" man="1"/>
    <brk id="38657" max="255" man="1"/>
    <brk id="38784" max="255" man="1"/>
    <brk id="38911" max="255" man="1"/>
    <brk id="39038" max="255" man="1"/>
    <brk id="39165" max="255" man="1"/>
    <brk id="39292" max="255" man="1"/>
    <brk id="39419" max="255" man="1"/>
    <brk id="39546" max="255" man="1"/>
    <brk id="39673" max="255" man="1"/>
    <brk id="39800" max="255" man="1"/>
    <brk id="39927" max="255" man="1"/>
    <brk id="40054" max="255" man="1"/>
    <brk id="40181" max="255" man="1"/>
    <brk id="40308" max="255" man="1"/>
    <brk id="40435" max="255" man="1"/>
    <brk id="40562" max="255" man="1"/>
    <brk id="40689" max="255" man="1"/>
    <brk id="40816" max="255" man="1"/>
    <brk id="40943" max="255" man="1"/>
    <brk id="41070" max="255" man="1"/>
    <brk id="41197" max="255" man="1"/>
    <brk id="41324" max="255" man="1"/>
    <brk id="41451" max="255" man="1"/>
    <brk id="41578" max="255" man="1"/>
    <brk id="41705" max="255" man="1"/>
    <brk id="41832" max="255" man="1"/>
    <brk id="41959" max="255" man="1"/>
    <brk id="42086" max="255" man="1"/>
    <brk id="42213" max="255" man="1"/>
    <brk id="42340" max="255" man="1"/>
    <brk id="42467" max="255" man="1"/>
    <brk id="42594" max="255" man="1"/>
    <brk id="42721" max="255" man="1"/>
    <brk id="42848" max="255" man="1"/>
    <brk id="42975" max="255" man="1"/>
    <brk id="43102" max="255" man="1"/>
    <brk id="43229" max="255" man="1"/>
    <brk id="43356" max="255" man="1"/>
    <brk id="43483" max="255" man="1"/>
    <brk id="43610" max="255" man="1"/>
    <brk id="43737" max="255" man="1"/>
    <brk id="43864" max="255" man="1"/>
    <brk id="43991" max="255" man="1"/>
    <brk id="44118" max="255" man="1"/>
    <brk id="44245" max="255" man="1"/>
    <brk id="44372" max="255" man="1"/>
    <brk id="44499" max="255" man="1"/>
    <brk id="44626" max="255" man="1"/>
    <brk id="44753" max="255" man="1"/>
    <brk id="44880" max="255" man="1"/>
    <brk id="45007" max="255" man="1"/>
    <brk id="45134" max="255" man="1"/>
    <brk id="45261" max="255" man="1"/>
    <brk id="45388" max="255" man="1"/>
    <brk id="45515" max="255" man="1"/>
    <brk id="45642" max="255" man="1"/>
    <brk id="45769" max="255" man="1"/>
    <brk id="45896" max="255" man="1"/>
    <brk id="46023" max="255" man="1"/>
    <brk id="46150" max="255" man="1"/>
    <brk id="46277" max="255" man="1"/>
    <brk id="46404" max="255" man="1"/>
    <brk id="46531" max="255" man="1"/>
    <brk id="46658" max="255" man="1"/>
    <brk id="46785" max="255" man="1"/>
    <brk id="46912" max="255" man="1"/>
    <brk id="47039" max="255" man="1"/>
    <brk id="47166" max="255" man="1"/>
    <brk id="47293" max="255" man="1"/>
    <brk id="47420" max="255" man="1"/>
    <brk id="47547" max="255" man="1"/>
    <brk id="47674" max="255" man="1"/>
    <brk id="47801" max="255" man="1"/>
    <brk id="47928" max="255" man="1"/>
    <brk id="48055" max="255" man="1"/>
    <brk id="48182" max="255" man="1"/>
    <brk id="48309" max="255" man="1"/>
    <brk id="48436" max="255" man="1"/>
    <brk id="48563" max="255" man="1"/>
    <brk id="48690" max="255" man="1"/>
    <brk id="48817" max="255" man="1"/>
    <brk id="48944" max="255" man="1"/>
    <brk id="49071" max="255" man="1"/>
    <brk id="49198" max="255" man="1"/>
    <brk id="49325" max="255" man="1"/>
    <brk id="49452" max="255" man="1"/>
    <brk id="49579" max="255" man="1"/>
    <brk id="49706" max="255" man="1"/>
    <brk id="49833" max="255" man="1"/>
    <brk id="49960" max="255" man="1"/>
    <brk id="50087" max="255" man="1"/>
    <brk id="50214" max="255" man="1"/>
    <brk id="50341" max="255" man="1"/>
    <brk id="50468" max="255" man="1"/>
    <brk id="50595" max="255" man="1"/>
    <brk id="50722" max="255" man="1"/>
    <brk id="50849" max="255" man="1"/>
    <brk id="50976" max="255" man="1"/>
    <brk id="51103" max="255" man="1"/>
    <brk id="51230" max="255" man="1"/>
    <brk id="51357" max="255" man="1"/>
    <brk id="51484" max="255" man="1"/>
    <brk id="51611" max="255" man="1"/>
    <brk id="51738" max="255" man="1"/>
    <brk id="51865" max="255" man="1"/>
    <brk id="51992" max="255" man="1"/>
    <brk id="52119" max="255" man="1"/>
    <brk id="52246" max="255" man="1"/>
    <brk id="52373" max="255" man="1"/>
    <brk id="52500" max="255" man="1"/>
    <brk id="52627" max="255" man="1"/>
    <brk id="52754" max="255" man="1"/>
    <brk id="52881" max="255" man="1"/>
    <brk id="53008" max="255" man="1"/>
    <brk id="53135" max="255" man="1"/>
    <brk id="53262" max="255" man="1"/>
    <brk id="53389" max="255" man="1"/>
    <brk id="53516" max="255" man="1"/>
    <brk id="53643" max="255" man="1"/>
    <brk id="53770" max="255" man="1"/>
    <brk id="53897" max="255" man="1"/>
    <brk id="54024" max="255" man="1"/>
    <brk id="54151" max="255" man="1"/>
    <brk id="54278" max="255" man="1"/>
    <brk id="54405" max="255" man="1"/>
    <brk id="54532" max="255" man="1"/>
    <brk id="54659" max="255" man="1"/>
    <brk id="54786" max="255" man="1"/>
    <brk id="54913" max="255" man="1"/>
    <brk id="55040" max="255" man="1"/>
    <brk id="55167" max="255" man="1"/>
    <brk id="55294" max="255" man="1"/>
    <brk id="55421" max="255" man="1"/>
    <brk id="55548" max="255" man="1"/>
    <brk id="55675" max="255" man="1"/>
    <brk id="55802" max="255" man="1"/>
    <brk id="55929" max="255" man="1"/>
    <brk id="56056" max="255" man="1"/>
    <brk id="56183" max="255" man="1"/>
    <brk id="56310" max="255" man="1"/>
    <brk id="56437" max="255" man="1"/>
    <brk id="56564" max="255" man="1"/>
    <brk id="56691" max="255" man="1"/>
    <brk id="56818" max="255" man="1"/>
    <brk id="56945" max="255" man="1"/>
    <brk id="57072" max="255" man="1"/>
    <brk id="57199" max="255" man="1"/>
    <brk id="57326" max="255" man="1"/>
    <brk id="57453" max="255" man="1"/>
    <brk id="57580" max="255" man="1"/>
    <brk id="57707" max="255" man="1"/>
    <brk id="57834" max="255" man="1"/>
    <brk id="57961" max="255" man="1"/>
    <brk id="58088" max="255" man="1"/>
    <brk id="58215" max="255" man="1"/>
    <brk id="58342" max="255" man="1"/>
    <brk id="58469" max="255" man="1"/>
    <brk id="58596" max="255" man="1"/>
    <brk id="58723" max="255" man="1"/>
    <brk id="58850" max="255" man="1"/>
    <brk id="58977" max="255" man="1"/>
    <brk id="59104" max="255" man="1"/>
    <brk id="59231" max="255" man="1"/>
    <brk id="59358" max="255" man="1"/>
    <brk id="59485" max="255" man="1"/>
    <brk id="59612" max="255" man="1"/>
    <brk id="59739" max="255" man="1"/>
    <brk id="59866" max="255" man="1"/>
    <brk id="59993" max="255" man="1"/>
    <brk id="60120" max="255" man="1"/>
    <brk id="60247" max="255" man="1"/>
    <brk id="60374" max="255" man="1"/>
    <brk id="60501" max="255" man="1"/>
    <brk id="60628" max="255" man="1"/>
    <brk id="60755" max="255" man="1"/>
    <brk id="60882" max="255" man="1"/>
    <brk id="61009" max="255" man="1"/>
    <brk id="61136" max="255" man="1"/>
    <brk id="61263" max="255" man="1"/>
    <brk id="61390" max="255" man="1"/>
    <brk id="61517" max="255" man="1"/>
    <brk id="61644" max="255" man="1"/>
    <brk id="61771" max="255" man="1"/>
    <brk id="61898" max="255" man="1"/>
    <brk id="62025" max="255" man="1"/>
    <brk id="62152" max="255" man="1"/>
    <brk id="62279" max="255" man="1"/>
    <brk id="62406" max="255" man="1"/>
    <brk id="62533" max="255" man="1"/>
    <brk id="62660" max="255" man="1"/>
    <brk id="62787" max="255" man="1"/>
    <brk id="62914" max="255" man="1"/>
    <brk id="63041" max="255" man="1"/>
    <brk id="63168" max="255" man="1"/>
    <brk id="63295" max="255" man="1"/>
    <brk id="63422" max="255" man="1"/>
    <brk id="63549" max="255" man="1"/>
    <brk id="63676" max="255" man="1"/>
    <brk id="63803" max="255" man="1"/>
    <brk id="63930" max="255" man="1"/>
    <brk id="64057" max="255" man="1"/>
    <brk id="64184" max="255" man="1"/>
    <brk id="64311" max="255" man="1"/>
    <brk id="64438" max="255" man="1"/>
    <brk id="64565" max="255" man="1"/>
    <brk id="64692" max="255" man="1"/>
    <brk id="64819" max="255" man="1"/>
    <brk id="64946" max="255" man="1"/>
    <brk id="65073" max="255" man="1"/>
    <brk id="65200" max="255" man="1"/>
    <brk id="65327" max="255" man="1"/>
    <brk id="65454" max="255" man="1"/>
  </rowBreaks>
  <ignoredErrors>
    <ignoredError sqref="B6" numberStoredAsText="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2016-09-07T01:54:30Z</cp:lastPrinted>
  <dcterms:created xsi:type="dcterms:W3CDTF">2011-04-28T11:30:41Z</dcterms:created>
  <dcterms:modified xsi:type="dcterms:W3CDTF">2018-09-06T04:09:40Z</dcterms:modified>
  <cp:category/>
  <cp:version/>
  <cp:contentType/>
  <cp:contentStatus/>
</cp:coreProperties>
</file>