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6" tabRatio="859" activeTab="0"/>
  </bookViews>
  <sheets>
    <sheet name="様式第６　実績報告" sheetId="1" r:id="rId1"/>
    <sheet name="別紙1 実行委員会" sheetId="2" r:id="rId2"/>
    <sheet name="別紙2 規約・名簿" sheetId="3" r:id="rId3"/>
    <sheet name="別紙3 全体報告" sheetId="4" r:id="rId4"/>
    <sheet name="別紙4　収支計算書" sheetId="5" r:id="rId5"/>
    <sheet name="別紙5 事業別報告" sheetId="6" r:id="rId6"/>
    <sheet name="別紙６明細書（主たる事業費）" sheetId="7" r:id="rId7"/>
    <sheet name="別紙６明細書（事務費）" sheetId="8" r:id="rId8"/>
    <sheet name="別添　補足票" sheetId="9" r:id="rId9"/>
    <sheet name="別添　連絡担当者" sheetId="10" r:id="rId10"/>
    <sheet name="チェックリスト" sheetId="11" r:id="rId11"/>
  </sheets>
  <externalReferences>
    <externalReference r:id="rId14"/>
    <externalReference r:id="rId15"/>
    <externalReference r:id="rId16"/>
    <externalReference r:id="rId17"/>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2">#REF!</definedName>
    <definedName name="GRN人数" localSheetId="3">#REF!</definedName>
    <definedName name="GRN人数" localSheetId="5">#REF!</definedName>
    <definedName name="GRN人数" localSheetId="7">#REF!</definedName>
    <definedName name="GRN人数" localSheetId="6">#REF!</definedName>
    <definedName name="GRN人数" localSheetId="9">#REF!</definedName>
    <definedName name="GRN人数" localSheetId="0">#REF!</definedName>
    <definedName name="GRN人数">#REF!</definedName>
    <definedName name="_xlnm.Print_Area" localSheetId="10">'チェックリスト'!$A$1:$E$21</definedName>
    <definedName name="_xlnm.Print_Area" localSheetId="2">'別紙2 規約・名簿'!$A$1:$D$29</definedName>
    <definedName name="_xlnm.Print_Area" localSheetId="3">'別紙3 全体報告'!$A$1:$E$8</definedName>
    <definedName name="_xlnm.Print_Area" localSheetId="4">'別紙4　収支計算書'!$A$1:$I$47</definedName>
    <definedName name="_xlnm.Print_Area" localSheetId="5">'別紙5 事業別報告'!$A$1:$E$43</definedName>
    <definedName name="_xlnm.Print_Area" localSheetId="7">'別紙６明細書（事務費）'!$A$1:$Q$26</definedName>
    <definedName name="_xlnm.Print_Area" localSheetId="6">'別紙６明細書（主たる事業費）'!$A$1:$Q$41</definedName>
    <definedName name="_xlnm.Print_Area" localSheetId="8">'別添　補足票'!$A$1:$F$33</definedName>
    <definedName name="_xlnm.Print_Area" localSheetId="9">'別添　連絡担当者'!$A$1:$C$25</definedName>
    <definedName name="_xlnm.Print_Area" localSheetId="0">'様式第６　実績報告'!$A$1:$E$30</definedName>
    <definedName name="一般人数">#REF!</definedName>
    <definedName name="運搬費">#REF!</definedName>
    <definedName name="演奏料" localSheetId="1">#REF!</definedName>
    <definedName name="演奏料" localSheetId="2">#REF!</definedName>
    <definedName name="演奏料" localSheetId="3">#REF!</definedName>
    <definedName name="演奏料" localSheetId="5">#REF!</definedName>
    <definedName name="演奏料" localSheetId="7">#REF!</definedName>
    <definedName name="演奏料" localSheetId="6">#REF!</definedName>
    <definedName name="演奏料" localSheetId="9">#REF!</definedName>
    <definedName name="演奏料" localSheetId="0">#REF!</definedName>
    <definedName name="演奏料">#REF!</definedName>
    <definedName name="交通費GRN">#REF!</definedName>
    <definedName name="交通費一般" localSheetId="1">#REF!</definedName>
    <definedName name="交通費一般" localSheetId="2">#REF!</definedName>
    <definedName name="交通費一般" localSheetId="3">#REF!</definedName>
    <definedName name="交通費一般" localSheetId="5">#REF!</definedName>
    <definedName name="交通費一般" localSheetId="7">#REF!</definedName>
    <definedName name="交通費一般" localSheetId="6">#REF!</definedName>
    <definedName name="交通費一般" localSheetId="9">#REF!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2">#REF!</definedName>
    <definedName name="宣伝費" localSheetId="3">#REF!</definedName>
    <definedName name="宣伝費" localSheetId="5">#REF!</definedName>
    <definedName name="宣伝費" localSheetId="7">#REF!</definedName>
    <definedName name="宣伝費" localSheetId="6">#REF!</definedName>
    <definedName name="宣伝費" localSheetId="9">#REF!</definedName>
    <definedName name="宣伝費" localSheetId="0">#REF!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<sst xmlns="http://schemas.openxmlformats.org/spreadsheetml/2006/main" count="562" uniqueCount="362">
  <si>
    <t>旅費</t>
  </si>
  <si>
    <t>代表者職名</t>
  </si>
  <si>
    <t>事業の名称</t>
  </si>
  <si>
    <t>役務費</t>
  </si>
  <si>
    <t>需用費</t>
  </si>
  <si>
    <t>目</t>
  </si>
  <si>
    <t>目の細分</t>
  </si>
  <si>
    <t>賃金</t>
  </si>
  <si>
    <t>（単位：円）</t>
  </si>
  <si>
    <t>共済費</t>
  </si>
  <si>
    <t>文化庁長官　　殿</t>
  </si>
  <si>
    <t>所　在　地</t>
  </si>
  <si>
    <t>代表者氏名</t>
  </si>
  <si>
    <t>着手</t>
  </si>
  <si>
    <t>完了</t>
  </si>
  <si>
    <t>その他の経費（事務費）</t>
  </si>
  <si>
    <t>経　費　内　訳</t>
  </si>
  <si>
    <t>経費区分</t>
  </si>
  <si>
    <t>小計</t>
  </si>
  <si>
    <t>（別添）</t>
  </si>
  <si>
    <t>報償費</t>
  </si>
  <si>
    <t>②</t>
  </si>
  <si>
    <t>委託費</t>
  </si>
  <si>
    <t>請負費</t>
  </si>
  <si>
    <t>チェック項目</t>
  </si>
  <si>
    <t>番
号</t>
  </si>
  <si>
    <t>チェック内容
※本欄には全体的な項目や主な項目を掲げているので，
詳細なチェックは記入例等により行ってください。</t>
  </si>
  <si>
    <t>提出書類の構成</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</si>
  <si>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</si>
  <si>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</si>
  <si>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</si>
  <si>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 xml:space="preserve">用紙のサイズはＡ４版とし，片面・白黒印刷としていますか。
</t>
  </si>
  <si>
    <t>提出書類の形式
（２）</t>
  </si>
  <si>
    <t xml:space="preserve">様式を自作した場合は，指定された形式に準拠していますか。
</t>
  </si>
  <si>
    <t>提出書類の記入内容（１）</t>
  </si>
  <si>
    <t xml:space="preserve">実施内容については，何を開催・作成等するかを明確に記入して，必要な経費との関係が明らかになるようにしていますか。
</t>
  </si>
  <si>
    <t xml:space="preserve">使用する用語については，全ての書類の間で統一していますか。
</t>
  </si>
  <si>
    <t>提出書類の記入内容（３）</t>
  </si>
  <si>
    <t xml:space="preserve">員数や金額については，全ての書類の間で整合性を取っていますか。
</t>
  </si>
  <si>
    <t xml:space="preserve">※チェック内容欄のとおりに作成できない事情がある場合には，あらかじめ文化庁に相談してください。
</t>
  </si>
  <si>
    <t>チ　ェ　ッ　ク　リ　ス　ト</t>
  </si>
  <si>
    <t>①</t>
  </si>
  <si>
    <t>□</t>
  </si>
  <si>
    <t>④</t>
  </si>
  <si>
    <t>⑤</t>
  </si>
  <si>
    <t>⑥</t>
  </si>
  <si>
    <t>⑦</t>
  </si>
  <si>
    <t>⑧</t>
  </si>
  <si>
    <t>⑨</t>
  </si>
  <si>
    <t xml:space="preserve">用紙の左側は２ｃｍ程度空けていますか。
パンチ穴を開けたりインデックス・付箋を付けていませんか。
</t>
  </si>
  <si>
    <t>（様式第６）</t>
  </si>
  <si>
    <t>補助事業者</t>
  </si>
  <si>
    <t>補助金の交付決定額と
その精算額</t>
  </si>
  <si>
    <t>円</t>
  </si>
  <si>
    <t>補助事業の実施期間</t>
  </si>
  <si>
    <t>不　用　額</t>
  </si>
  <si>
    <t>精　算　額</t>
  </si>
  <si>
    <t>交付決定額</t>
  </si>
  <si>
    <t>別紙２</t>
  </si>
  <si>
    <t>収入総額</t>
  </si>
  <si>
    <t>その他</t>
  </si>
  <si>
    <t>書類等郵送先</t>
  </si>
  <si>
    <t>E-mail</t>
  </si>
  <si>
    <t>FAX</t>
  </si>
  <si>
    <t>電話</t>
  </si>
  <si>
    <r>
      <rPr>
        <sz val="6"/>
        <rFont val="ＭＳ 明朝"/>
        <family val="1"/>
      </rPr>
      <t>（フリガナ）</t>
    </r>
    <r>
      <rPr>
        <sz val="10"/>
        <rFont val="ＭＳ 明朝"/>
        <family val="1"/>
      </rPr>
      <t xml:space="preserve">
氏　　名</t>
    </r>
  </si>
  <si>
    <t>所属・職名</t>
  </si>
  <si>
    <t>○連絡担当者について</t>
  </si>
  <si>
    <t>チェック</t>
  </si>
  <si>
    <t>事業名称</t>
  </si>
  <si>
    <t xml:space="preserve"> 区　分</t>
  </si>
  <si>
    <t>補助事業者名</t>
  </si>
  <si>
    <t>　※本チェックリストは，印刷して手書きでチェック欄に記入してください。</t>
  </si>
  <si>
    <t>　　（補助事業者名欄は印刷前に入力しても結構です。）</t>
  </si>
  <si>
    <t>収入額</t>
  </si>
  <si>
    <t>１ページ</t>
  </si>
  <si>
    <t>２ページ</t>
  </si>
  <si>
    <t>３ページ</t>
  </si>
  <si>
    <t>３ページ
４ページ</t>
  </si>
  <si>
    <t xml:space="preserve">提出書類の形式
（３）
</t>
  </si>
  <si>
    <t xml:space="preserve">提出書類の記入内容（２）
</t>
  </si>
  <si>
    <t>提出要領
参照
ページ</t>
  </si>
  <si>
    <t>提出要領の確認</t>
  </si>
  <si>
    <t xml:space="preserve">書類を作成した後，提出要領のとおりに作成されているかを，提出要領の説明や記入例などと照合して確認しましたか。
</t>
  </si>
  <si>
    <t>別紙３</t>
  </si>
  <si>
    <t>事業内容</t>
  </si>
  <si>
    <t>③</t>
  </si>
  <si>
    <t>使用料及び借料</t>
  </si>
  <si>
    <t>イ</t>
  </si>
  <si>
    <t>控除税額</t>
  </si>
  <si>
    <t>区分</t>
  </si>
  <si>
    <t>課税対象外の額</t>
  </si>
  <si>
    <t>課税対象外</t>
  </si>
  <si>
    <t>備 考</t>
  </si>
  <si>
    <t>(a)のうち
国庫補助額</t>
  </si>
  <si>
    <t>(a)のうち自己負担金等国庫補助以外の額</t>
  </si>
  <si>
    <t>内　　容</t>
  </si>
  <si>
    <t>実施項目</t>
  </si>
  <si>
    <t>〒</t>
  </si>
  <si>
    <t>□</t>
  </si>
  <si>
    <t xml:space="preserve">提出書類に過不足はありませんか。
該当しない様式や，求められていない書類を添付していませんか。
※額を精査するにあたり，後ほど詳細な明細等の提出をお願いする場合があります。
</t>
  </si>
  <si>
    <t>事業担当者</t>
  </si>
  <si>
    <t>□登録　□相当　□公開　□その他</t>
  </si>
  <si>
    <t>登録等</t>
  </si>
  <si>
    <t>□美術　□歴史　□総合　□その他</t>
  </si>
  <si>
    <t>館種</t>
  </si>
  <si>
    <t>□美術館・博物館　□その他</t>
  </si>
  <si>
    <t>種類</t>
  </si>
  <si>
    <t>団体・
機関名</t>
  </si>
  <si>
    <t>【中核館以外の構成団体について】</t>
  </si>
  <si>
    <r>
      <rPr>
        <sz val="6"/>
        <rFont val="ＭＳ 明朝"/>
        <family val="1"/>
      </rPr>
      <t>（フリガナ）</t>
    </r>
    <r>
      <rPr>
        <sz val="9"/>
        <rFont val="ＭＳ 明朝"/>
        <family val="1"/>
      </rPr>
      <t xml:space="preserve">
</t>
    </r>
    <r>
      <rPr>
        <sz val="10"/>
        <rFont val="ＭＳ 明朝"/>
        <family val="1"/>
      </rPr>
      <t>施設名</t>
    </r>
  </si>
  <si>
    <t>【中核となる美術館・歴史博物館（中核館）について】</t>
  </si>
  <si>
    <r>
      <t xml:space="preserve">
</t>
    </r>
    <r>
      <rPr>
        <sz val="10"/>
        <rFont val="ＭＳ 明朝"/>
        <family val="1"/>
      </rPr>
      <t>名　　称</t>
    </r>
  </si>
  <si>
    <t>（フリガナ）</t>
  </si>
  <si>
    <t>別紙１</t>
  </si>
  <si>
    <t>所属・所属先での職名
（実行委員会の構成団体等の本務先等がある場合）</t>
  </si>
  <si>
    <t>氏　　名</t>
  </si>
  <si>
    <t>職　名</t>
  </si>
  <si>
    <t>　○職員（主な職員について記載）</t>
  </si>
  <si>
    <t>　○役員（全員について記載）</t>
  </si>
  <si>
    <t>【実行委員会役員・職員名簿】</t>
  </si>
  <si>
    <t>事業概要</t>
  </si>
  <si>
    <t>事業目的</t>
  </si>
  <si>
    <t>現状の
課題分析</t>
  </si>
  <si>
    <t>実行委員役員等名簿</t>
  </si>
  <si>
    <t>構成団体の変更</t>
  </si>
  <si>
    <t>□無し</t>
  </si>
  <si>
    <t>→本ページは記載不要</t>
  </si>
  <si>
    <t>→以下に構成団体を記載</t>
  </si>
  <si>
    <t>全　体　報　告　書</t>
  </si>
  <si>
    <t>事　業　別　報　告　書</t>
  </si>
  <si>
    <t>役員・職員の
変更</t>
  </si>
  <si>
    <t>　　　　　□無し</t>
  </si>
  <si>
    <t>実　行　委　員　会　概　要（実績）</t>
  </si>
  <si>
    <t>別紙５</t>
  </si>
  <si>
    <t>事務・経理担当者</t>
  </si>
  <si>
    <t>事業申請書に同じ</t>
  </si>
  <si>
    <t>ア</t>
  </si>
  <si>
    <t>イ</t>
  </si>
  <si>
    <t>ウ</t>
  </si>
  <si>
    <t>ウ</t>
  </si>
  <si>
    <t>エ</t>
  </si>
  <si>
    <t>オ</t>
  </si>
  <si>
    <r>
      <rPr>
        <b/>
        <sz val="12"/>
        <rFont val="ＭＳ 明朝"/>
        <family val="1"/>
      </rPr>
      <t>オ</t>
    </r>
    <r>
      <rPr>
        <sz val="12"/>
        <rFont val="ＭＳ 明朝"/>
        <family val="1"/>
      </rPr>
      <t>　現時点ではわからない</t>
    </r>
  </si>
  <si>
    <t>補助対象経費</t>
  </si>
  <si>
    <t>国庫補助以外の
額の内訳</t>
  </si>
  <si>
    <t>イ</t>
  </si>
  <si>
    <t>消費税等
仕入控除税額</t>
  </si>
  <si>
    <t>(B)</t>
  </si>
  <si>
    <t>　　　　　　                     経費内訳　　         　
　　経費区分</t>
  </si>
  <si>
    <t>総事業費</t>
  </si>
  <si>
    <t>自己負担金等
国庫補助以外の
対象経費</t>
  </si>
  <si>
    <t>主たる事業費</t>
  </si>
  <si>
    <r>
      <t xml:space="preserve">小計 </t>
    </r>
    <r>
      <rPr>
        <sz val="10"/>
        <rFont val="ＭＳ Ｐ明朝"/>
        <family val="1"/>
      </rPr>
      <t>(C)</t>
    </r>
  </si>
  <si>
    <t>支出総額［経費合計］　（総事業費）</t>
  </si>
  <si>
    <t>課税対象外経費合計</t>
  </si>
  <si>
    <t>消費税等仕入控除税額合計</t>
  </si>
  <si>
    <t>補助対象経費合計</t>
  </si>
  <si>
    <t>賃金</t>
  </si>
  <si>
    <t>共済費</t>
  </si>
  <si>
    <t>報償費</t>
  </si>
  <si>
    <t>旅費</t>
  </si>
  <si>
    <t>使用料及び借料</t>
  </si>
  <si>
    <t>役務費</t>
  </si>
  <si>
    <t>委託費</t>
  </si>
  <si>
    <t>請負費</t>
  </si>
  <si>
    <t>需用費</t>
  </si>
  <si>
    <t>ア</t>
  </si>
  <si>
    <t>イ</t>
  </si>
  <si>
    <t>エ</t>
  </si>
  <si>
    <t>＜収入の部＞</t>
  </si>
  <si>
    <t>（単位：円）</t>
  </si>
  <si>
    <t>自己負担金</t>
  </si>
  <si>
    <t>国庫補助以外の額</t>
  </si>
  <si>
    <t>(A)</t>
  </si>
  <si>
    <t>(E)</t>
  </si>
  <si>
    <t>＜支出の部＞</t>
  </si>
  <si>
    <r>
      <t>うち課税対象外経費</t>
    </r>
    <r>
      <rPr>
        <sz val="10"/>
        <rFont val="ＭＳ Ｐ明朝"/>
        <family val="1"/>
      </rPr>
      <t>(D)</t>
    </r>
  </si>
  <si>
    <r>
      <t>うち課税対象外経費</t>
    </r>
    <r>
      <rPr>
        <sz val="10"/>
        <rFont val="ＭＳ Ｐ明朝"/>
        <family val="1"/>
      </rPr>
      <t>(D)</t>
    </r>
  </si>
  <si>
    <t>（１） 地域文化の発信の核となる美術館・歴史博物館</t>
  </si>
  <si>
    <t>イ　ユニークベニューの促進</t>
  </si>
  <si>
    <t>ウ　地域のグローバル化拠点としての美術館・歴史博物館</t>
  </si>
  <si>
    <t>エ　地域に存する文化財を活用した地域共働の創造活動や地域の魅力の発掘・発信</t>
  </si>
  <si>
    <r>
      <t xml:space="preserve">（２） </t>
    </r>
    <r>
      <rPr>
        <sz val="8"/>
        <rFont val="ＭＳ 明朝"/>
        <family val="1"/>
      </rPr>
      <t>あらゆる者が参加できるプログラム及び学校教育や地域の文化施設等との連携によるアウトリーチ活動</t>
    </r>
  </si>
  <si>
    <t>ア　小・中・高等学校と連携した地域文化の担い手の育成</t>
  </si>
  <si>
    <t>イ　大学等と連携した国内外で活躍する文化人材育成プログラムの開発</t>
  </si>
  <si>
    <t>ウ　社会人ほか多様な対象者のための学習講座の実施</t>
  </si>
  <si>
    <t>エ　障がい者の芸術活動支援・鑑賞活動支援等の事業</t>
  </si>
  <si>
    <t>（３） 新たな機能を創造する美術館・歴史博物館</t>
  </si>
  <si>
    <t>ア　観光・まちづくり・国際交流・福祉・教育・産業等他分野との連携・融合による活動</t>
  </si>
  <si>
    <t>イ　文化財の新たな保存管理・活用の手法の開発</t>
  </si>
  <si>
    <t>事業
名称</t>
  </si>
  <si>
    <t>支出予定総額</t>
  </si>
  <si>
    <t>（a）－（b）</t>
  </si>
  <si>
    <t>員数・単価の説明
一式の内訳等</t>
  </si>
  <si>
    <t>支出予定額小計</t>
  </si>
  <si>
    <t>国庫補助額</t>
  </si>
  <si>
    <t>別紙４</t>
  </si>
  <si>
    <t>事業全体での成果・効果</t>
  </si>
  <si>
    <t>　成　果・
効　果</t>
  </si>
  <si>
    <t xml:space="preserve">（実施項目・体系）
</t>
  </si>
  <si>
    <t xml:space="preserve">（事業概要）
</t>
  </si>
  <si>
    <t>→以下に変更後の役員，職員を記載</t>
  </si>
  <si>
    <t>【確認事項】  消費税等仕入控除税額の取扱いについて，以下のいずれに該当するか右欄に入力してください。</t>
  </si>
  <si>
    <t>エ　課税事業者ではあるが，その他条件により消費税等仕入控除調整を行わない事業者</t>
  </si>
  <si>
    <t>ア　美術館・歴史博物館の情報発信，相互連携</t>
  </si>
  <si>
    <t>令和　　年　　月　　日</t>
  </si>
  <si>
    <t>（注）用紙は日本産業規格Ａ４とする。</t>
  </si>
  <si>
    <t>全　体　経　費　計　算　書　（令和２年度）</t>
  </si>
  <si>
    <t>明　　細　　書（主たる事業費）</t>
  </si>
  <si>
    <t>数量</t>
  </si>
  <si>
    <t>単価</t>
  </si>
  <si>
    <t>（a）</t>
  </si>
  <si>
    <t>（b）</t>
  </si>
  <si>
    <t>小計</t>
  </si>
  <si>
    <t>明　　細　　書（事　務　費）</t>
  </si>
  <si>
    <t>経　費　内　訳</t>
  </si>
  <si>
    <t>（b）</t>
  </si>
  <si>
    <t>員数・単価の説明
一式の内訳等</t>
  </si>
  <si>
    <t>消費税等仕入控除税額
{(C)-(D)}×10/110</t>
  </si>
  <si>
    <r>
      <rPr>
        <b/>
        <sz val="12"/>
        <rFont val="ＭＳ 明朝"/>
        <family val="1"/>
      </rPr>
      <t>ア</t>
    </r>
    <r>
      <rPr>
        <sz val="12"/>
        <rFont val="ＭＳ 明朝"/>
        <family val="1"/>
      </rPr>
      <t>　課税事業者　　</t>
    </r>
    <r>
      <rPr>
        <b/>
        <sz val="12"/>
        <rFont val="ＭＳ 明朝"/>
        <family val="1"/>
      </rPr>
      <t xml:space="preserve"> イ</t>
    </r>
    <r>
      <rPr>
        <sz val="12"/>
        <rFont val="ＭＳ 明朝"/>
        <family val="1"/>
      </rPr>
      <t xml:space="preserve">　簡易課税事業者　　 </t>
    </r>
    <r>
      <rPr>
        <b/>
        <sz val="12"/>
        <rFont val="ＭＳ 明朝"/>
        <family val="1"/>
      </rPr>
      <t>ウ</t>
    </r>
    <r>
      <rPr>
        <sz val="12"/>
        <rFont val="ＭＳ 明朝"/>
        <family val="1"/>
      </rPr>
      <t>　免税・非課税事業者</t>
    </r>
  </si>
  <si>
    <t>補　　足　　票　</t>
  </si>
  <si>
    <t>【広告費等について】</t>
  </si>
  <si>
    <t>　※広報費等：広告掲載料，広告掲示料，ポスター・チラシ作成費等（自己申告）</t>
  </si>
  <si>
    <t>総事業費</t>
  </si>
  <si>
    <t>広告費等</t>
  </si>
  <si>
    <t>割合</t>
  </si>
  <si>
    <t>【備品借用費について】</t>
  </si>
  <si>
    <t>備品借用費総額</t>
  </si>
  <si>
    <t>【委託費・請負費について】</t>
  </si>
  <si>
    <t>　・委託費又は請負費１件当たりの金額の総事業費における割合</t>
  </si>
  <si>
    <t>１件当たりの
金額が最も高い
委託費又は
請負費</t>
  </si>
  <si>
    <t>　・委託費・請負費の総額の総事業費における割合</t>
  </si>
  <si>
    <t>委託費及び
請負費総額</t>
  </si>
  <si>
    <t>○○△△実行委員会</t>
  </si>
  <si>
    <t>○○市××1-2</t>
  </si>
  <si>
    <t>会長</t>
  </si>
  <si>
    <t>　　令和＊＊年＊＊月＊＊日</t>
  </si>
  <si>
    <t>令和＊＊年＊＊月＊＊日</t>
  </si>
  <si>
    <r>
      <rPr>
        <sz val="11"/>
        <color indexed="10"/>
        <rFont val="ＭＳ 明朝"/>
        <family val="1"/>
      </rPr>
      <t>■■●●</t>
    </r>
    <r>
      <rPr>
        <sz val="11"/>
        <rFont val="ＭＳ 明朝"/>
        <family val="1"/>
      </rPr>
      <t>年</t>
    </r>
    <r>
      <rPr>
        <sz val="11"/>
        <color indexed="10"/>
        <rFont val="ＭＳ 明朝"/>
        <family val="1"/>
      </rPr>
      <t>●</t>
    </r>
    <r>
      <rPr>
        <sz val="11"/>
        <rFont val="ＭＳ 明朝"/>
        <family val="1"/>
      </rPr>
      <t>月</t>
    </r>
    <r>
      <rPr>
        <sz val="11"/>
        <color indexed="10"/>
        <rFont val="ＭＳ 明朝"/>
        <family val="1"/>
      </rPr>
      <t>●</t>
    </r>
    <r>
      <rPr>
        <sz val="11"/>
        <rFont val="ＭＳ 明朝"/>
        <family val="1"/>
      </rPr>
      <t>日付け</t>
    </r>
    <r>
      <rPr>
        <sz val="11"/>
        <color indexed="10"/>
        <rFont val="ＭＳ 明朝"/>
        <family val="1"/>
      </rPr>
      <t>＊＊＊＊</t>
    </r>
    <r>
      <rPr>
        <sz val="11"/>
        <rFont val="ＭＳ 明朝"/>
        <family val="1"/>
      </rPr>
      <t>第</t>
    </r>
    <r>
      <rPr>
        <sz val="11"/>
        <color indexed="10"/>
        <rFont val="ＭＳ 明朝"/>
        <family val="1"/>
      </rPr>
      <t>＊＊＊＊</t>
    </r>
    <r>
      <rPr>
        <sz val="11"/>
        <rFont val="ＭＳ 明朝"/>
        <family val="1"/>
      </rPr>
      <t>号により補助金の交付を受けた下記の事業の実績について，補助金等に係る予算の適正化に関する法律第１４条の規定により，下記のとおり報告します。</t>
    </r>
  </si>
  <si>
    <t>＊,＊＊＊,＊＊＊</t>
  </si>
  <si>
    <t>＊，＊＊＊</t>
  </si>
  <si>
    <t>＊＊＊＊ジッコウイインカイ</t>
  </si>
  <si>
    <t>＊＊＊＊博物館</t>
  </si>
  <si>
    <r>
      <t>　　　　　</t>
    </r>
    <r>
      <rPr>
        <b/>
        <sz val="12"/>
        <color indexed="10"/>
        <rFont val="ＭＳ Ｐゴシック"/>
        <family val="3"/>
      </rPr>
      <t>■有り</t>
    </r>
  </si>
  <si>
    <t>○○センター</t>
  </si>
  <si>
    <r>
      <rPr>
        <sz val="10"/>
        <color indexed="10"/>
        <rFont val="ＭＳ 明朝"/>
        <family val="1"/>
      </rPr>
      <t>■</t>
    </r>
    <r>
      <rPr>
        <sz val="10"/>
        <rFont val="ＭＳ 明朝"/>
        <family val="1"/>
      </rPr>
      <t>美術館・博物館　□その他</t>
    </r>
  </si>
  <si>
    <r>
      <rPr>
        <sz val="10"/>
        <color indexed="10"/>
        <rFont val="ＭＳ 明朝"/>
        <family val="1"/>
      </rPr>
      <t>■</t>
    </r>
    <r>
      <rPr>
        <sz val="10"/>
        <rFont val="ＭＳ 明朝"/>
        <family val="1"/>
      </rPr>
      <t>美術　□歴史　□総合　□その他</t>
    </r>
  </si>
  <si>
    <r>
      <t>□登録　□相当　□公開　</t>
    </r>
    <r>
      <rPr>
        <sz val="10"/>
        <color indexed="10"/>
        <rFont val="ＭＳ 明朝"/>
        <family val="1"/>
      </rPr>
      <t>■</t>
    </r>
    <r>
      <rPr>
        <sz val="10"/>
        <rFont val="ＭＳ 明朝"/>
        <family val="1"/>
      </rPr>
      <t>その他</t>
    </r>
  </si>
  <si>
    <t>○○大学</t>
  </si>
  <si>
    <r>
      <t>□美術館・博物館　</t>
    </r>
    <r>
      <rPr>
        <sz val="10"/>
        <color indexed="10"/>
        <rFont val="ＭＳ 明朝"/>
        <family val="1"/>
      </rPr>
      <t>■その他</t>
    </r>
  </si>
  <si>
    <t>○○県</t>
  </si>
  <si>
    <r>
      <t>□美術館・博物館　</t>
    </r>
    <r>
      <rPr>
        <sz val="10"/>
        <color indexed="10"/>
        <rFont val="ＭＳ 明朝"/>
        <family val="1"/>
      </rPr>
      <t>■</t>
    </r>
    <r>
      <rPr>
        <sz val="10"/>
        <rFont val="ＭＳ 明朝"/>
        <family val="1"/>
      </rPr>
      <t>その他</t>
    </r>
  </si>
  <si>
    <t>○○市民団体</t>
  </si>
  <si>
    <t>○○△△美術館</t>
  </si>
  <si>
    <t>■有り</t>
  </si>
  <si>
    <t>○○　○○</t>
  </si>
  <si>
    <t>○○△△博物館館長</t>
  </si>
  <si>
    <t>副会長</t>
  </si>
  <si>
    <t>△△　△</t>
  </si>
  <si>
    <t>公益財団法人△△理事長</t>
  </si>
  <si>
    <t>□□　□□</t>
  </si>
  <si>
    <t>●●大学教授</t>
  </si>
  <si>
    <t>委員</t>
  </si>
  <si>
    <t>×　××</t>
  </si>
  <si>
    <t>××市立××小学校教諭</t>
  </si>
  <si>
    <t>●●　●●</t>
  </si>
  <si>
    <t>特定非営利活動法人□□□□代表理事　</t>
  </si>
  <si>
    <t>監事</t>
  </si>
  <si>
    <t>▲▲▲　▲▲</t>
  </si>
  <si>
    <t>▲▲団体事務局長</t>
  </si>
  <si>
    <t>事務局長</t>
  </si>
  <si>
    <t>●●　●●●</t>
  </si>
  <si>
    <t>事務局員</t>
  </si>
  <si>
    <t>△△　△△△</t>
  </si>
  <si>
    <t>○○△△博物館学芸部企画課学芸員</t>
  </si>
  <si>
    <t>□□　□□</t>
  </si>
  <si>
    <t>○○△△博物館総務課総務係長</t>
  </si>
  <si>
    <t>×××　×××</t>
  </si>
  <si>
    <t>○○△△博物館総務課会計係係員</t>
  </si>
  <si>
    <t>本事業は次の事業によって構成され，○○○○○○○○○○○○○○○○○○○○○○○○○○○○○○○○○○○○○○○○○○○○○○○○○○○○○○○○○○○○○○○○○○○○○○○○○○○○○○○○○○○○○○○○○○○○○○○○○○○○○○○○○○○○○○○○○○○○○○○○○○○○○○○○○○○○○○○○○○○○○○○○○○○○○○○○○○○○○○○○○○○○○○○○○○○○○○○○○○○○○○○○○○○○○○○○○○○○○○○○○○である。</t>
  </si>
  <si>
    <t>１．</t>
  </si>
  <si>
    <t>国際交流・発信のための各種行事の開催</t>
  </si>
  <si>
    <t>（１）</t>
  </si>
  <si>
    <t>国際交流のための関連行事の開催</t>
  </si>
  <si>
    <t>　　①</t>
  </si>
  <si>
    <t>□□シンポジウム</t>
  </si>
  <si>
    <t>　　②</t>
  </si>
  <si>
    <t>△△ワークショップ</t>
  </si>
  <si>
    <t>　　③</t>
  </si>
  <si>
    <t>××講演会</t>
  </si>
  <si>
    <t>（２）</t>
  </si>
  <si>
    <t>国際発信のための関連行事の開催</t>
  </si>
  <si>
    <t>海外のイベントでの展示の実施</t>
  </si>
  <si>
    <t>２．</t>
  </si>
  <si>
    <t>外国人観光客・外国人居住者に向けた環境整備・発信</t>
  </si>
  <si>
    <t>環境整備方針の検討</t>
  </si>
  <si>
    <t>○○検討会議の開催</t>
  </si>
  <si>
    <t>アンケートの実施</t>
  </si>
  <si>
    <t>先進事例の調査</t>
  </si>
  <si>
    <t>環境整備の実施</t>
  </si>
  <si>
    <t>外国語版カタログの作成</t>
  </si>
  <si>
    <t>音声ガイドの整備</t>
  </si>
  <si>
    <t>（３）</t>
  </si>
  <si>
    <t>外国人利用者への発信</t>
  </si>
  <si>
    <t>海外に向けた広報</t>
  </si>
  <si>
    <t>地域の外国人居住者に向けた広報</t>
  </si>
  <si>
    <t>作業員賃金</t>
  </si>
  <si>
    <t>１（１）①
シンポジウム</t>
  </si>
  <si>
    <t>作業員</t>
  </si>
  <si>
    <t>会場整理等賃金</t>
  </si>
  <si>
    <t>会場整理員</t>
  </si>
  <si>
    <t>普通旅費</t>
  </si>
  <si>
    <t>２（１）②
事例調査</t>
  </si>
  <si>
    <t>実行委員会（交通費，宿泊費）</t>
  </si>
  <si>
    <t>特別旅費</t>
  </si>
  <si>
    <t>２（１）①
検討会議</t>
  </si>
  <si>
    <t>検討会議委員（交通費，宿泊費）</t>
  </si>
  <si>
    <t>外国人招へい旅費</t>
  </si>
  <si>
    <t>１（１）①
シンポジウム</t>
  </si>
  <si>
    <t>パネリスト</t>
  </si>
  <si>
    <t>講師等謝金</t>
  </si>
  <si>
    <t>１（１）①
シンポジウム</t>
  </si>
  <si>
    <t>基調講演講師</t>
  </si>
  <si>
    <t>通訳謝金</t>
  </si>
  <si>
    <t>１（１）③
講演会</t>
  </si>
  <si>
    <t>通訳（英語）</t>
  </si>
  <si>
    <t>印刷製本費</t>
  </si>
  <si>
    <t>１（１）①②③
共通</t>
  </si>
  <si>
    <t>ポスター・チラシ印刷費</t>
  </si>
  <si>
    <t>消耗品費</t>
  </si>
  <si>
    <t>その他需用費</t>
  </si>
  <si>
    <t>会議費（飲料代）</t>
  </si>
  <si>
    <t>会議等運営委託費</t>
  </si>
  <si>
    <t>１（１）①③
共通</t>
  </si>
  <si>
    <t>運営委託費</t>
  </si>
  <si>
    <t>会場等借料</t>
  </si>
  <si>
    <t>１（１）①
シンポジウム</t>
  </si>
  <si>
    <t>ホール使用料</t>
  </si>
  <si>
    <t>機器借料</t>
  </si>
  <si>
    <t>プロジェクター使用料</t>
  </si>
  <si>
    <t>式</t>
  </si>
  <si>
    <t>人</t>
  </si>
  <si>
    <t>回</t>
  </si>
  <si>
    <t>時間</t>
  </si>
  <si>
    <t>日</t>
  </si>
  <si>
    <t>名</t>
  </si>
  <si>
    <t>（○○県～○○県，*泊*日）</t>
  </si>
  <si>
    <t>（○○国～日本，航空賃（エコノミー））</t>
  </si>
  <si>
    <t>非常勤事務員賃金</t>
  </si>
  <si>
    <t>事務局</t>
  </si>
  <si>
    <t>事務員</t>
  </si>
  <si>
    <t>オ</t>
  </si>
  <si>
    <t>会議等運営委託費</t>
  </si>
  <si>
    <t>会場設営請負費</t>
  </si>
  <si>
    <t xml:space="preserve">   令和３年度文化芸術振興費補助金（地域と共働した博物館創造活動支援事業）実績報告書　</t>
  </si>
  <si>
    <t>○○　△△　</t>
  </si>
  <si>
    <t>別紙６</t>
  </si>
  <si>
    <t>　本事業においては，広報宣伝のみを目的とする事業や，総事業費に占める広告費等の割合が過度な
事業は補助対象外となります。
　総事業費と，別紙６に記載した経費のうち広告費等※の額を記入してください。
　※なお，事業全体での割合が低く，採択する場合でも，構成する事業や実施事項の中で，上記に
　　当てはまる場合は，その事業や事項のみを不採択とする可能性があります。</t>
  </si>
  <si>
    <t>　本事業においては，備品調達を目的とする事業や，総事業費に占める備品借用費の割合が過度な
（総事業費の１／２を超える）事業は補助対象外となります。
　総事業費と，別紙６に記載した経費のうち備品借用費の総額を記入してください。
　※なお，事業全体での割合が低く，採択する場合でも，構成する事業や実施事項の中で，上記に
　　当てはまる場合は，その事業や事項のみを不採択とする可能性があります。</t>
  </si>
  <si>
    <t>　本事業においては，委託費・請負費が１件で総事業費の１／２を超える事業や，委託費・請負費
総額の割合過度な事業は原則として補助対象外となります。
　総事業費と，別紙６に記載した経費のうち，１件当たりの金額が最も高い委託費又は請負費と，
委託費・請負費の総額を記入してください。
　※なお，事業全体での割合が低く，採択する場合でも，構成する事業や実施事項の中で，上記に
　　当てはまる場合は，その事業や事項のみを不採択とする可能性があります。</t>
  </si>
  <si>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（文化芸術振興費補助金（地域と共働した博物館創造活動支援事業）交付要綱第12条2項参照）</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</si>
</sst>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回&quot;"/>
    <numFmt numFmtId="178" formatCode="#,##0&quot;円&quot;"/>
    <numFmt numFmtId="179" formatCode="m/d"/>
    <numFmt numFmtId="180" formatCode=";;;"/>
    <numFmt numFmtId="181" formatCode="0.0"/>
    <numFmt numFmtId="182" formatCode="#,##0&quot;台&quot;"/>
    <numFmt numFmtId="183" formatCode="&quot;¥&quot;#,##0"/>
    <numFmt numFmtId="184" formatCode="#,##0&quot;枚&quot;"/>
    <numFmt numFmtId="185" formatCode="#,##0&quot;部&quot;"/>
    <numFmt numFmtId="186" formatCode="#,##0&quot;席&quot;"/>
    <numFmt numFmtId="187" formatCode="0.0%"/>
    <numFmt numFmtId="188" formatCode="&quot;金&quot;\ \ \ #,##0"/>
    <numFmt numFmtId="189" formatCode="#,##0&quot;円×&quot;"/>
    <numFmt numFmtId="190" formatCode="0&quot;人×&quot;"/>
    <numFmt numFmtId="191" formatCode="0&quot;ｈ×&quot;"/>
    <numFmt numFmtId="192" formatCode="#,##0&quot;回×&quot;"/>
    <numFmt numFmtId="193" formatCode="&quot;金　&quot;#,##0&quot;　円&quot;&quot;也&quot;"/>
    <numFmt numFmtId="194" formatCode="[$-411]ggge&quot;年&quot;m&quot;月&quot;d&quot;日&quot;&quot;(&quot;aaa&quot;)&quot;"/>
    <numFmt numFmtId="195" formatCode="#,##0;&quot;△ &quot;#,##0"/>
    <numFmt numFmtId="196" formatCode="#,##0&quot;席×4回&quot;"/>
    <numFmt numFmtId="197" formatCode="#,##0&quot;席×5回&quot;"/>
    <numFmt numFmtId="198" formatCode="mmm\-yyyy"/>
    <numFmt numFmtId="199" formatCode="0_名\ "/>
    <numFmt numFmtId="200" formatCode="#,##0&quot;名&quot;"/>
    <numFmt numFmtId="201" formatCode="#,##0&quot;日&quot;"/>
    <numFmt numFmtId="202" formatCode="_ &quot;¥&quot;* #,##0.0_ ;_ &quot;¥&quot;* \-#,##0.0_ ;_ &quot;¥&quot;* &quot;-&quot;_ ;_ @_ "/>
    <numFmt numFmtId="203" formatCode="&quot;¥&quot;#,##0.0;[Red]&quot;¥&quot;\-#,##0.0"/>
    <numFmt numFmtId="204" formatCode="#,##0.0_ ;[Red]\-#,##0.0\ "/>
    <numFmt numFmtId="205" formatCode="#,##0_);[Red]\(#,##0\)"/>
    <numFmt numFmtId="206" formatCode="&quot;Yes&quot;;&quot;Yes&quot;;&quot;No&quot;"/>
    <numFmt numFmtId="207" formatCode="&quot;True&quot;;&quot;True&quot;;&quot;False&quot;"/>
    <numFmt numFmtId="208" formatCode="&quot;On&quot;;&quot;On&quot;;&quot;Off&quot;"/>
    <numFmt numFmtId="209" formatCode="[$-411]ggge&quot;年&quot;m&quot;月&quot;d&quot;日&quot;;@"/>
    <numFmt numFmtId="210" formatCode="0_);[Red]\(0\)"/>
    <numFmt numFmtId="211" formatCode="&quot;¥&quot;#,##0_);[Red]\(&quot;¥&quot;#,##0\)"/>
    <numFmt numFmtId="212" formatCode="&quot;¥&quot;#,##0;[Red]&quot;¥&quot;#,##0"/>
    <numFmt numFmtId="213" formatCode="[$€-2]\ #,##0.00_);[Red]\([$€-2]\ #,##0.00\)"/>
    <numFmt numFmtId="214" formatCode="#,##0_ "/>
    <numFmt numFmtId="215" formatCode="[$]ggge&quot;年&quot;m&quot;月&quot;d&quot;日&quot;;@"/>
    <numFmt numFmtId="216" formatCode="[$-411]gge&quot;年&quot;m&quot;月&quot;d&quot;日&quot;;@"/>
    <numFmt numFmtId="217" formatCode="[$]gge&quot;年&quot;m&quot;月&quot;d&quot;日&quot;;@"/>
    <numFmt numFmtId="218" formatCode="[&lt;=999]000;[&lt;=9999]000\-00;000\-0000"/>
  </numFmts>
  <fonts count="101">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2"/>
      <name val="ＭＳ ゴシック"/>
      <family val="3"/>
    </font>
    <font>
      <sz val="11"/>
      <name val="ＭＳ 明朝"/>
      <family val="1"/>
    </font>
    <font>
      <sz val="10"/>
      <name val="ＭＳ 明朝"/>
      <family val="1"/>
    </font>
    <font>
      <sz val="14"/>
      <name val="ＭＳ 明朝"/>
      <family val="1"/>
    </font>
    <font>
      <sz val="18"/>
      <name val="ＭＳ 明朝"/>
      <family val="1"/>
    </font>
    <font>
      <sz val="12"/>
      <name val="ＭＳ 明朝"/>
      <family val="1"/>
    </font>
    <font>
      <sz val="6"/>
      <name val="ＭＳ 明朝"/>
      <family val="1"/>
    </font>
    <font>
      <b/>
      <sz val="11"/>
      <name val="ＭＳ Ｐ明朝"/>
      <family val="1"/>
    </font>
    <font>
      <sz val="12"/>
      <name val="ＭＳ Ｐ明朝"/>
      <family val="1"/>
    </font>
    <font>
      <sz val="10"/>
      <name val="ＭＳ Ｐ明朝"/>
      <family val="1"/>
    </font>
    <font>
      <b/>
      <sz val="14"/>
      <name val="ＭＳ Ｐ明朝"/>
      <family val="1"/>
    </font>
    <font>
      <sz val="15.5"/>
      <name val="ＭＳ ゴシック"/>
      <family val="3"/>
    </font>
    <font>
      <b/>
      <sz val="14"/>
      <name val="HG明朝E"/>
      <family val="1"/>
    </font>
    <font>
      <b/>
      <sz val="12"/>
      <name val="ＭＳ 明朝"/>
      <family val="1"/>
    </font>
    <font>
      <sz val="9"/>
      <name val="ＭＳ Ｐゴシック"/>
      <family val="3"/>
    </font>
    <font>
      <sz val="9"/>
      <name val="ＭＳ 明朝"/>
      <family val="1"/>
    </font>
    <font>
      <sz val="8"/>
      <name val="ＭＳ 明朝"/>
      <family val="1"/>
    </font>
    <font>
      <sz val="14.5"/>
      <name val="ＭＳ ゴシック"/>
      <family val="3"/>
    </font>
    <font>
      <sz val="11.5"/>
      <name val="ＭＳ 明朝"/>
      <family val="1"/>
    </font>
    <font>
      <sz val="16"/>
      <name val="ＭＳ 明朝"/>
      <family val="1"/>
    </font>
    <font>
      <sz val="14"/>
      <name val="ＭＳ ゴシック"/>
      <family val="3"/>
    </font>
    <font>
      <b/>
      <sz val="10"/>
      <name val="ＭＳ Ｐ明朝"/>
      <family val="1"/>
    </font>
    <font>
      <b/>
      <sz val="22"/>
      <name val="ＭＳ ゴシック"/>
      <family val="3"/>
    </font>
    <font>
      <sz val="9"/>
      <name val="ＭＳ Ｐ明朝"/>
      <family val="1"/>
    </font>
    <font>
      <sz val="10.5"/>
      <name val="ＭＳ Ｐ明朝"/>
      <family val="1"/>
    </font>
    <font>
      <sz val="10"/>
      <color indexed="10"/>
      <name val="ＭＳ 明朝"/>
      <family val="1"/>
    </font>
    <font>
      <sz val="11"/>
      <color indexed="10"/>
      <name val="ＭＳ 明朝"/>
      <family val="1"/>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2"/>
      <name val="ＭＳ Ｐゴシック"/>
      <family val="3"/>
    </font>
    <font>
      <b/>
      <sz val="11"/>
      <color indexed="10"/>
      <name val="ＭＳ Ｐ明朝"/>
      <family val="1"/>
    </font>
    <font>
      <sz val="9"/>
      <color indexed="10"/>
      <name val="ＭＳ Ｐ明朝"/>
      <family val="1"/>
    </font>
    <font>
      <sz val="10"/>
      <color indexed="10"/>
      <name val="ＭＳ Ｐ明朝"/>
      <family val="1"/>
    </font>
    <font>
      <sz val="12"/>
      <color indexed="10"/>
      <name val="ＭＳ Ｐ明朝"/>
      <family val="1"/>
    </font>
    <font>
      <sz val="11"/>
      <color indexed="10"/>
      <name val="ＭＳ Ｐ明朝"/>
      <family val="1"/>
    </font>
    <font>
      <b/>
      <sz val="10"/>
      <color indexed="10"/>
      <name val="ＭＳ Ｐ明朝"/>
      <family val="1"/>
    </font>
    <font>
      <sz val="14"/>
      <color indexed="10"/>
      <name val="ＭＳ 明朝"/>
      <family val="1"/>
    </font>
    <font>
      <sz val="8"/>
      <color indexed="10"/>
      <name val="ＭＳ 明朝"/>
      <family val="1"/>
    </font>
    <font>
      <sz val="10"/>
      <color indexed="10"/>
      <name val="ＭＳ Ｐゴシック"/>
      <family val="3"/>
    </font>
    <font>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2"/>
      <name val="Calibri"/>
      <family val="3"/>
    </font>
    <font>
      <b/>
      <sz val="11"/>
      <color rgb="FFFF0000"/>
      <name val="ＭＳ Ｐ明朝"/>
      <family val="1"/>
    </font>
    <font>
      <sz val="9"/>
      <color rgb="FFFF0000"/>
      <name val="ＭＳ Ｐ明朝"/>
      <family val="1"/>
    </font>
    <font>
      <sz val="10"/>
      <color rgb="FFFF0000"/>
      <name val="ＭＳ Ｐ明朝"/>
      <family val="1"/>
    </font>
    <font>
      <sz val="12"/>
      <color rgb="FFFF0000"/>
      <name val="ＭＳ Ｐ明朝"/>
      <family val="1"/>
    </font>
    <font>
      <sz val="11"/>
      <color rgb="FFFF0000"/>
      <name val="ＭＳ Ｐ明朝"/>
      <family val="1"/>
    </font>
    <font>
      <b/>
      <sz val="12"/>
      <color rgb="FFFF0000"/>
      <name val="Calibri"/>
      <family val="3"/>
    </font>
    <font>
      <sz val="10"/>
      <color rgb="FFFF0000"/>
      <name val="ＭＳ 明朝"/>
      <family val="1"/>
    </font>
    <font>
      <b/>
      <sz val="10"/>
      <color rgb="FFFF0000"/>
      <name val="ＭＳ Ｐ明朝"/>
      <family val="1"/>
    </font>
    <font>
      <sz val="11"/>
      <color rgb="FFFF0000"/>
      <name val="ＭＳ Ｐゴシック"/>
      <family val="3"/>
    </font>
    <font>
      <sz val="11"/>
      <color rgb="FFFF0000"/>
      <name val="ＭＳ 明朝"/>
      <family val="1"/>
    </font>
    <font>
      <sz val="14"/>
      <color rgb="FFFF0000"/>
      <name val="ＭＳ 明朝"/>
      <family val="1"/>
    </font>
    <font>
      <sz val="8"/>
      <color rgb="FFFF0000"/>
      <name val="ＭＳ 明朝"/>
      <family val="1"/>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dotted"/>
    </border>
    <border>
      <left style="thin"/>
      <right style="thin"/>
      <top style="hair"/>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style="thin"/>
    </border>
    <border>
      <left style="medium"/>
      <right/>
      <top style="thin"/>
      <bottom/>
    </border>
    <border>
      <left style="thin"/>
      <right style="thin"/>
      <top>
        <color indexed="63"/>
      </top>
      <bottom style="thin"/>
    </border>
    <border>
      <left style="medium"/>
      <right style="medium"/>
      <top style="thin"/>
      <bottom style="medium"/>
    </border>
    <border>
      <left>
        <color indexed="63"/>
      </left>
      <right style="thin"/>
      <top style="thin"/>
      <bottom style="thin"/>
    </border>
    <border>
      <left style="medium"/>
      <right/>
      <top/>
      <bottom/>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medium"/>
      <right/>
      <top style="thin"/>
      <bottom style="thin"/>
    </border>
    <border>
      <left style="thin"/>
      <right style="medium"/>
      <top style="thin"/>
      <bottom style="thin"/>
    </border>
    <border>
      <left>
        <color indexed="63"/>
      </left>
      <right>
        <color indexed="63"/>
      </right>
      <top style="thin"/>
      <bottom style="thin"/>
    </border>
    <border>
      <left style="medium"/>
      <right>
        <color indexed="63"/>
      </right>
      <top style="hair"/>
      <bottom style="hair"/>
    </border>
    <border>
      <left style="thin"/>
      <right>
        <color indexed="63"/>
      </right>
      <top style="hair"/>
      <bottom style="thin"/>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thin"/>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dotted"/>
    </border>
    <border>
      <left>
        <color indexed="63"/>
      </left>
      <right style="thin"/>
      <top style="thin"/>
      <bottom style="dotted"/>
    </border>
    <border>
      <left style="double"/>
      <right style="double"/>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84" fillId="32" borderId="0" applyNumberFormat="0" applyBorder="0" applyAlignment="0" applyProtection="0"/>
  </cellStyleXfs>
  <cellXfs count="472">
    <xf numFmtId="0" fontId="0" fillId="0" borderId="0" xfId="0" applyAlignment="1">
      <alignment/>
    </xf>
    <xf numFmtId="0" fontId="5" fillId="0" borderId="0" xfId="0" applyFont="1" applyAlignment="1">
      <alignment/>
    </xf>
    <xf numFmtId="0" fontId="6" fillId="0" borderId="0" xfId="0" applyFont="1" applyAlignment="1">
      <alignment/>
    </xf>
    <xf numFmtId="178" fontId="6" fillId="0" borderId="0" xfId="0" applyNumberFormat="1" applyFont="1" applyAlignment="1">
      <alignment horizontal="center"/>
    </xf>
    <xf numFmtId="178" fontId="6" fillId="0" borderId="0" xfId="0" applyNumberFormat="1" applyFont="1" applyAlignment="1">
      <alignment/>
    </xf>
    <xf numFmtId="178" fontId="9" fillId="0" borderId="0" xfId="0" applyNumberFormat="1" applyFont="1" applyAlignment="1">
      <alignment horizontal="center"/>
    </xf>
    <xf numFmtId="0" fontId="6" fillId="0" borderId="0" xfId="0" applyFont="1" applyAlignment="1">
      <alignment shrinkToFit="1"/>
    </xf>
    <xf numFmtId="0" fontId="6" fillId="0" borderId="0" xfId="0" applyFont="1" applyAlignment="1">
      <alignment vertical="center"/>
    </xf>
    <xf numFmtId="0" fontId="85" fillId="0" borderId="0" xfId="0" applyFont="1" applyBorder="1" applyAlignment="1">
      <alignment horizontal="left" vertical="top"/>
    </xf>
    <xf numFmtId="0" fontId="11" fillId="0" borderId="1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0" fillId="0" borderId="0" xfId="0" applyFont="1" applyAlignment="1">
      <alignment vertical="center"/>
    </xf>
    <xf numFmtId="0" fontId="12" fillId="0" borderId="0" xfId="0" applyFont="1" applyAlignment="1">
      <alignment/>
    </xf>
    <xf numFmtId="0" fontId="10" fillId="0" borderId="0" xfId="0" applyFont="1" applyBorder="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xf>
    <xf numFmtId="0" fontId="14" fillId="0" borderId="0" xfId="0" applyFont="1" applyBorder="1" applyAlignment="1">
      <alignment horizontal="right" vertical="center"/>
    </xf>
    <xf numFmtId="0" fontId="11" fillId="0" borderId="11" xfId="0" applyFont="1" applyBorder="1" applyAlignment="1">
      <alignment horizontal="left" vertical="top"/>
    </xf>
    <xf numFmtId="0" fontId="10" fillId="0" borderId="0" xfId="0" applyFont="1" applyFill="1" applyAlignment="1">
      <alignment/>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Fill="1" applyAlignment="1">
      <alignment vertical="top"/>
    </xf>
    <xf numFmtId="0" fontId="0" fillId="0" borderId="0" xfId="0" applyAlignment="1">
      <alignment vertical="top"/>
    </xf>
    <xf numFmtId="0" fontId="8" fillId="0" borderId="0" xfId="0" applyFont="1" applyAlignment="1">
      <alignment/>
    </xf>
    <xf numFmtId="0" fontId="11" fillId="0" borderId="10"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vertical="top"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top"/>
    </xf>
    <xf numFmtId="0" fontId="11" fillId="0" borderId="12" xfId="0" applyFont="1" applyFill="1" applyBorder="1" applyAlignment="1">
      <alignment vertical="top" wrapText="1"/>
    </xf>
    <xf numFmtId="0" fontId="12" fillId="0" borderId="10" xfId="0" applyFont="1" applyFill="1" applyBorder="1" applyAlignment="1">
      <alignment horizontal="center" vertical="center"/>
    </xf>
    <xf numFmtId="0" fontId="10" fillId="0" borderId="0" xfId="0" applyFont="1" applyFill="1" applyAlignment="1">
      <alignment wrapText="1"/>
    </xf>
    <xf numFmtId="0" fontId="10" fillId="0" borderId="0" xfId="0" applyFont="1" applyAlignment="1">
      <alignment/>
    </xf>
    <xf numFmtId="0" fontId="10" fillId="0" borderId="0" xfId="0" applyFont="1" applyFill="1" applyAlignment="1">
      <alignment/>
    </xf>
    <xf numFmtId="0" fontId="11" fillId="0" borderId="10" xfId="0" applyFont="1" applyFill="1" applyBorder="1" applyAlignment="1">
      <alignment horizontal="center" vertical="center" wrapText="1" shrinkToFit="1"/>
    </xf>
    <xf numFmtId="0" fontId="6" fillId="7" borderId="13" xfId="0" applyFont="1" applyFill="1" applyBorder="1" applyAlignment="1">
      <alignment horizontal="left" vertical="center" shrinkToFit="1"/>
    </xf>
    <xf numFmtId="0" fontId="6" fillId="0" borderId="0" xfId="0" applyFont="1" applyBorder="1" applyAlignment="1">
      <alignment horizontal="right" vertical="center"/>
    </xf>
    <xf numFmtId="0" fontId="6" fillId="0" borderId="0" xfId="62" applyFont="1">
      <alignment/>
      <protection/>
    </xf>
    <xf numFmtId="0" fontId="6" fillId="0" borderId="0" xfId="62" applyFont="1" applyAlignment="1">
      <alignment vertical="center"/>
      <protection/>
    </xf>
    <xf numFmtId="0" fontId="17" fillId="0" borderId="0" xfId="62" applyFont="1" applyBorder="1" applyAlignment="1">
      <alignment vertical="center"/>
      <protection/>
    </xf>
    <xf numFmtId="0" fontId="6" fillId="0" borderId="0" xfId="62" applyFont="1" applyBorder="1" applyAlignment="1">
      <alignment horizontal="left" vertical="center"/>
      <protection/>
    </xf>
    <xf numFmtId="0" fontId="6" fillId="0" borderId="0" xfId="62" applyFont="1" applyAlignment="1">
      <alignment horizontal="right" vertical="center"/>
      <protection/>
    </xf>
    <xf numFmtId="0" fontId="6" fillId="0" borderId="0" xfId="62" applyFont="1" applyBorder="1" applyAlignment="1">
      <alignment vertical="center"/>
      <protection/>
    </xf>
    <xf numFmtId="0" fontId="19" fillId="0" borderId="0" xfId="62" applyFont="1" applyAlignment="1">
      <alignment vertical="center"/>
      <protection/>
    </xf>
    <xf numFmtId="3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178" fontId="18" fillId="0" borderId="0" xfId="0" applyNumberFormat="1" applyFont="1" applyFill="1" applyBorder="1" applyAlignment="1">
      <alignment vertical="center" wrapText="1"/>
    </xf>
    <xf numFmtId="0" fontId="6" fillId="0" borderId="14" xfId="0" applyFont="1" applyFill="1" applyBorder="1" applyAlignment="1">
      <alignment horizontal="center" vertical="center"/>
    </xf>
    <xf numFmtId="178" fontId="18" fillId="0" borderId="15" xfId="0" applyNumberFormat="1" applyFont="1" applyFill="1" applyBorder="1" applyAlignment="1">
      <alignment vertical="center" wrapText="1"/>
    </xf>
    <xf numFmtId="178" fontId="18" fillId="33" borderId="10" xfId="0" applyNumberFormat="1" applyFont="1" applyFill="1" applyBorder="1" applyAlignment="1">
      <alignment vertical="center" wrapText="1"/>
    </xf>
    <xf numFmtId="37" fontId="18" fillId="33" borderId="16" xfId="63" applyFont="1" applyFill="1" applyBorder="1" applyAlignment="1" applyProtection="1">
      <alignment horizontal="left" vertical="center" wrapText="1"/>
      <protection/>
    </xf>
    <xf numFmtId="0" fontId="18" fillId="33" borderId="16" xfId="0" applyFont="1" applyFill="1" applyBorder="1" applyAlignment="1" applyProtection="1">
      <alignment horizontal="left" vertical="center" wrapText="1"/>
      <protection/>
    </xf>
    <xf numFmtId="37" fontId="18" fillId="33" borderId="10" xfId="63" applyFont="1" applyFill="1" applyBorder="1" applyAlignment="1" applyProtection="1">
      <alignment horizontal="left" vertical="center" wrapText="1"/>
      <protection/>
    </xf>
    <xf numFmtId="0" fontId="18" fillId="33" borderId="10" xfId="0" applyFont="1" applyFill="1" applyBorder="1" applyAlignment="1" applyProtection="1">
      <alignment horizontal="left" vertical="center" wrapText="1"/>
      <protection/>
    </xf>
    <xf numFmtId="178" fontId="18" fillId="0" borderId="10" xfId="0" applyNumberFormat="1" applyFont="1" applyBorder="1" applyAlignment="1">
      <alignment vertical="center" wrapText="1"/>
    </xf>
    <xf numFmtId="178" fontId="18" fillId="0" borderId="17" xfId="0" applyNumberFormat="1" applyFont="1" applyBorder="1" applyAlignment="1">
      <alignment horizontal="center" vertical="center" wrapText="1"/>
    </xf>
    <xf numFmtId="178" fontId="18" fillId="0" borderId="18" xfId="49" applyNumberFormat="1" applyFont="1" applyFill="1" applyBorder="1" applyAlignment="1" applyProtection="1" quotePrefix="1">
      <alignment horizontal="left" vertical="center" wrapText="1"/>
      <protection/>
    </xf>
    <xf numFmtId="178" fontId="6" fillId="0" borderId="18" xfId="49" applyNumberFormat="1" applyFont="1" applyFill="1" applyBorder="1" applyAlignment="1" applyProtection="1" quotePrefix="1">
      <alignment horizontal="center" vertical="center"/>
      <protection/>
    </xf>
    <xf numFmtId="178" fontId="6" fillId="0" borderId="18" xfId="49" applyNumberFormat="1" applyFont="1" applyFill="1" applyBorder="1" applyAlignment="1" applyProtection="1" quotePrefix="1">
      <alignment horizontal="center" vertical="center" wrapText="1"/>
      <protection/>
    </xf>
    <xf numFmtId="178" fontId="18" fillId="0" borderId="19" xfId="49" applyNumberFormat="1" applyFont="1" applyFill="1" applyBorder="1" applyAlignment="1" applyProtection="1" quotePrefix="1">
      <alignment horizontal="center" vertical="center" wrapText="1"/>
      <protection/>
    </xf>
    <xf numFmtId="178" fontId="18" fillId="0" borderId="19" xfId="49" applyNumberFormat="1" applyFont="1" applyFill="1" applyBorder="1" applyAlignment="1" applyProtection="1">
      <alignment horizontal="center" vertical="center" wrapText="1"/>
      <protection/>
    </xf>
    <xf numFmtId="178" fontId="6" fillId="0" borderId="19" xfId="49" applyNumberFormat="1" applyFont="1" applyFill="1" applyBorder="1" applyAlignment="1" applyProtection="1">
      <alignment horizontal="center" vertical="center" wrapText="1"/>
      <protection/>
    </xf>
    <xf numFmtId="0" fontId="14" fillId="0" borderId="0" xfId="0" applyFont="1" applyFill="1" applyAlignment="1">
      <alignment vertical="center"/>
    </xf>
    <xf numFmtId="0" fontId="18" fillId="0" borderId="0" xfId="62" applyFont="1" applyBorder="1" applyAlignment="1">
      <alignment horizontal="center" vertical="center" wrapText="1"/>
      <protection/>
    </xf>
    <xf numFmtId="0" fontId="21" fillId="0" borderId="0" xfId="0" applyFont="1" applyFill="1" applyBorder="1" applyAlignment="1">
      <alignment horizontal="center"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38" fontId="6" fillId="0" borderId="0" xfId="51" applyFont="1" applyFill="1" applyBorder="1" applyAlignment="1">
      <alignment horizontal="right" vertical="center"/>
    </xf>
    <xf numFmtId="0" fontId="19" fillId="0" borderId="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11" fillId="0" borderId="14" xfId="0" applyFont="1" applyBorder="1" applyAlignment="1">
      <alignment vertical="center"/>
    </xf>
    <xf numFmtId="0" fontId="11" fillId="0" borderId="21" xfId="0" applyFont="1" applyBorder="1" applyAlignment="1">
      <alignment vertical="center"/>
    </xf>
    <xf numFmtId="38" fontId="6" fillId="0" borderId="0"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0" fontId="6" fillId="0" borderId="15" xfId="0" applyFont="1" applyBorder="1" applyAlignment="1">
      <alignment vertical="center" shrinkToFit="1"/>
    </xf>
    <xf numFmtId="0" fontId="6" fillId="0" borderId="0" xfId="0" applyFont="1" applyAlignment="1">
      <alignment vertical="center" shrinkToFit="1"/>
    </xf>
    <xf numFmtId="0" fontId="6" fillId="6" borderId="13" xfId="0" applyFont="1" applyFill="1" applyBorder="1" applyAlignment="1">
      <alignment horizontal="left" vertical="center" shrinkToFit="1"/>
    </xf>
    <xf numFmtId="38" fontId="6" fillId="0" borderId="0" xfId="49" applyFont="1" applyBorder="1" applyAlignment="1">
      <alignment horizontal="right" vertical="center" shrinkToFit="1"/>
    </xf>
    <xf numFmtId="0" fontId="6" fillId="0" borderId="0" xfId="0" applyFont="1" applyBorder="1" applyAlignment="1">
      <alignment vertical="center" shrinkToFit="1"/>
    </xf>
    <xf numFmtId="0" fontId="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horizontal="left" vertical="center"/>
    </xf>
    <xf numFmtId="0" fontId="11" fillId="0" borderId="17" xfId="0" applyFont="1" applyBorder="1" applyAlignment="1">
      <alignment horizontal="center" vertical="center"/>
    </xf>
    <xf numFmtId="0" fontId="11" fillId="0" borderId="22" xfId="0" applyFont="1" applyBorder="1" applyAlignment="1">
      <alignment horizontal="left" vertical="center"/>
    </xf>
    <xf numFmtId="0" fontId="11" fillId="0" borderId="16"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xf>
    <xf numFmtId="0" fontId="23" fillId="0" borderId="0" xfId="0" applyFont="1" applyBorder="1" applyAlignment="1">
      <alignment horizontal="right" vertical="center"/>
    </xf>
    <xf numFmtId="0" fontId="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5" fillId="0" borderId="16" xfId="0" applyFont="1" applyBorder="1" applyAlignment="1">
      <alignment horizontal="center" vertical="center"/>
    </xf>
    <xf numFmtId="0" fontId="12" fillId="0" borderId="14" xfId="0" applyFont="1" applyBorder="1" applyAlignment="1">
      <alignment horizontal="center" vertical="center"/>
    </xf>
    <xf numFmtId="0" fontId="27" fillId="0" borderId="0" xfId="0" applyFont="1" applyFill="1" applyAlignment="1">
      <alignment/>
    </xf>
    <xf numFmtId="0" fontId="85" fillId="0" borderId="0" xfId="0" applyFont="1" applyBorder="1" applyAlignment="1">
      <alignment horizontal="left" vertical="center"/>
    </xf>
    <xf numFmtId="0" fontId="11" fillId="0" borderId="10" xfId="0" applyFont="1" applyBorder="1" applyAlignment="1">
      <alignment horizontal="left" vertical="center" wrapText="1"/>
    </xf>
    <xf numFmtId="0" fontId="0" fillId="0" borderId="11" xfId="0" applyFont="1" applyBorder="1" applyAlignment="1">
      <alignment vertical="center"/>
    </xf>
    <xf numFmtId="56" fontId="11" fillId="0" borderId="10" xfId="0" applyNumberFormat="1" applyFont="1" applyBorder="1" applyAlignment="1">
      <alignment horizontal="left" vertical="center" wrapText="1"/>
    </xf>
    <xf numFmtId="0" fontId="10" fillId="0" borderId="11" xfId="0" applyFont="1" applyBorder="1" applyAlignment="1">
      <alignment vertical="center"/>
    </xf>
    <xf numFmtId="0" fontId="85" fillId="0" borderId="0" xfId="0" applyFont="1" applyBorder="1" applyAlignment="1">
      <alignment horizontal="right" vertical="center"/>
    </xf>
    <xf numFmtId="0" fontId="14" fillId="0" borderId="0" xfId="0" applyFont="1" applyBorder="1" applyAlignment="1">
      <alignment vertical="center"/>
    </xf>
    <xf numFmtId="0" fontId="22"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28" fillId="0" borderId="0" xfId="0" applyFont="1" applyBorder="1" applyAlignment="1">
      <alignment horizontal="center" vertical="center"/>
    </xf>
    <xf numFmtId="0" fontId="11" fillId="0" borderId="15" xfId="0" applyFont="1" applyFill="1" applyBorder="1" applyAlignment="1">
      <alignment/>
    </xf>
    <xf numFmtId="0" fontId="10" fillId="0" borderId="0" xfId="0" applyFont="1" applyBorder="1" applyAlignment="1">
      <alignment horizontal="left" vertical="top"/>
    </xf>
    <xf numFmtId="0" fontId="11" fillId="0" borderId="16"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Border="1" applyAlignment="1">
      <alignment horizontal="left" vertical="center"/>
    </xf>
    <xf numFmtId="0" fontId="86" fillId="0" borderId="0" xfId="0" applyFont="1" applyBorder="1" applyAlignment="1">
      <alignment horizontal="left" vertical="center"/>
    </xf>
    <xf numFmtId="0" fontId="87" fillId="0" borderId="0" xfId="0" applyFont="1" applyBorder="1" applyAlignment="1">
      <alignment vertical="center"/>
    </xf>
    <xf numFmtId="0" fontId="10" fillId="0" borderId="10" xfId="0" applyFont="1" applyBorder="1" applyAlignment="1">
      <alignment vertical="center"/>
    </xf>
    <xf numFmtId="0" fontId="11" fillId="33" borderId="10" xfId="0" applyFont="1" applyFill="1" applyBorder="1" applyAlignment="1">
      <alignment horizontal="center" vertical="center" wrapText="1" shrinkToFit="1"/>
    </xf>
    <xf numFmtId="0" fontId="10" fillId="0" borderId="24" xfId="0" applyFont="1" applyBorder="1" applyAlignment="1">
      <alignment horizontal="right" vertical="center"/>
    </xf>
    <xf numFmtId="0" fontId="18" fillId="0" borderId="10" xfId="0" applyFont="1" applyBorder="1" applyAlignment="1">
      <alignment vertical="center" wrapText="1"/>
    </xf>
    <xf numFmtId="178" fontId="18" fillId="0" borderId="25" xfId="0" applyNumberFormat="1" applyFont="1" applyBorder="1" applyAlignment="1">
      <alignment horizontal="center" vertical="center" wrapText="1"/>
    </xf>
    <xf numFmtId="0" fontId="18" fillId="0" borderId="10" xfId="0" applyFont="1" applyFill="1" applyBorder="1" applyAlignment="1" applyProtection="1">
      <alignment horizontal="left" vertical="center" wrapText="1"/>
      <protection/>
    </xf>
    <xf numFmtId="214" fontId="18" fillId="0" borderId="14" xfId="49" applyNumberFormat="1" applyFont="1" applyFill="1" applyBorder="1" applyAlignment="1">
      <alignment horizontal="right" vertical="center"/>
    </xf>
    <xf numFmtId="214" fontId="18" fillId="0" borderId="0" xfId="49" applyNumberFormat="1" applyFont="1" applyFill="1" applyBorder="1" applyAlignment="1">
      <alignment horizontal="right" vertical="center"/>
    </xf>
    <xf numFmtId="178" fontId="18" fillId="0" borderId="0" xfId="0" applyNumberFormat="1" applyFont="1" applyFill="1" applyBorder="1" applyAlignment="1">
      <alignment horizontal="center" vertical="center" wrapText="1"/>
    </xf>
    <xf numFmtId="214" fontId="18" fillId="0" borderId="24" xfId="49" applyNumberFormat="1" applyFont="1" applyFill="1" applyBorder="1" applyAlignment="1">
      <alignment horizontal="right" vertical="center"/>
    </xf>
    <xf numFmtId="38" fontId="18" fillId="0" borderId="0" xfId="49" applyFont="1" applyFill="1" applyBorder="1" applyAlignment="1">
      <alignment horizontal="right" vertical="center"/>
    </xf>
    <xf numFmtId="0" fontId="14" fillId="0" borderId="0" xfId="0" applyFont="1" applyBorder="1" applyAlignment="1">
      <alignment horizontal="left"/>
    </xf>
    <xf numFmtId="0" fontId="14" fillId="33" borderId="10" xfId="0" applyFont="1" applyFill="1" applyBorder="1" applyAlignment="1">
      <alignment horizontal="left"/>
    </xf>
    <xf numFmtId="0" fontId="10" fillId="33" borderId="10"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horizontal="left" vertical="center" wrapText="1"/>
    </xf>
    <xf numFmtId="0" fontId="10" fillId="0" borderId="19"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9" xfId="0" applyFont="1" applyFill="1" applyBorder="1" applyAlignment="1">
      <alignment horizontal="center"/>
    </xf>
    <xf numFmtId="38" fontId="10" fillId="0" borderId="20" xfId="49" applyFont="1" applyFill="1" applyBorder="1" applyAlignment="1">
      <alignment vertical="center"/>
    </xf>
    <xf numFmtId="0" fontId="10" fillId="0" borderId="24" xfId="0" applyFont="1" applyFill="1" applyBorder="1" applyAlignment="1">
      <alignment horizontal="center" vertical="center"/>
    </xf>
    <xf numFmtId="38" fontId="10" fillId="0" borderId="11" xfId="49" applyFont="1" applyFill="1" applyBorder="1" applyAlignment="1">
      <alignment vertical="center"/>
    </xf>
    <xf numFmtId="0" fontId="10" fillId="0" borderId="26" xfId="0" applyFont="1" applyFill="1" applyBorder="1" applyAlignment="1">
      <alignment horizontal="center" vertical="top"/>
    </xf>
    <xf numFmtId="38" fontId="10" fillId="0" borderId="21" xfId="49" applyFont="1" applyFill="1" applyBorder="1" applyAlignment="1">
      <alignment vertical="center"/>
    </xf>
    <xf numFmtId="0" fontId="0" fillId="0" borderId="0" xfId="0" applyFont="1" applyBorder="1" applyAlignment="1">
      <alignment/>
    </xf>
    <xf numFmtId="0" fontId="18" fillId="0" borderId="27" xfId="62" applyFont="1" applyBorder="1" applyAlignment="1">
      <alignment horizontal="center" vertical="center" wrapText="1"/>
      <protection/>
    </xf>
    <xf numFmtId="0" fontId="10" fillId="0" borderId="0" xfId="0" applyFont="1" applyFill="1" applyAlignment="1">
      <alignment horizontal="center" vertical="center"/>
    </xf>
    <xf numFmtId="0" fontId="13" fillId="0" borderId="0" xfId="0" applyFont="1" applyFill="1" applyAlignment="1">
      <alignment vertical="center"/>
    </xf>
    <xf numFmtId="0" fontId="17" fillId="0" borderId="0" xfId="0" applyFont="1" applyAlignment="1">
      <alignment vertical="center"/>
    </xf>
    <xf numFmtId="0" fontId="14" fillId="0" borderId="0" xfId="0" applyFont="1" applyAlignment="1">
      <alignment horizontal="left" vertical="center" indent="5"/>
    </xf>
    <xf numFmtId="0" fontId="18" fillId="0" borderId="28"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18" fillId="0" borderId="29" xfId="62" applyFont="1" applyBorder="1" applyAlignment="1">
      <alignment horizontal="center" vertical="center" wrapText="1"/>
      <protection/>
    </xf>
    <xf numFmtId="38" fontId="88" fillId="34" borderId="30" xfId="51" applyFont="1" applyFill="1" applyBorder="1" applyAlignment="1">
      <alignment horizontal="center" vertical="center"/>
    </xf>
    <xf numFmtId="38" fontId="89" fillId="0" borderId="31" xfId="51" applyFont="1" applyBorder="1" applyAlignment="1">
      <alignment horizontal="left" vertical="center" wrapText="1"/>
    </xf>
    <xf numFmtId="0" fontId="6" fillId="34" borderId="0" xfId="0" applyFont="1" applyFill="1" applyBorder="1" applyAlignment="1">
      <alignment horizontal="center" vertical="center" wrapText="1"/>
    </xf>
    <xf numFmtId="38" fontId="16" fillId="34" borderId="32" xfId="49" applyFont="1" applyFill="1" applyBorder="1" applyAlignment="1">
      <alignment horizontal="right" vertical="center" shrinkToFit="1"/>
    </xf>
    <xf numFmtId="38" fontId="16" fillId="34" borderId="0" xfId="49" applyFont="1" applyFill="1" applyBorder="1" applyAlignment="1">
      <alignment horizontal="right" vertical="center" shrinkToFit="1"/>
    </xf>
    <xf numFmtId="0" fontId="6" fillId="0" borderId="33" xfId="0" applyFont="1" applyBorder="1" applyAlignment="1">
      <alignment horizontal="left" vertical="center" shrinkToFit="1"/>
    </xf>
    <xf numFmtId="38" fontId="6" fillId="34" borderId="32" xfId="49" applyFont="1" applyFill="1" applyBorder="1" applyAlignment="1">
      <alignment vertical="center" shrinkToFit="1"/>
    </xf>
    <xf numFmtId="38" fontId="6" fillId="34" borderId="0" xfId="49" applyFont="1" applyFill="1" applyBorder="1" applyAlignment="1">
      <alignment horizontal="right" vertical="center" shrinkToFit="1"/>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10" xfId="0" applyFont="1" applyFill="1" applyBorder="1" applyAlignment="1">
      <alignment horizontal="center" vertical="center" shrinkToFit="1"/>
    </xf>
    <xf numFmtId="38" fontId="6" fillId="34" borderId="32" xfId="49" applyFont="1" applyFill="1" applyBorder="1" applyAlignment="1">
      <alignment horizontal="center" vertical="center" shrinkToFit="1"/>
    </xf>
    <xf numFmtId="38" fontId="16" fillId="34" borderId="0" xfId="49" applyFont="1" applyFill="1" applyBorder="1" applyAlignment="1">
      <alignment horizontal="center" vertical="center" shrinkToFit="1"/>
    </xf>
    <xf numFmtId="0" fontId="6" fillId="7" borderId="13" xfId="0" applyFont="1" applyFill="1" applyBorder="1" applyAlignment="1">
      <alignment vertical="center" wrapText="1"/>
    </xf>
    <xf numFmtId="0" fontId="6" fillId="0" borderId="10" xfId="0" applyFont="1" applyBorder="1" applyAlignment="1">
      <alignment vertical="center" wrapText="1"/>
    </xf>
    <xf numFmtId="38" fontId="6" fillId="34" borderId="0" xfId="49" applyFont="1" applyFill="1" applyBorder="1" applyAlignment="1">
      <alignment horizontal="center" vertical="center" shrinkToFit="1"/>
    </xf>
    <xf numFmtId="0" fontId="6" fillId="7" borderId="29" xfId="0" applyFont="1" applyFill="1" applyBorder="1" applyAlignment="1">
      <alignment horizontal="left" vertical="center" wrapText="1"/>
    </xf>
    <xf numFmtId="0" fontId="6" fillId="0" borderId="10" xfId="0" applyFont="1" applyBorder="1" applyAlignment="1">
      <alignment horizontal="left" vertical="center" wrapText="1"/>
    </xf>
    <xf numFmtId="38" fontId="6" fillId="0" borderId="15" xfId="49" applyFont="1" applyBorder="1" applyAlignment="1">
      <alignment vertical="center" shrinkToFit="1"/>
    </xf>
    <xf numFmtId="38" fontId="6" fillId="0" borderId="0" xfId="49" applyFont="1" applyBorder="1" applyAlignment="1">
      <alignment vertical="center" shrinkToFit="1"/>
    </xf>
    <xf numFmtId="38" fontId="6" fillId="34" borderId="0" xfId="49" applyFont="1" applyFill="1" applyBorder="1" applyAlignment="1">
      <alignment vertical="center" shrinkToFit="1"/>
    </xf>
    <xf numFmtId="0" fontId="6" fillId="0" borderId="36"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6" borderId="13" xfId="0" applyFont="1" applyFill="1" applyBorder="1" applyAlignment="1">
      <alignment vertical="center" wrapText="1"/>
    </xf>
    <xf numFmtId="0" fontId="6" fillId="6" borderId="29" xfId="0" applyFont="1" applyFill="1" applyBorder="1" applyAlignment="1">
      <alignment horizontal="left" vertical="center" wrapText="1"/>
    </xf>
    <xf numFmtId="0" fontId="6" fillId="0" borderId="39" xfId="0" applyFont="1" applyBorder="1" applyAlignment="1">
      <alignment vertical="center" shrinkToFit="1"/>
    </xf>
    <xf numFmtId="0" fontId="10" fillId="0" borderId="0" xfId="0" applyFont="1" applyFill="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shrinkToFit="1"/>
    </xf>
    <xf numFmtId="0" fontId="10" fillId="0" borderId="0" xfId="64" applyFont="1" applyFill="1" applyBorder="1" applyAlignment="1">
      <alignment horizontal="center" vertical="center" shrinkToFit="1"/>
      <protection/>
    </xf>
    <xf numFmtId="0" fontId="32" fillId="0" borderId="0" xfId="62" applyFont="1" applyBorder="1" applyAlignment="1">
      <alignment horizontal="left" vertical="center" wrapText="1"/>
      <protection/>
    </xf>
    <xf numFmtId="0" fontId="10" fillId="0" borderId="15" xfId="0" applyFont="1" applyBorder="1" applyAlignment="1">
      <alignment/>
    </xf>
    <xf numFmtId="0" fontId="11" fillId="0" borderId="24" xfId="0" applyFont="1" applyBorder="1" applyAlignment="1">
      <alignment vertical="center"/>
    </xf>
    <xf numFmtId="178" fontId="90" fillId="0" borderId="10" xfId="0" applyNumberFormat="1" applyFont="1" applyBorder="1" applyAlignment="1">
      <alignment vertical="center" wrapText="1"/>
    </xf>
    <xf numFmtId="178" fontId="18" fillId="33" borderId="25" xfId="0" applyNumberFormat="1" applyFont="1" applyFill="1" applyBorder="1" applyAlignment="1">
      <alignment vertical="center" wrapText="1"/>
    </xf>
    <xf numFmtId="0" fontId="11" fillId="0" borderId="16" xfId="0" applyFont="1" applyBorder="1" applyAlignment="1">
      <alignment horizontal="center" vertical="center" wrapText="1" shrinkToFit="1"/>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16" fillId="0" borderId="40" xfId="0" applyFont="1" applyBorder="1" applyAlignment="1">
      <alignment horizontal="center" vertical="center"/>
    </xf>
    <xf numFmtId="0" fontId="18" fillId="0" borderId="10" xfId="0" applyFont="1" applyBorder="1" applyAlignment="1">
      <alignment horizontal="right" vertical="center" wrapText="1"/>
    </xf>
    <xf numFmtId="0" fontId="18" fillId="0" borderId="25" xfId="0" applyFont="1" applyBorder="1" applyAlignment="1">
      <alignment horizontal="right" vertical="center" wrapText="1"/>
    </xf>
    <xf numFmtId="37" fontId="18" fillId="0" borderId="10" xfId="63" applyFont="1" applyFill="1" applyBorder="1" applyAlignment="1" applyProtection="1">
      <alignment horizontal="left" vertical="center" wrapText="1"/>
      <protection/>
    </xf>
    <xf numFmtId="0" fontId="18" fillId="0" borderId="10" xfId="0" applyFont="1" applyFill="1" applyBorder="1" applyAlignment="1">
      <alignment vertical="center" wrapText="1"/>
    </xf>
    <xf numFmtId="0" fontId="10" fillId="0" borderId="0" xfId="0" applyFont="1" applyBorder="1" applyAlignment="1">
      <alignment horizontal="left" vertical="center"/>
    </xf>
    <xf numFmtId="178" fontId="17" fillId="0" borderId="0" xfId="0" applyNumberFormat="1" applyFont="1" applyFill="1" applyBorder="1" applyAlignment="1">
      <alignment/>
    </xf>
    <xf numFmtId="178" fontId="6" fillId="0" borderId="0" xfId="0" applyNumberFormat="1" applyFont="1" applyFill="1" applyBorder="1" applyAlignment="1">
      <alignment/>
    </xf>
    <xf numFmtId="178" fontId="91" fillId="0" borderId="0" xfId="0" applyNumberFormat="1" applyFont="1" applyFill="1" applyBorder="1" applyAlignment="1">
      <alignment/>
    </xf>
    <xf numFmtId="178" fontId="17" fillId="0" borderId="0" xfId="0" applyNumberFormat="1" applyFont="1" applyBorder="1" applyAlignment="1">
      <alignment/>
    </xf>
    <xf numFmtId="178" fontId="6" fillId="0" borderId="0" xfId="0" applyNumberFormat="1" applyFont="1" applyBorder="1" applyAlignment="1">
      <alignment/>
    </xf>
    <xf numFmtId="178" fontId="6" fillId="0" borderId="0" xfId="0" applyNumberFormat="1" applyFont="1" applyBorder="1" applyAlignment="1">
      <alignment horizontal="center"/>
    </xf>
    <xf numFmtId="178" fontId="6" fillId="0" borderId="0" xfId="0" applyNumberFormat="1" applyFont="1" applyFill="1" applyBorder="1" applyAlignment="1">
      <alignment horizontal="center"/>
    </xf>
    <xf numFmtId="178" fontId="92" fillId="0" borderId="0" xfId="0" applyNumberFormat="1" applyFont="1" applyFill="1" applyBorder="1" applyAlignment="1">
      <alignment vertical="center" wrapText="1"/>
    </xf>
    <xf numFmtId="0" fontId="87" fillId="0" borderId="0" xfId="0" applyFont="1" applyBorder="1" applyAlignment="1">
      <alignment horizontal="left" vertical="center"/>
    </xf>
    <xf numFmtId="0" fontId="87" fillId="0" borderId="0" xfId="0" applyFont="1" applyBorder="1" applyAlignment="1">
      <alignment horizontal="center" vertical="center"/>
    </xf>
    <xf numFmtId="0" fontId="10" fillId="0" borderId="0" xfId="0" applyFont="1" applyAlignment="1">
      <alignment vertical="top"/>
    </xf>
    <xf numFmtId="0" fontId="28" fillId="0" borderId="0" xfId="0" applyFont="1" applyBorder="1" applyAlignment="1">
      <alignment horizontal="center" vertical="top"/>
    </xf>
    <xf numFmtId="0" fontId="22" fillId="0" borderId="0" xfId="0" applyFont="1" applyBorder="1" applyAlignment="1">
      <alignment horizontal="left"/>
    </xf>
    <xf numFmtId="0" fontId="10" fillId="0" borderId="10" xfId="0" applyFont="1" applyBorder="1" applyAlignment="1">
      <alignment horizontal="center" vertical="center"/>
    </xf>
    <xf numFmtId="0" fontId="10" fillId="0" borderId="0" xfId="0" applyFont="1" applyBorder="1" applyAlignment="1">
      <alignment horizontal="right" vertical="center"/>
    </xf>
    <xf numFmtId="0" fontId="22" fillId="0" borderId="0" xfId="0" applyFont="1" applyBorder="1" applyAlignment="1">
      <alignment horizontal="left" vertical="top"/>
    </xf>
    <xf numFmtId="0" fontId="10" fillId="0" borderId="10" xfId="0" applyFont="1" applyBorder="1" applyAlignment="1">
      <alignment horizontal="center" vertical="center" wrapText="1"/>
    </xf>
    <xf numFmtId="195" fontId="12" fillId="0" borderId="0" xfId="0" applyNumberFormat="1" applyFont="1" applyBorder="1" applyAlignment="1">
      <alignment vertical="center"/>
    </xf>
    <xf numFmtId="187" fontId="12" fillId="0" borderId="0" xfId="0" applyNumberFormat="1" applyFont="1" applyBorder="1" applyAlignment="1">
      <alignment horizontal="center" vertical="center"/>
    </xf>
    <xf numFmtId="0" fontId="93" fillId="0" borderId="0" xfId="0" applyFont="1" applyBorder="1" applyAlignment="1">
      <alignment horizontal="center" vertical="center"/>
    </xf>
    <xf numFmtId="56" fontId="94" fillId="0" borderId="10" xfId="0" applyNumberFormat="1" applyFont="1" applyBorder="1" applyAlignment="1">
      <alignment horizontal="left" vertical="center" wrapText="1"/>
    </xf>
    <xf numFmtId="0" fontId="94" fillId="0" borderId="10" xfId="0" applyFont="1" applyBorder="1" applyAlignment="1">
      <alignment horizontal="left" vertical="center" wrapText="1"/>
    </xf>
    <xf numFmtId="49" fontId="94" fillId="0" borderId="24" xfId="0" applyNumberFormat="1" applyFont="1" applyBorder="1" applyAlignment="1">
      <alignment vertical="top" wrapText="1"/>
    </xf>
    <xf numFmtId="49" fontId="94" fillId="0" borderId="24" xfId="0" applyNumberFormat="1" applyFont="1" applyBorder="1" applyAlignment="1" quotePrefix="1">
      <alignment vertical="top" wrapText="1"/>
    </xf>
    <xf numFmtId="0" fontId="94" fillId="0" borderId="0" xfId="0" applyFont="1" applyBorder="1" applyAlignment="1">
      <alignment horizontal="left" vertical="top"/>
    </xf>
    <xf numFmtId="0" fontId="94" fillId="0" borderId="0" xfId="0" applyFont="1" applyFill="1" applyBorder="1" applyAlignment="1">
      <alignment horizontal="left" vertical="top"/>
    </xf>
    <xf numFmtId="49" fontId="94" fillId="0" borderId="24" xfId="0" applyNumberFormat="1" applyFont="1" applyBorder="1" applyAlignment="1">
      <alignment horizontal="center" vertical="top" wrapText="1"/>
    </xf>
    <xf numFmtId="0" fontId="90" fillId="0" borderId="10" xfId="0" applyFont="1" applyBorder="1" applyAlignment="1">
      <alignment vertical="center" wrapText="1"/>
    </xf>
    <xf numFmtId="37" fontId="90" fillId="0" borderId="10" xfId="63" applyFont="1" applyFill="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90" fillId="0" borderId="10" xfId="0" applyFont="1" applyFill="1" applyBorder="1" applyAlignment="1">
      <alignment vertical="center" wrapText="1"/>
    </xf>
    <xf numFmtId="0" fontId="90" fillId="0" borderId="10" xfId="0" applyFont="1" applyBorder="1" applyAlignment="1">
      <alignment horizontal="right" vertical="center" wrapText="1"/>
    </xf>
    <xf numFmtId="0" fontId="90" fillId="0" borderId="25" xfId="0" applyFont="1" applyBorder="1" applyAlignment="1">
      <alignment horizontal="right" vertical="center" wrapText="1"/>
    </xf>
    <xf numFmtId="214" fontId="90" fillId="0" borderId="25" xfId="0" applyNumberFormat="1" applyFont="1" applyBorder="1" applyAlignment="1">
      <alignment horizontal="right" vertical="center" wrapText="1"/>
    </xf>
    <xf numFmtId="214" fontId="90" fillId="35" borderId="25" xfId="0" applyNumberFormat="1" applyFont="1" applyFill="1" applyBorder="1" applyAlignment="1">
      <alignment horizontal="right" vertical="center" wrapText="1"/>
    </xf>
    <xf numFmtId="178" fontId="90" fillId="0" borderId="25" xfId="0" applyNumberFormat="1" applyFont="1" applyBorder="1" applyAlignment="1">
      <alignment horizontal="center" vertical="center" wrapText="1"/>
    </xf>
    <xf numFmtId="178" fontId="90" fillId="0" borderId="10" xfId="0" applyNumberFormat="1" applyFont="1" applyFill="1" applyBorder="1" applyAlignment="1">
      <alignment vertical="center" wrapText="1"/>
    </xf>
    <xf numFmtId="214" fontId="90" fillId="35" borderId="19" xfId="0" applyNumberFormat="1" applyFont="1" applyFill="1" applyBorder="1" applyAlignment="1">
      <alignment horizontal="right" vertical="center" wrapText="1"/>
    </xf>
    <xf numFmtId="214" fontId="95" fillId="35" borderId="41" xfId="49" applyNumberFormat="1" applyFont="1" applyFill="1" applyBorder="1" applyAlignment="1">
      <alignment horizontal="right" vertical="center"/>
    </xf>
    <xf numFmtId="214" fontId="90" fillId="35" borderId="10" xfId="49" applyNumberFormat="1" applyFont="1" applyFill="1" applyBorder="1" applyAlignment="1">
      <alignment horizontal="right" vertical="center"/>
    </xf>
    <xf numFmtId="205" fontId="90" fillId="0" borderId="10" xfId="0" applyNumberFormat="1" applyFont="1" applyBorder="1" applyAlignment="1">
      <alignment horizontal="right" vertical="center" wrapText="1"/>
    </xf>
    <xf numFmtId="205" fontId="90" fillId="0" borderId="25" xfId="0" applyNumberFormat="1" applyFont="1" applyBorder="1" applyAlignment="1">
      <alignment horizontal="right" vertical="center" wrapText="1"/>
    </xf>
    <xf numFmtId="205" fontId="90" fillId="0" borderId="10" xfId="0" applyNumberFormat="1" applyFont="1" applyBorder="1" applyAlignment="1">
      <alignment vertical="center" wrapText="1"/>
    </xf>
    <xf numFmtId="205" fontId="90" fillId="0" borderId="25" xfId="0" applyNumberFormat="1" applyFont="1" applyBorder="1" applyAlignment="1">
      <alignment vertical="center" wrapText="1"/>
    </xf>
    <xf numFmtId="205" fontId="90" fillId="0" borderId="10" xfId="63" applyNumberFormat="1" applyFont="1" applyFill="1" applyBorder="1" applyAlignment="1" applyProtection="1">
      <alignment horizontal="right" vertical="center" wrapText="1"/>
      <protection/>
    </xf>
    <xf numFmtId="214" fontId="95" fillId="35" borderId="42" xfId="0" applyNumberFormat="1" applyFont="1" applyFill="1" applyBorder="1" applyAlignment="1">
      <alignment horizontal="right" vertical="center" wrapText="1"/>
    </xf>
    <xf numFmtId="214" fontId="90" fillId="0" borderId="14" xfId="49" applyNumberFormat="1" applyFont="1" applyFill="1" applyBorder="1" applyAlignment="1">
      <alignment horizontal="right" vertical="center"/>
    </xf>
    <xf numFmtId="214" fontId="90" fillId="0" borderId="0" xfId="49" applyNumberFormat="1" applyFont="1" applyFill="1" applyBorder="1" applyAlignment="1">
      <alignment horizontal="right" vertical="center"/>
    </xf>
    <xf numFmtId="214" fontId="90" fillId="0" borderId="24" xfId="49" applyNumberFormat="1" applyFont="1" applyFill="1" applyBorder="1" applyAlignment="1">
      <alignment horizontal="right" vertical="center"/>
    </xf>
    <xf numFmtId="38" fontId="88" fillId="35" borderId="43" xfId="51" applyFont="1" applyFill="1" applyBorder="1" applyAlignment="1">
      <alignment horizontal="center" vertical="center"/>
    </xf>
    <xf numFmtId="38" fontId="88" fillId="35" borderId="44" xfId="51" applyFont="1" applyFill="1" applyBorder="1" applyAlignment="1">
      <alignment horizontal="center" vertical="center"/>
    </xf>
    <xf numFmtId="38" fontId="88" fillId="35" borderId="25" xfId="51" applyFont="1" applyFill="1" applyBorder="1" applyAlignment="1">
      <alignment horizontal="center" vertical="center"/>
    </xf>
    <xf numFmtId="38" fontId="88" fillId="35" borderId="45" xfId="51" applyFont="1" applyFill="1" applyBorder="1" applyAlignment="1">
      <alignment horizontal="center" vertical="center"/>
    </xf>
    <xf numFmtId="38" fontId="88" fillId="35" borderId="46" xfId="49" applyFont="1" applyFill="1" applyBorder="1" applyAlignment="1">
      <alignment horizontal="right" vertical="center" shrinkToFit="1"/>
    </xf>
    <xf numFmtId="38" fontId="88" fillId="35" borderId="45" xfId="49" applyFont="1" applyFill="1" applyBorder="1" applyAlignment="1">
      <alignment horizontal="right" vertical="center" shrinkToFit="1"/>
    </xf>
    <xf numFmtId="38" fontId="92" fillId="35" borderId="33" xfId="49" applyFont="1" applyFill="1" applyBorder="1" applyAlignment="1">
      <alignment vertical="center" shrinkToFit="1"/>
    </xf>
    <xf numFmtId="38" fontId="92" fillId="35" borderId="47" xfId="49" applyFont="1" applyFill="1" applyBorder="1" applyAlignment="1">
      <alignment horizontal="right" vertical="center" shrinkToFit="1"/>
    </xf>
    <xf numFmtId="38" fontId="92" fillId="35" borderId="48" xfId="49" applyFont="1" applyFill="1" applyBorder="1" applyAlignment="1">
      <alignment vertical="center" shrinkToFit="1"/>
    </xf>
    <xf numFmtId="38" fontId="92" fillId="35" borderId="25" xfId="49" applyFont="1" applyFill="1" applyBorder="1" applyAlignment="1">
      <alignment vertical="center" shrinkToFit="1"/>
    </xf>
    <xf numFmtId="38" fontId="92" fillId="35" borderId="44" xfId="49" applyFont="1" applyFill="1" applyBorder="1" applyAlignment="1">
      <alignment horizontal="right" vertical="center" shrinkToFit="1"/>
    </xf>
    <xf numFmtId="38" fontId="92" fillId="35" borderId="25" xfId="49" applyFont="1" applyFill="1" applyBorder="1" applyAlignment="1">
      <alignment vertical="center"/>
    </xf>
    <xf numFmtId="38" fontId="92" fillId="35" borderId="43" xfId="49" applyFont="1" applyFill="1" applyBorder="1" applyAlignment="1">
      <alignment horizontal="right" vertical="center" shrinkToFit="1"/>
    </xf>
    <xf numFmtId="38" fontId="88" fillId="35" borderId="10" xfId="49" applyFont="1" applyFill="1" applyBorder="1" applyAlignment="1">
      <alignment horizontal="right" vertical="center" shrinkToFit="1"/>
    </xf>
    <xf numFmtId="38" fontId="88" fillId="35" borderId="19" xfId="49" applyFont="1" applyFill="1" applyBorder="1" applyAlignment="1">
      <alignment horizontal="right" vertical="center" shrinkToFit="1"/>
    </xf>
    <xf numFmtId="38" fontId="88" fillId="35" borderId="49" xfId="49" applyFont="1" applyFill="1" applyBorder="1" applyAlignment="1">
      <alignment horizontal="right" vertical="center" shrinkToFit="1"/>
    </xf>
    <xf numFmtId="38" fontId="92" fillId="35" borderId="16" xfId="49" applyFont="1" applyFill="1" applyBorder="1" applyAlignment="1">
      <alignment horizontal="right" vertical="center" shrinkToFit="1"/>
    </xf>
    <xf numFmtId="38" fontId="92" fillId="35" borderId="50" xfId="49" applyFont="1" applyFill="1" applyBorder="1" applyAlignment="1">
      <alignment horizontal="right" vertical="center" shrinkToFit="1"/>
    </xf>
    <xf numFmtId="38" fontId="92" fillId="35" borderId="37" xfId="49" applyFont="1" applyFill="1" applyBorder="1" applyAlignment="1">
      <alignment horizontal="right" vertical="center" shrinkToFit="1"/>
    </xf>
    <xf numFmtId="38" fontId="92" fillId="35" borderId="51" xfId="49" applyFont="1" applyFill="1" applyBorder="1" applyAlignment="1">
      <alignment horizontal="right" vertical="center" shrinkToFit="1"/>
    </xf>
    <xf numFmtId="38" fontId="92" fillId="35" borderId="29" xfId="49" applyFont="1" applyFill="1" applyBorder="1" applyAlignment="1">
      <alignment horizontal="right" vertical="center" shrinkToFit="1"/>
    </xf>
    <xf numFmtId="38" fontId="92" fillId="35" borderId="25" xfId="49" applyFont="1" applyFill="1" applyBorder="1" applyAlignment="1">
      <alignment horizontal="right" vertical="center" shrinkToFit="1"/>
    </xf>
    <xf numFmtId="38" fontId="88" fillId="35" borderId="52" xfId="49" applyFont="1" applyFill="1" applyBorder="1" applyAlignment="1">
      <alignment horizontal="right" vertical="center" shrinkToFit="1"/>
    </xf>
    <xf numFmtId="38" fontId="96" fillId="35" borderId="25" xfId="49" applyFont="1" applyFill="1" applyBorder="1" applyAlignment="1">
      <alignment horizontal="right" vertical="center" shrinkToFit="1"/>
    </xf>
    <xf numFmtId="38" fontId="88" fillId="35" borderId="30" xfId="49" applyFont="1" applyFill="1" applyBorder="1" applyAlignment="1">
      <alignment horizontal="right" vertical="center" shrinkToFit="1"/>
    </xf>
    <xf numFmtId="38" fontId="97" fillId="35" borderId="25" xfId="49" applyFont="1" applyFill="1" applyBorder="1" applyAlignment="1">
      <alignment horizontal="right" vertical="center"/>
    </xf>
    <xf numFmtId="38" fontId="97" fillId="0" borderId="25" xfId="49" applyFont="1" applyBorder="1" applyAlignment="1">
      <alignment horizontal="right" vertical="center"/>
    </xf>
    <xf numFmtId="0" fontId="98" fillId="35"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wrapText="1"/>
    </xf>
    <xf numFmtId="38" fontId="6" fillId="0" borderId="0" xfId="0" applyNumberFormat="1" applyFont="1" applyBorder="1" applyAlignment="1">
      <alignment horizontal="center" vertical="center"/>
    </xf>
    <xf numFmtId="0" fontId="6" fillId="0" borderId="0" xfId="0" applyFont="1" applyBorder="1" applyAlignment="1">
      <alignment vertical="center"/>
    </xf>
    <xf numFmtId="195" fontId="97" fillId="36" borderId="14" xfId="49" applyNumberFormat="1" applyFont="1" applyFill="1" applyBorder="1" applyAlignment="1">
      <alignment horizontal="right" vertical="top"/>
    </xf>
    <xf numFmtId="195" fontId="97" fillId="36" borderId="14" xfId="0" applyNumberFormat="1" applyFont="1" applyFill="1" applyBorder="1" applyAlignment="1">
      <alignment horizontal="right" vertical="top"/>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7" fillId="0" borderId="19" xfId="0" applyFont="1" applyFill="1" applyBorder="1" applyAlignment="1">
      <alignment horizontal="right" vertical="center"/>
    </xf>
    <xf numFmtId="0" fontId="97" fillId="0" borderId="15" xfId="0" applyFont="1" applyFill="1" applyBorder="1" applyAlignment="1">
      <alignment horizontal="right" vertical="center"/>
    </xf>
    <xf numFmtId="0" fontId="97" fillId="0" borderId="26" xfId="0" applyFont="1" applyFill="1" applyBorder="1" applyAlignment="1">
      <alignment horizontal="right" vertical="center"/>
    </xf>
    <xf numFmtId="0" fontId="97" fillId="0" borderId="14" xfId="0" applyFont="1" applyFill="1" applyBorder="1" applyAlignment="1">
      <alignment horizontal="right" vertical="center"/>
    </xf>
    <xf numFmtId="0" fontId="10" fillId="0" borderId="0" xfId="0" applyFont="1" applyFill="1" applyAlignment="1">
      <alignment horizontal="left" vertical="center" wrapText="1"/>
    </xf>
    <xf numFmtId="0" fontId="97" fillId="0" borderId="25" xfId="0" applyFont="1" applyFill="1" applyBorder="1" applyAlignment="1">
      <alignment horizontal="left" vertical="center" wrapText="1"/>
    </xf>
    <xf numFmtId="0" fontId="97" fillId="0" borderId="46" xfId="0" applyFont="1" applyFill="1" applyBorder="1" applyAlignment="1">
      <alignment horizontal="left" vertical="center" wrapText="1"/>
    </xf>
    <xf numFmtId="0" fontId="97" fillId="0" borderId="31" xfId="0" applyFont="1" applyFill="1" applyBorder="1" applyAlignment="1">
      <alignment horizontal="left" vertical="center" wrapText="1"/>
    </xf>
    <xf numFmtId="195" fontId="97" fillId="36" borderId="0" xfId="49" applyNumberFormat="1" applyFont="1" applyFill="1" applyBorder="1" applyAlignment="1">
      <alignment horizontal="right" vertical="center"/>
    </xf>
    <xf numFmtId="195" fontId="97" fillId="36" borderId="0" xfId="0" applyNumberFormat="1" applyFont="1" applyFill="1" applyBorder="1" applyAlignment="1">
      <alignment horizontal="right" vertical="center"/>
    </xf>
    <xf numFmtId="195" fontId="97" fillId="0" borderId="15" xfId="49" applyNumberFormat="1" applyFont="1" applyFill="1" applyBorder="1" applyAlignment="1">
      <alignment horizontal="right"/>
    </xf>
    <xf numFmtId="195" fontId="97" fillId="0" borderId="15" xfId="0" applyNumberFormat="1" applyFont="1" applyFill="1" applyBorder="1" applyAlignment="1">
      <alignment horizontal="right"/>
    </xf>
    <xf numFmtId="0" fontId="10" fillId="0" borderId="0" xfId="0" applyFont="1" applyFill="1" applyAlignment="1">
      <alignment horizontal="left" vertical="center"/>
    </xf>
    <xf numFmtId="0" fontId="97" fillId="0" borderId="0" xfId="0" applyFont="1" applyFill="1" applyAlignment="1">
      <alignment horizontal="left" vertical="top"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10" xfId="0" applyFont="1" applyBorder="1" applyAlignment="1">
      <alignment horizontal="center" vertical="center" wrapText="1"/>
    </xf>
    <xf numFmtId="0" fontId="97" fillId="0" borderId="19" xfId="0" applyFont="1" applyBorder="1" applyAlignment="1">
      <alignment horizontal="left" vertical="center" wrapText="1"/>
    </xf>
    <xf numFmtId="0" fontId="97" fillId="0" borderId="24" xfId="0" applyFont="1" applyBorder="1" applyAlignment="1">
      <alignment horizontal="left" vertical="center" wrapText="1"/>
    </xf>
    <xf numFmtId="0" fontId="97" fillId="0" borderId="26" xfId="0" applyFont="1" applyBorder="1" applyAlignment="1">
      <alignment horizontal="left" vertical="center" wrapText="1"/>
    </xf>
    <xf numFmtId="0" fontId="22" fillId="0" borderId="0" xfId="0" applyFont="1" applyBorder="1" applyAlignment="1">
      <alignment horizontal="left" vertical="center"/>
    </xf>
    <xf numFmtId="0" fontId="87" fillId="0" borderId="0" xfId="0" applyFont="1" applyBorder="1" applyAlignment="1">
      <alignment horizontal="left" vertical="center"/>
    </xf>
    <xf numFmtId="0" fontId="99" fillId="0" borderId="15" xfId="0" applyFont="1" applyBorder="1" applyAlignment="1">
      <alignment horizontal="center" vertical="center"/>
    </xf>
    <xf numFmtId="0" fontId="99" fillId="0" borderId="20" xfId="0" applyFont="1" applyBorder="1" applyAlignment="1">
      <alignment horizontal="center" vertical="center"/>
    </xf>
    <xf numFmtId="0" fontId="26" fillId="0" borderId="0" xfId="0" applyFont="1" applyBorder="1" applyAlignment="1">
      <alignment horizontal="center" vertical="center"/>
    </xf>
    <xf numFmtId="0" fontId="11" fillId="28" borderId="53" xfId="0" applyNumberFormat="1" applyFont="1" applyFill="1" applyBorder="1" applyAlignment="1">
      <alignment horizontal="center" vertical="center"/>
    </xf>
    <xf numFmtId="0" fontId="11" fillId="28" borderId="54" xfId="0" applyNumberFormat="1" applyFont="1" applyFill="1" applyBorder="1" applyAlignment="1">
      <alignment horizontal="center" vertical="center"/>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22" fillId="0" borderId="14" xfId="0" applyFont="1" applyBorder="1" applyAlignment="1">
      <alignment horizontal="left" vertical="center"/>
    </xf>
    <xf numFmtId="0" fontId="87" fillId="0" borderId="14" xfId="0" applyFont="1" applyBorder="1" applyAlignment="1">
      <alignment horizontal="left" vertical="center"/>
    </xf>
    <xf numFmtId="0" fontId="94" fillId="0" borderId="25" xfId="0" applyFont="1" applyBorder="1" applyAlignment="1">
      <alignment horizontal="left" vertical="center"/>
    </xf>
    <xf numFmtId="0" fontId="100" fillId="0" borderId="46" xfId="0" applyFont="1" applyBorder="1" applyAlignment="1">
      <alignment horizontal="left" vertical="center"/>
    </xf>
    <xf numFmtId="0" fontId="100" fillId="0" borderId="31" xfId="0" applyFont="1" applyBorder="1" applyAlignment="1">
      <alignment horizontal="left"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29" fillId="0" borderId="0" xfId="0" applyFont="1" applyBorder="1" applyAlignment="1">
      <alignment horizontal="center" vertical="center"/>
    </xf>
    <xf numFmtId="0" fontId="87" fillId="0" borderId="0" xfId="0" applyFont="1" applyBorder="1" applyAlignment="1">
      <alignment horizontal="center" vertical="center"/>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5" xfId="0" applyFont="1" applyFill="1" applyBorder="1" applyAlignment="1">
      <alignment horizontal="left" vertical="center"/>
    </xf>
    <xf numFmtId="0" fontId="29" fillId="0" borderId="0" xfId="0" applyFont="1" applyFill="1" applyBorder="1" applyAlignment="1">
      <alignment horizontal="center" vertical="center"/>
    </xf>
    <xf numFmtId="0" fontId="11" fillId="28" borderId="25" xfId="0" applyFont="1" applyFill="1" applyBorder="1" applyAlignment="1">
      <alignment horizontal="center" vertical="center" wrapText="1"/>
    </xf>
    <xf numFmtId="0" fontId="11" fillId="28" borderId="46" xfId="0" applyFont="1" applyFill="1" applyBorder="1" applyAlignment="1">
      <alignment horizontal="center" vertical="center" wrapText="1"/>
    </xf>
    <xf numFmtId="0" fontId="11" fillId="28" borderId="31" xfId="0" applyFont="1" applyFill="1" applyBorder="1" applyAlignment="1">
      <alignment horizontal="center" vertical="center" wrapText="1"/>
    </xf>
    <xf numFmtId="0" fontId="11" fillId="0" borderId="25" xfId="0" applyFont="1" applyFill="1" applyBorder="1" applyAlignment="1">
      <alignment vertical="top" wrapText="1"/>
    </xf>
    <xf numFmtId="0" fontId="11" fillId="0" borderId="46" xfId="0" applyFont="1" applyFill="1" applyBorder="1" applyAlignment="1">
      <alignment vertical="top"/>
    </xf>
    <xf numFmtId="0" fontId="11" fillId="0" borderId="31" xfId="0" applyFont="1" applyFill="1" applyBorder="1" applyAlignment="1">
      <alignment vertical="top"/>
    </xf>
    <xf numFmtId="0" fontId="32" fillId="0" borderId="0" xfId="62" applyFont="1" applyBorder="1" applyAlignment="1">
      <alignment horizontal="center" vertical="center" wrapText="1"/>
      <protection/>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6" borderId="19"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44" xfId="64" applyFont="1" applyFill="1" applyBorder="1" applyAlignment="1">
      <alignment horizontal="center" vertical="center" wrapText="1" shrinkToFit="1"/>
      <protection/>
    </xf>
    <xf numFmtId="0" fontId="10" fillId="0" borderId="46" xfId="64" applyFont="1" applyFill="1" applyBorder="1" applyAlignment="1">
      <alignment horizontal="center" vertical="center" wrapText="1" shrinkToFit="1"/>
      <protection/>
    </xf>
    <xf numFmtId="0" fontId="10" fillId="0" borderId="58" xfId="64" applyFont="1" applyFill="1" applyBorder="1" applyAlignment="1">
      <alignment horizontal="center" vertical="center" wrapText="1" shrinkToFit="1"/>
      <protection/>
    </xf>
    <xf numFmtId="0" fontId="10" fillId="0" borderId="43" xfId="64" applyFont="1" applyFill="1" applyBorder="1" applyAlignment="1">
      <alignment horizontal="center" vertical="center" shrinkToFit="1"/>
      <protection/>
    </xf>
    <xf numFmtId="0" fontId="10" fillId="0" borderId="59" xfId="64" applyFont="1" applyFill="1" applyBorder="1" applyAlignment="1">
      <alignment horizontal="center" vertical="center" shrinkToFit="1"/>
      <protection/>
    </xf>
    <xf numFmtId="0" fontId="10" fillId="0" borderId="60" xfId="64" applyFont="1" applyFill="1" applyBorder="1" applyAlignment="1">
      <alignment horizontal="center" vertical="center" shrinkToFit="1"/>
      <protection/>
    </xf>
    <xf numFmtId="0" fontId="6" fillId="0" borderId="10"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34" borderId="19"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6" fillId="34" borderId="65"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31" fillId="0" borderId="0" xfId="0" applyFont="1" applyAlignment="1">
      <alignment horizontal="center" vertical="center"/>
    </xf>
    <xf numFmtId="0" fontId="6" fillId="0" borderId="19"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14" xfId="62" applyFont="1" applyBorder="1" applyAlignment="1">
      <alignment horizontal="center" vertical="center"/>
      <protection/>
    </xf>
    <xf numFmtId="0" fontId="18" fillId="0" borderId="67" xfId="62" applyFont="1" applyBorder="1" applyAlignment="1">
      <alignment horizontal="center" vertical="center" wrapText="1"/>
      <protection/>
    </xf>
    <xf numFmtId="0" fontId="18" fillId="0" borderId="32" xfId="62" applyFont="1" applyBorder="1" applyAlignment="1">
      <alignment horizontal="center" vertical="center" wrapText="1"/>
      <protection/>
    </xf>
    <xf numFmtId="0" fontId="18" fillId="0" borderId="44" xfId="62" applyFont="1" applyBorder="1" applyAlignment="1">
      <alignment horizontal="center" vertical="center" wrapText="1"/>
      <protection/>
    </xf>
    <xf numFmtId="0" fontId="18" fillId="0" borderId="46" xfId="62" applyFont="1" applyBorder="1" applyAlignment="1">
      <alignment horizontal="center" vertical="center" wrapText="1"/>
      <protection/>
    </xf>
    <xf numFmtId="0" fontId="18" fillId="0" borderId="68" xfId="62" applyFont="1" applyBorder="1" applyAlignment="1">
      <alignment horizontal="center" vertical="center" wrapText="1"/>
      <protection/>
    </xf>
    <xf numFmtId="0" fontId="18" fillId="0" borderId="69" xfId="62" applyFont="1" applyBorder="1" applyAlignment="1">
      <alignment horizontal="center" vertical="center" wrapText="1"/>
      <protection/>
    </xf>
    <xf numFmtId="0" fontId="18" fillId="0" borderId="70" xfId="62" applyFont="1" applyBorder="1" applyAlignment="1">
      <alignment horizontal="center" vertical="center" wrapText="1"/>
      <protection/>
    </xf>
    <xf numFmtId="0" fontId="30" fillId="0" borderId="65" xfId="62" applyFont="1" applyBorder="1" applyAlignment="1">
      <alignment horizontal="center" vertical="center" wrapText="1"/>
      <protection/>
    </xf>
    <xf numFmtId="0" fontId="30" fillId="0" borderId="71" xfId="62" applyFont="1" applyBorder="1" applyAlignment="1">
      <alignment horizontal="center" vertical="center" wrapText="1"/>
      <protection/>
    </xf>
    <xf numFmtId="0" fontId="30" fillId="0" borderId="66" xfId="62" applyFont="1" applyBorder="1" applyAlignment="1">
      <alignment horizontal="center" vertical="center" wrapText="1"/>
      <protection/>
    </xf>
    <xf numFmtId="0" fontId="18" fillId="0" borderId="20" xfId="62" applyFont="1" applyBorder="1" applyAlignment="1">
      <alignment horizontal="center" vertical="center" wrapText="1"/>
      <protection/>
    </xf>
    <xf numFmtId="0" fontId="18" fillId="0" borderId="11" xfId="62" applyFont="1" applyBorder="1" applyAlignment="1">
      <alignment horizontal="center" vertical="center" wrapText="1"/>
      <protection/>
    </xf>
    <xf numFmtId="0" fontId="18" fillId="0" borderId="21" xfId="62" applyFont="1" applyBorder="1" applyAlignment="1">
      <alignment horizontal="center" vertical="center" wrapText="1"/>
      <protection/>
    </xf>
    <xf numFmtId="0" fontId="94" fillId="0" borderId="24" xfId="0" applyFont="1" applyBorder="1" applyAlignment="1">
      <alignment horizontal="left" vertical="center" wrapText="1"/>
    </xf>
    <xf numFmtId="0" fontId="94" fillId="0" borderId="0" xfId="0" applyFont="1" applyBorder="1" applyAlignment="1">
      <alignment horizontal="left" vertical="center" wrapText="1"/>
    </xf>
    <xf numFmtId="0" fontId="94" fillId="0" borderId="11" xfId="0" applyFont="1" applyBorder="1" applyAlignment="1">
      <alignment horizontal="left" vertical="center" wrapText="1"/>
    </xf>
    <xf numFmtId="0" fontId="94" fillId="0" borderId="24" xfId="0" applyFont="1" applyFill="1" applyBorder="1" applyAlignment="1">
      <alignment vertical="top" wrapText="1"/>
    </xf>
    <xf numFmtId="0" fontId="94" fillId="0" borderId="0" xfId="0" applyFont="1" applyFill="1" applyBorder="1" applyAlignment="1">
      <alignment vertical="top" wrapText="1"/>
    </xf>
    <xf numFmtId="0" fontId="94" fillId="0" borderId="11" xfId="0" applyFont="1" applyFill="1" applyBorder="1" applyAlignment="1">
      <alignment vertical="top" wrapText="1"/>
    </xf>
    <xf numFmtId="0" fontId="94" fillId="0" borderId="0" xfId="0" applyFont="1" applyBorder="1" applyAlignment="1">
      <alignment horizontal="left" vertical="top"/>
    </xf>
    <xf numFmtId="0" fontId="28" fillId="0" borderId="0" xfId="0" applyFont="1" applyBorder="1" applyAlignment="1">
      <alignment horizontal="center" vertical="center"/>
    </xf>
    <xf numFmtId="0" fontId="7" fillId="0" borderId="0" xfId="0" applyFont="1" applyBorder="1" applyAlignment="1">
      <alignment horizontal="center" vertical="center"/>
    </xf>
    <xf numFmtId="0" fontId="11" fillId="28" borderId="16" xfId="0" applyFont="1" applyFill="1" applyBorder="1" applyAlignment="1">
      <alignment horizontal="left" vertical="center" wrapText="1"/>
    </xf>
    <xf numFmtId="0" fontId="94" fillId="0" borderId="19" xfId="0" applyFont="1" applyFill="1" applyBorder="1" applyAlignment="1">
      <alignment vertical="top" wrapText="1"/>
    </xf>
    <xf numFmtId="0" fontId="94" fillId="0" borderId="15" xfId="0" applyFont="1" applyFill="1" applyBorder="1" applyAlignment="1">
      <alignment vertical="top" wrapText="1"/>
    </xf>
    <xf numFmtId="0" fontId="94" fillId="0" borderId="20" xfId="0" applyFont="1" applyFill="1" applyBorder="1" applyAlignment="1">
      <alignment vertical="top" wrapText="1"/>
    </xf>
    <xf numFmtId="0" fontId="11" fillId="0" borderId="16"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29" xfId="0" applyFont="1" applyBorder="1" applyAlignment="1">
      <alignment horizontal="center" vertical="center"/>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31" xfId="0" applyFont="1" applyBorder="1" applyAlignment="1">
      <alignment horizontal="center" vertical="center"/>
    </xf>
    <xf numFmtId="0" fontId="11" fillId="0" borderId="0" xfId="0" applyFont="1" applyAlignment="1">
      <alignment horizontal="left" vertical="center" textRotation="180"/>
    </xf>
    <xf numFmtId="0" fontId="33" fillId="0" borderId="16" xfId="0" applyFont="1" applyFill="1" applyBorder="1" applyAlignment="1" applyProtection="1">
      <alignment horizontal="center" vertical="center" wrapText="1"/>
      <protection/>
    </xf>
    <xf numFmtId="0" fontId="33" fillId="0" borderId="13" xfId="0" applyFont="1" applyFill="1" applyBorder="1" applyAlignment="1" applyProtection="1">
      <alignment horizontal="center" vertical="center" wrapText="1"/>
      <protection/>
    </xf>
    <xf numFmtId="0" fontId="33" fillId="0" borderId="29" xfId="0" applyFont="1" applyFill="1" applyBorder="1" applyAlignment="1" applyProtection="1">
      <alignment horizontal="center" vertical="center" wrapText="1"/>
      <protection/>
    </xf>
    <xf numFmtId="205" fontId="18" fillId="33" borderId="25" xfId="63" applyNumberFormat="1" applyFont="1" applyFill="1" applyBorder="1" applyAlignment="1" applyProtection="1">
      <alignment horizontal="center" vertical="center" wrapText="1"/>
      <protection/>
    </xf>
    <xf numFmtId="205" fontId="18" fillId="33" borderId="46" xfId="63" applyNumberFormat="1" applyFont="1" applyFill="1" applyBorder="1" applyAlignment="1" applyProtection="1">
      <alignment horizontal="center" vertical="center" wrapText="1"/>
      <protection/>
    </xf>
    <xf numFmtId="205" fontId="18" fillId="33" borderId="31" xfId="63" applyNumberFormat="1" applyFont="1" applyFill="1" applyBorder="1" applyAlignment="1" applyProtection="1">
      <alignment horizontal="center" vertical="center" wrapText="1"/>
      <protection/>
    </xf>
    <xf numFmtId="37" fontId="18" fillId="33" borderId="72" xfId="63" applyFont="1" applyFill="1" applyBorder="1" applyAlignment="1" applyProtection="1">
      <alignment horizontal="center" vertical="center" wrapText="1"/>
      <protection/>
    </xf>
    <xf numFmtId="37" fontId="18" fillId="33" borderId="59" xfId="63" applyFont="1" applyFill="1" applyBorder="1" applyAlignment="1" applyProtection="1">
      <alignment horizontal="center" vertical="center" wrapText="1"/>
      <protection/>
    </xf>
    <xf numFmtId="37" fontId="18" fillId="33" borderId="73" xfId="63" applyFont="1" applyFill="1" applyBorder="1" applyAlignment="1" applyProtection="1">
      <alignment horizontal="center" vertical="center" wrapText="1"/>
      <protection/>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40" xfId="0" applyFont="1" applyBorder="1" applyAlignment="1">
      <alignment horizontal="center" vertical="center"/>
    </xf>
    <xf numFmtId="0" fontId="10" fillId="0" borderId="0" xfId="0" applyFont="1" applyAlignment="1">
      <alignment horizontal="left" vertical="center" textRotation="180"/>
    </xf>
    <xf numFmtId="0" fontId="20" fillId="0" borderId="0" xfId="0" applyFont="1" applyBorder="1" applyAlignment="1">
      <alignment horizontal="center" vertical="center"/>
    </xf>
    <xf numFmtId="0" fontId="11" fillId="0" borderId="16"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94" fillId="35" borderId="19" xfId="0" applyFont="1" applyFill="1" applyBorder="1" applyAlignment="1">
      <alignment horizontal="left" vertical="center" wrapText="1" indent="2"/>
    </xf>
    <xf numFmtId="0" fontId="94" fillId="35" borderId="15" xfId="0" applyFont="1" applyFill="1" applyBorder="1" applyAlignment="1">
      <alignment horizontal="left" vertical="center" wrapText="1" indent="2"/>
    </xf>
    <xf numFmtId="0" fontId="94" fillId="35" borderId="20" xfId="0" applyFont="1" applyFill="1" applyBorder="1" applyAlignment="1">
      <alignment horizontal="left" vertical="center" wrapText="1" indent="2"/>
    </xf>
    <xf numFmtId="0" fontId="94" fillId="35" borderId="26" xfId="0" applyFont="1" applyFill="1" applyBorder="1" applyAlignment="1">
      <alignment horizontal="left" vertical="center" wrapText="1" indent="2"/>
    </xf>
    <xf numFmtId="0" fontId="94" fillId="35" borderId="14" xfId="0" applyFont="1" applyFill="1" applyBorder="1" applyAlignment="1">
      <alignment horizontal="left" vertical="center" wrapText="1" indent="2"/>
    </xf>
    <xf numFmtId="0" fontId="94" fillId="35" borderId="21" xfId="0" applyFont="1" applyFill="1" applyBorder="1" applyAlignment="1">
      <alignment horizontal="left" vertical="center" wrapText="1" indent="2"/>
    </xf>
    <xf numFmtId="0" fontId="6" fillId="0" borderId="16"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0" fontId="6" fillId="0" borderId="16" xfId="0" applyFont="1" applyBorder="1" applyAlignment="1">
      <alignment horizontal="center" vertical="center"/>
    </xf>
    <xf numFmtId="0" fontId="6" fillId="0" borderId="29" xfId="0" applyFont="1" applyBorder="1" applyAlignment="1">
      <alignment horizontal="center" vertical="center"/>
    </xf>
    <xf numFmtId="178" fontId="6" fillId="0" borderId="76" xfId="0" applyNumberFormat="1" applyFont="1" applyBorder="1" applyAlignment="1">
      <alignment horizontal="center" vertical="center" wrapText="1"/>
    </xf>
    <xf numFmtId="178" fontId="6" fillId="0" borderId="77" xfId="0" applyNumberFormat="1" applyFont="1" applyBorder="1" applyAlignment="1">
      <alignment horizontal="center" vertical="center" wrapText="1"/>
    </xf>
    <xf numFmtId="37" fontId="18" fillId="33" borderId="25" xfId="63" applyFont="1" applyFill="1" applyBorder="1" applyAlignment="1" applyProtection="1">
      <alignment horizontal="center" vertical="center" wrapText="1"/>
      <protection/>
    </xf>
    <xf numFmtId="37" fontId="18" fillId="33" borderId="46" xfId="63" applyFont="1" applyFill="1" applyBorder="1" applyAlignment="1" applyProtection="1">
      <alignment horizontal="center" vertical="center" wrapText="1"/>
      <protection/>
    </xf>
    <xf numFmtId="37" fontId="18" fillId="33" borderId="31" xfId="63" applyFont="1" applyFill="1" applyBorder="1" applyAlignment="1" applyProtection="1">
      <alignment horizontal="center" vertical="center" wrapText="1"/>
      <protection/>
    </xf>
    <xf numFmtId="38" fontId="6" fillId="0" borderId="19" xfId="49" applyFont="1" applyBorder="1" applyAlignment="1">
      <alignment horizontal="center" vertical="center"/>
    </xf>
    <xf numFmtId="38" fontId="6" fillId="0" borderId="15" xfId="49" applyFont="1" applyBorder="1" applyAlignment="1">
      <alignment horizontal="center" vertical="center"/>
    </xf>
    <xf numFmtId="38" fontId="6" fillId="0" borderId="20" xfId="49" applyFont="1" applyBorder="1" applyAlignment="1">
      <alignment horizontal="center" vertical="center"/>
    </xf>
    <xf numFmtId="0" fontId="29" fillId="0" borderId="0"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5" xfId="0" applyFont="1" applyBorder="1" applyAlignment="1">
      <alignment horizontal="left" vertical="center"/>
    </xf>
    <xf numFmtId="0" fontId="10" fillId="0" borderId="31" xfId="0" applyFont="1" applyBorder="1" applyAlignment="1">
      <alignment horizontal="left" vertical="center"/>
    </xf>
    <xf numFmtId="0" fontId="11" fillId="0" borderId="0" xfId="0" applyFont="1" applyFill="1" applyAlignment="1">
      <alignment horizontal="left" vertical="top" wrapText="1"/>
    </xf>
    <xf numFmtId="0" fontId="12" fillId="0" borderId="0" xfId="0" applyFont="1" applyFill="1" applyAlignment="1">
      <alignment horizontal="center" vertical="top"/>
    </xf>
    <xf numFmtId="0" fontId="10" fillId="0" borderId="25" xfId="0" applyFont="1" applyFill="1" applyBorder="1" applyAlignment="1">
      <alignment vertical="center"/>
    </xf>
    <xf numFmtId="0" fontId="10" fillId="0" borderId="31" xfId="0" applyFont="1" applyFill="1" applyBorder="1" applyAlignment="1">
      <alignment vertical="center"/>
    </xf>
    <xf numFmtId="0" fontId="10" fillId="0" borderId="25" xfId="0" applyFont="1" applyFill="1" applyBorder="1" applyAlignment="1">
      <alignment vertical="center" wrapText="1"/>
    </xf>
    <xf numFmtId="0" fontId="10" fillId="0" borderId="46" xfId="0" applyFont="1" applyFill="1" applyBorder="1" applyAlignment="1">
      <alignment vertical="center"/>
    </xf>
    <xf numFmtId="0" fontId="21" fillId="35" borderId="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5</xdr:row>
      <xdr:rowOff>200025</xdr:rowOff>
    </xdr:from>
    <xdr:to>
      <xdr:col>4</xdr:col>
      <xdr:colOff>2085975</xdr:colOff>
      <xdr:row>8</xdr:row>
      <xdr:rowOff>257175</xdr:rowOff>
    </xdr:to>
    <xdr:sp>
      <xdr:nvSpPr>
        <xdr:cNvPr id="1" name="テキスト ボックス 1"/>
        <xdr:cNvSpPr txBox="1">
          <a:spLocks noChangeArrowheads="1"/>
        </xdr:cNvSpPr>
      </xdr:nvSpPr>
      <xdr:spPr>
        <a:xfrm>
          <a:off x="5676900" y="1628775"/>
          <a:ext cx="1314450" cy="11049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交付決定通知書に記載された補助事業者名（実行委員会名），職名と一致させること。</a:t>
          </a:r>
        </a:p>
      </xdr:txBody>
    </xdr:sp>
    <xdr:clientData/>
  </xdr:twoCellAnchor>
  <xdr:twoCellAnchor>
    <xdr:from>
      <xdr:col>4</xdr:col>
      <xdr:colOff>285750</xdr:colOff>
      <xdr:row>6</xdr:row>
      <xdr:rowOff>219075</xdr:rowOff>
    </xdr:from>
    <xdr:to>
      <xdr:col>4</xdr:col>
      <xdr:colOff>771525</xdr:colOff>
      <xdr:row>7</xdr:row>
      <xdr:rowOff>85725</xdr:rowOff>
    </xdr:to>
    <xdr:sp>
      <xdr:nvSpPr>
        <xdr:cNvPr id="2" name="直線矢印コネクタ 41"/>
        <xdr:cNvSpPr>
          <a:spLocks/>
        </xdr:cNvSpPr>
      </xdr:nvSpPr>
      <xdr:spPr>
        <a:xfrm flipH="1" flipV="1">
          <a:off x="5191125" y="1933575"/>
          <a:ext cx="485775" cy="2476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xdr:row>
      <xdr:rowOff>85725</xdr:rowOff>
    </xdr:from>
    <xdr:to>
      <xdr:col>4</xdr:col>
      <xdr:colOff>771525</xdr:colOff>
      <xdr:row>8</xdr:row>
      <xdr:rowOff>114300</xdr:rowOff>
    </xdr:to>
    <xdr:sp>
      <xdr:nvSpPr>
        <xdr:cNvPr id="3" name="直線矢印コネクタ 43"/>
        <xdr:cNvSpPr>
          <a:spLocks/>
        </xdr:cNvSpPr>
      </xdr:nvSpPr>
      <xdr:spPr>
        <a:xfrm flipH="1">
          <a:off x="4457700" y="2181225"/>
          <a:ext cx="1219200" cy="4095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23</xdr:row>
      <xdr:rowOff>38100</xdr:rowOff>
    </xdr:from>
    <xdr:to>
      <xdr:col>4</xdr:col>
      <xdr:colOff>2066925</xdr:colOff>
      <xdr:row>25</xdr:row>
      <xdr:rowOff>123825</xdr:rowOff>
    </xdr:to>
    <xdr:sp>
      <xdr:nvSpPr>
        <xdr:cNvPr id="4" name="テキスト ボックス 6"/>
        <xdr:cNvSpPr txBox="1">
          <a:spLocks noChangeArrowheads="1"/>
        </xdr:cNvSpPr>
      </xdr:nvSpPr>
      <xdr:spPr>
        <a:xfrm>
          <a:off x="5133975" y="7534275"/>
          <a:ext cx="1838325" cy="4857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交付決定通知書に記載された金額と一致させること。</a:t>
          </a:r>
        </a:p>
      </xdr:txBody>
    </xdr:sp>
    <xdr:clientData/>
  </xdr:twoCellAnchor>
  <xdr:twoCellAnchor>
    <xdr:from>
      <xdr:col>4</xdr:col>
      <xdr:colOff>180975</xdr:colOff>
      <xdr:row>19</xdr:row>
      <xdr:rowOff>133350</xdr:rowOff>
    </xdr:from>
    <xdr:to>
      <xdr:col>4</xdr:col>
      <xdr:colOff>1028700</xdr:colOff>
      <xdr:row>19</xdr:row>
      <xdr:rowOff>133350</xdr:rowOff>
    </xdr:to>
    <xdr:sp>
      <xdr:nvSpPr>
        <xdr:cNvPr id="5" name="直線矢印コネクタ 7"/>
        <xdr:cNvSpPr>
          <a:spLocks/>
        </xdr:cNvSpPr>
      </xdr:nvSpPr>
      <xdr:spPr>
        <a:xfrm flipH="1">
          <a:off x="5086350" y="6686550"/>
          <a:ext cx="847725"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1038225</xdr:colOff>
      <xdr:row>19</xdr:row>
      <xdr:rowOff>123825</xdr:rowOff>
    </xdr:from>
    <xdr:to>
      <xdr:col>4</xdr:col>
      <xdr:colOff>1038225</xdr:colOff>
      <xdr:row>23</xdr:row>
      <xdr:rowOff>47625</xdr:rowOff>
    </xdr:to>
    <xdr:sp>
      <xdr:nvSpPr>
        <xdr:cNvPr id="6" name="直線コネクタ 2"/>
        <xdr:cNvSpPr>
          <a:spLocks/>
        </xdr:cNvSpPr>
      </xdr:nvSpPr>
      <xdr:spPr>
        <a:xfrm flipV="1">
          <a:off x="5943600" y="6677025"/>
          <a:ext cx="0" cy="8667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13</xdr:row>
      <xdr:rowOff>0</xdr:rowOff>
    </xdr:from>
    <xdr:to>
      <xdr:col>1</xdr:col>
      <xdr:colOff>504825</xdr:colOff>
      <xdr:row>14</xdr:row>
      <xdr:rowOff>47625</xdr:rowOff>
    </xdr:to>
    <xdr:sp>
      <xdr:nvSpPr>
        <xdr:cNvPr id="7" name="直線矢印コネクタ 21"/>
        <xdr:cNvSpPr>
          <a:spLocks/>
        </xdr:cNvSpPr>
      </xdr:nvSpPr>
      <xdr:spPr>
        <a:xfrm>
          <a:off x="1847850" y="4171950"/>
          <a:ext cx="361950" cy="295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11</xdr:row>
      <xdr:rowOff>371475</xdr:rowOff>
    </xdr:from>
    <xdr:to>
      <xdr:col>1</xdr:col>
      <xdr:colOff>142875</xdr:colOff>
      <xdr:row>14</xdr:row>
      <xdr:rowOff>57150</xdr:rowOff>
    </xdr:to>
    <xdr:sp>
      <xdr:nvSpPr>
        <xdr:cNvPr id="8" name="テキスト ボックス 11"/>
        <xdr:cNvSpPr txBox="1">
          <a:spLocks noChangeArrowheads="1"/>
        </xdr:cNvSpPr>
      </xdr:nvSpPr>
      <xdr:spPr>
        <a:xfrm>
          <a:off x="133350" y="3962400"/>
          <a:ext cx="1724025" cy="5143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交付決定通知書の右肩上に記載された文書番号を入れる。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47625</xdr:rowOff>
    </xdr:from>
    <xdr:to>
      <xdr:col>3</xdr:col>
      <xdr:colOff>1266825</xdr:colOff>
      <xdr:row>12</xdr:row>
      <xdr:rowOff>66675</xdr:rowOff>
    </xdr:to>
    <xdr:sp>
      <xdr:nvSpPr>
        <xdr:cNvPr id="1" name="テキスト ボックス 1"/>
        <xdr:cNvSpPr txBox="1">
          <a:spLocks noChangeArrowheads="1"/>
        </xdr:cNvSpPr>
      </xdr:nvSpPr>
      <xdr:spPr>
        <a:xfrm>
          <a:off x="3667125" y="2019300"/>
          <a:ext cx="1914525" cy="6286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有無どちらかにチェックしてください。</a:t>
          </a:r>
        </a:p>
      </xdr:txBody>
    </xdr:sp>
    <xdr:clientData/>
  </xdr:twoCellAnchor>
  <xdr:twoCellAnchor>
    <xdr:from>
      <xdr:col>1</xdr:col>
      <xdr:colOff>2105025</xdr:colOff>
      <xdr:row>10</xdr:row>
      <xdr:rowOff>66675</xdr:rowOff>
    </xdr:from>
    <xdr:to>
      <xdr:col>1</xdr:col>
      <xdr:colOff>2676525</xdr:colOff>
      <xdr:row>13</xdr:row>
      <xdr:rowOff>142875</xdr:rowOff>
    </xdr:to>
    <xdr:sp>
      <xdr:nvSpPr>
        <xdr:cNvPr id="2" name="直線矢印コネクタ 14"/>
        <xdr:cNvSpPr>
          <a:spLocks/>
        </xdr:cNvSpPr>
      </xdr:nvSpPr>
      <xdr:spPr>
        <a:xfrm flipH="1">
          <a:off x="3048000" y="2343150"/>
          <a:ext cx="571500" cy="5334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21</xdr:row>
      <xdr:rowOff>219075</xdr:rowOff>
    </xdr:from>
    <xdr:to>
      <xdr:col>1</xdr:col>
      <xdr:colOff>2667000</xdr:colOff>
      <xdr:row>27</xdr:row>
      <xdr:rowOff>0</xdr:rowOff>
    </xdr:to>
    <xdr:sp>
      <xdr:nvSpPr>
        <xdr:cNvPr id="3" name="テキスト ボックス 3"/>
        <xdr:cNvSpPr txBox="1">
          <a:spLocks noChangeArrowheads="1"/>
        </xdr:cNvSpPr>
      </xdr:nvSpPr>
      <xdr:spPr>
        <a:xfrm>
          <a:off x="2124075" y="4724400"/>
          <a:ext cx="1476375" cy="12668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構成団体に変更があった場合は</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最終的な構成メンバーを列記すること。</a:t>
          </a:r>
        </a:p>
      </xdr:txBody>
    </xdr:sp>
    <xdr:clientData/>
  </xdr:twoCellAnchor>
  <xdr:twoCellAnchor>
    <xdr:from>
      <xdr:col>1</xdr:col>
      <xdr:colOff>1076325</xdr:colOff>
      <xdr:row>20</xdr:row>
      <xdr:rowOff>171450</xdr:rowOff>
    </xdr:from>
    <xdr:to>
      <xdr:col>1</xdr:col>
      <xdr:colOff>1495425</xdr:colOff>
      <xdr:row>21</xdr:row>
      <xdr:rowOff>219075</xdr:rowOff>
    </xdr:to>
    <xdr:sp>
      <xdr:nvSpPr>
        <xdr:cNvPr id="4" name="直線矢印コネクタ 14"/>
        <xdr:cNvSpPr>
          <a:spLocks/>
        </xdr:cNvSpPr>
      </xdr:nvSpPr>
      <xdr:spPr>
        <a:xfrm flipH="1" flipV="1">
          <a:off x="2019300" y="4429125"/>
          <a:ext cx="428625" cy="295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4</xdr:row>
      <xdr:rowOff>0</xdr:rowOff>
    </xdr:from>
    <xdr:to>
      <xdr:col>3</xdr:col>
      <xdr:colOff>3181350</xdr:colOff>
      <xdr:row>5</xdr:row>
      <xdr:rowOff>209550</xdr:rowOff>
    </xdr:to>
    <xdr:sp>
      <xdr:nvSpPr>
        <xdr:cNvPr id="1" name="テキスト ボックス 1"/>
        <xdr:cNvSpPr txBox="1">
          <a:spLocks noChangeArrowheads="1"/>
        </xdr:cNvSpPr>
      </xdr:nvSpPr>
      <xdr:spPr>
        <a:xfrm>
          <a:off x="3257550" y="800100"/>
          <a:ext cx="2400300" cy="4191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有無どちらかにチェックしてください。</a:t>
          </a:r>
        </a:p>
      </xdr:txBody>
    </xdr:sp>
    <xdr:clientData/>
  </xdr:twoCellAnchor>
  <xdr:twoCellAnchor>
    <xdr:from>
      <xdr:col>2</xdr:col>
      <xdr:colOff>1028700</xdr:colOff>
      <xdr:row>5</xdr:row>
      <xdr:rowOff>28575</xdr:rowOff>
    </xdr:from>
    <xdr:to>
      <xdr:col>3</xdr:col>
      <xdr:colOff>790575</xdr:colOff>
      <xdr:row>6</xdr:row>
      <xdr:rowOff>38100</xdr:rowOff>
    </xdr:to>
    <xdr:sp>
      <xdr:nvSpPr>
        <xdr:cNvPr id="2" name="直線矢印コネクタ 14"/>
        <xdr:cNvSpPr>
          <a:spLocks/>
        </xdr:cNvSpPr>
      </xdr:nvSpPr>
      <xdr:spPr>
        <a:xfrm flipH="1">
          <a:off x="2190750" y="1038225"/>
          <a:ext cx="1066800" cy="2571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1485900</xdr:colOff>
      <xdr:row>16</xdr:row>
      <xdr:rowOff>180975</xdr:rowOff>
    </xdr:from>
    <xdr:to>
      <xdr:col>3</xdr:col>
      <xdr:colOff>2476500</xdr:colOff>
      <xdr:row>17</xdr:row>
      <xdr:rowOff>95250</xdr:rowOff>
    </xdr:to>
    <xdr:sp>
      <xdr:nvSpPr>
        <xdr:cNvPr id="3" name="直線矢印コネクタ 14"/>
        <xdr:cNvSpPr>
          <a:spLocks/>
        </xdr:cNvSpPr>
      </xdr:nvSpPr>
      <xdr:spPr>
        <a:xfrm flipH="1" flipV="1">
          <a:off x="3952875" y="4486275"/>
          <a:ext cx="981075" cy="2762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2524125</xdr:colOff>
      <xdr:row>16</xdr:row>
      <xdr:rowOff>19050</xdr:rowOff>
    </xdr:from>
    <xdr:to>
      <xdr:col>3</xdr:col>
      <xdr:colOff>4019550</xdr:colOff>
      <xdr:row>20</xdr:row>
      <xdr:rowOff>19050</xdr:rowOff>
    </xdr:to>
    <xdr:sp>
      <xdr:nvSpPr>
        <xdr:cNvPr id="4" name="テキスト ボックス 4"/>
        <xdr:cNvSpPr txBox="1">
          <a:spLocks noChangeArrowheads="1"/>
        </xdr:cNvSpPr>
      </xdr:nvSpPr>
      <xdr:spPr>
        <a:xfrm>
          <a:off x="4991100" y="4324350"/>
          <a:ext cx="1495425" cy="11049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実行委員会役員や職員には</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委託費など支払うことができませんので</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明細書にて確認させていただきます。</a:t>
          </a:r>
        </a:p>
      </xdr:txBody>
    </xdr:sp>
    <xdr:clientData/>
  </xdr:twoCellAnchor>
  <xdr:twoCellAnchor>
    <xdr:from>
      <xdr:col>3</xdr:col>
      <xdr:colOff>1466850</xdr:colOff>
      <xdr:row>17</xdr:row>
      <xdr:rowOff>238125</xdr:rowOff>
    </xdr:from>
    <xdr:to>
      <xdr:col>3</xdr:col>
      <xdr:colOff>2457450</xdr:colOff>
      <xdr:row>19</xdr:row>
      <xdr:rowOff>19050</xdr:rowOff>
    </xdr:to>
    <xdr:sp>
      <xdr:nvSpPr>
        <xdr:cNvPr id="5" name="直線矢印コネクタ 14"/>
        <xdr:cNvSpPr>
          <a:spLocks/>
        </xdr:cNvSpPr>
      </xdr:nvSpPr>
      <xdr:spPr>
        <a:xfrm flipH="1">
          <a:off x="3933825" y="4905375"/>
          <a:ext cx="990600" cy="3143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1133475</xdr:colOff>
      <xdr:row>4</xdr:row>
      <xdr:rowOff>238125</xdr:rowOff>
    </xdr:from>
    <xdr:to>
      <xdr:col>4</xdr:col>
      <xdr:colOff>1314450</xdr:colOff>
      <xdr:row>6</xdr:row>
      <xdr:rowOff>619125</xdr:rowOff>
    </xdr:to>
    <xdr:sp>
      <xdr:nvSpPr>
        <xdr:cNvPr id="1" name="テキスト ボックス 1"/>
        <xdr:cNvSpPr txBox="1">
          <a:spLocks noChangeArrowheads="1"/>
        </xdr:cNvSpPr>
      </xdr:nvSpPr>
      <xdr:spPr>
        <a:xfrm>
          <a:off x="2657475" y="1209675"/>
          <a:ext cx="3981450" cy="21621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現状の課題分析から事業概要の欄までは</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申請時の「全体計画書」と同じですので</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改めての記載は不要です。</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変更する場合は</a:t>
          </a: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変更申請手続が必要な場合があります。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28575</xdr:rowOff>
    </xdr:from>
    <xdr:to>
      <xdr:col>6</xdr:col>
      <xdr:colOff>790575</xdr:colOff>
      <xdr:row>8</xdr:row>
      <xdr:rowOff>352425</xdr:rowOff>
    </xdr:to>
    <xdr:sp>
      <xdr:nvSpPr>
        <xdr:cNvPr id="1" name="テキスト ボックス 1"/>
        <xdr:cNvSpPr txBox="1">
          <a:spLocks noChangeArrowheads="1"/>
        </xdr:cNvSpPr>
      </xdr:nvSpPr>
      <xdr:spPr>
        <a:xfrm>
          <a:off x="7219950" y="1123950"/>
          <a:ext cx="2333625" cy="12287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ア～オのいずれかを選選択</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消費税等仕入控除税額が明らかな場合のみ「ア」を選択，</a:t>
          </a:r>
          <a:r>
            <a:rPr lang="en-US" cap="none" sz="1000" b="0" i="0" u="sng" baseline="0">
              <a:solidFill>
                <a:srgbClr val="FF0000"/>
              </a:solidFill>
              <a:latin typeface="ＭＳ Ｐゴシック"/>
              <a:ea typeface="ＭＳ Ｐゴシック"/>
              <a:cs typeface="ＭＳ Ｐゴシック"/>
            </a:rPr>
            <a:t>それ以外の場合は「イ～オ」を選択すること</a:t>
          </a:r>
          <a:r>
            <a:rPr lang="en-US" cap="none" sz="1000" b="0" i="0" u="none" baseline="0">
              <a:solidFill>
                <a:srgbClr val="FF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24</xdr:row>
      <xdr:rowOff>28575</xdr:rowOff>
    </xdr:from>
    <xdr:to>
      <xdr:col>4</xdr:col>
      <xdr:colOff>1685925</xdr:colOff>
      <xdr:row>34</xdr:row>
      <xdr:rowOff>66675</xdr:rowOff>
    </xdr:to>
    <xdr:sp>
      <xdr:nvSpPr>
        <xdr:cNvPr id="1" name="テキスト ボックス 1"/>
        <xdr:cNvSpPr txBox="1">
          <a:spLocks noChangeArrowheads="1"/>
        </xdr:cNvSpPr>
      </xdr:nvSpPr>
      <xdr:spPr>
        <a:xfrm>
          <a:off x="5324475" y="5086350"/>
          <a:ext cx="1657350" cy="16573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実施した項目について，体系立てて記入すること。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変更する場合は，変更申請手続が必要な場合があります。</a:t>
          </a:r>
        </a:p>
      </xdr:txBody>
    </xdr:sp>
    <xdr:clientData/>
  </xdr:twoCellAnchor>
  <xdr:twoCellAnchor>
    <xdr:from>
      <xdr:col>1</xdr:col>
      <xdr:colOff>247650</xdr:colOff>
      <xdr:row>19</xdr:row>
      <xdr:rowOff>66675</xdr:rowOff>
    </xdr:from>
    <xdr:to>
      <xdr:col>3</xdr:col>
      <xdr:colOff>2409825</xdr:colOff>
      <xdr:row>21</xdr:row>
      <xdr:rowOff>171450</xdr:rowOff>
    </xdr:to>
    <xdr:sp>
      <xdr:nvSpPr>
        <xdr:cNvPr id="2" name="テキスト ボックス 2"/>
        <xdr:cNvSpPr txBox="1">
          <a:spLocks noChangeArrowheads="1"/>
        </xdr:cNvSpPr>
      </xdr:nvSpPr>
      <xdr:spPr>
        <a:xfrm>
          <a:off x="1143000" y="4114800"/>
          <a:ext cx="4019550" cy="5238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事業の</a:t>
          </a:r>
          <a:r>
            <a:rPr lang="en-US" cap="none" sz="1000" b="0" i="0" u="sng" baseline="0">
              <a:solidFill>
                <a:srgbClr val="FF0000"/>
              </a:solidFill>
              <a:latin typeface="ＭＳ Ｐゴシック"/>
              <a:ea typeface="ＭＳ Ｐゴシック"/>
              <a:cs typeface="ＭＳ Ｐゴシック"/>
            </a:rPr>
            <a:t>結果</a:t>
          </a:r>
          <a:r>
            <a:rPr lang="en-US" cap="none" sz="1000" b="0" i="0" u="none" baseline="0">
              <a:solidFill>
                <a:srgbClr val="FF0000"/>
              </a:solidFill>
              <a:latin typeface="ＭＳ Ｐゴシック"/>
              <a:ea typeface="ＭＳ Ｐゴシック"/>
              <a:cs typeface="ＭＳ Ｐゴシック"/>
            </a:rPr>
            <a:t>概要について，ポイントを明確にして簡潔に記載すること。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2</xdr:col>
      <xdr:colOff>1695450</xdr:colOff>
      <xdr:row>23</xdr:row>
      <xdr:rowOff>85725</xdr:rowOff>
    </xdr:to>
    <xdr:sp>
      <xdr:nvSpPr>
        <xdr:cNvPr id="1" name="テキスト ボックス 1"/>
        <xdr:cNvSpPr txBox="1">
          <a:spLocks noChangeArrowheads="1"/>
        </xdr:cNvSpPr>
      </xdr:nvSpPr>
      <xdr:spPr>
        <a:xfrm>
          <a:off x="942975" y="3143250"/>
          <a:ext cx="4533900" cy="16859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文化庁との連絡窓口となる者について記入すること。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中核館（又はその設置主体）の者とすること。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所属・職名</a:t>
          </a:r>
          <a:r>
            <a:rPr lang="en-US" cap="none" sz="1000" b="0" i="0" u="none" baseline="0">
              <a:solidFill>
                <a:srgbClr val="FF0000"/>
              </a:solidFill>
              <a:latin typeface="ＭＳ Ｐゴシック"/>
              <a:ea typeface="ＭＳ Ｐゴシック"/>
              <a:cs typeface="ＭＳ Ｐゴシック"/>
            </a:rPr>
            <a:t>」欄に</a:t>
          </a:r>
          <a:r>
            <a:rPr lang="en-US" cap="none" sz="1000" b="0" i="0" u="none" baseline="0">
              <a:solidFill>
                <a:srgbClr val="FF0000"/>
              </a:solidFill>
              <a:latin typeface="ＭＳ Ｐゴシック"/>
              <a:ea typeface="ＭＳ Ｐゴシック"/>
              <a:cs typeface="ＭＳ Ｐゴシック"/>
            </a:rPr>
            <a:t>は</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博物館名（設置主体の場合は組織名）から記入すること。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「電話」欄には，できるだけ休館中も連絡がつく電話番号を記入すること。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「書類等郵送先」欄には，そのまま封筒に記載すれば郵便物が届くように，必要であれば博物館等の名称まで記入すること。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（当方から書類等を郵送する際は，原則として、本欄に記入された住所等と上記の実行委員会名を宛先として封筒に記入します。）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isen\&#30740;&#31350;&#38283;&#30330;&#37096;\&#32654;&#34899;&#23398;&#33464;&#35506;\&#9633;&#25391;&#33288;&#20418;\&#9675;&#22320;&#22495;&#12392;&#20849;&#20685;&#65298;&#65302;&#21215;&#38598;\&#9675;&#12475;&#12483;&#12488;&#29256;\&#22320;&#22495;&#12392;&#20849;&#20685;&#65298;&#65302;&#35352;&#20837;&#203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uisen\&#30740;&#31350;&#38283;&#30330;&#37096;\17%20&#25391;&#33288;&#20418;\18%20&#9679;&#22320;&#22495;&#12398;&#26680;&#12392;&#12394;&#12427;&#65374;&#20107;&#26989;%20H27&#65374;\02%20&#21215;&#38598;\02%20&#25552;&#20986;&#27096;&#24335;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2.32.48.13\&#26989;&#21209;&#12469;&#12509;&#12540;&#12488;\19%20&#25391;&#33288;&#20418;\18%20&#9679;&#22320;&#22495;&#12398;&#26680;&#12392;&#12394;&#12427;&#65374;&#20107;&#26989;%20H27&#65374;\02%20&#21215;&#38598;\03%20&#27096;&#24335;&#65288;&#35352;&#20837;&#20363;&#65289;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１　交付申請書（記入例）"/>
      <sheetName val="別紙２　規約等（記入例）"/>
      <sheetName val="別紙３　全体計画書（記入例）"/>
      <sheetName val="別紙４　事業計画書（記入例）"/>
      <sheetName val="別紙５　実施日程表（記入例）"/>
      <sheetName val="別紙６　開催事項等（記入例）"/>
      <sheetName val="別紙７　講師等名簿（記入例）"/>
      <sheetName val="別紙８　作成事項等（記入例）"/>
      <sheetName val="別紙９　全体経費計算書（記入例）"/>
      <sheetName val="別紙１０　構成事業一覧等（記入例）"/>
      <sheetName val="別紙１１　明細書（記入例）"/>
      <sheetName val="別紙１１　明細書（注意）"/>
      <sheetName val="別紙１２　国宝・重文リスト（記入例）"/>
      <sheetName val="補足シート（記入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交付申請"/>
      <sheetName val="別紙4 事業計画"/>
      <sheetName val="別紙5 実施日程"/>
      <sheetName val="別紙6 開催事項"/>
      <sheetName val="別紙7 講師等名簿"/>
      <sheetName val="別紙8 作成事項"/>
      <sheetName val="別紙9 収支計算書"/>
      <sheetName val="別紙10 明細書"/>
      <sheetName val="別紙11 国宝・重文"/>
      <sheetName val="補足シート"/>
      <sheetName val="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 交付申請（例）"/>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9 収支計算書（例）"/>
      <sheetName val="別紙10 明細書（注意）"/>
      <sheetName val="別紙11 国宝・重文リスト（例）"/>
      <sheetName val="補足シート（例）"/>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SheetLayoutView="100" workbookViewId="0" topLeftCell="A10">
      <selection activeCell="H11" sqref="H11"/>
    </sheetView>
  </sheetViews>
  <sheetFormatPr defaultColWidth="9.00390625" defaultRowHeight="13.5"/>
  <cols>
    <col min="1" max="1" width="22.50390625" style="23" customWidth="1"/>
    <col min="2" max="2" width="16.25390625" style="23" bestFit="1" customWidth="1"/>
    <col min="3" max="3" width="14.50390625" style="23" customWidth="1"/>
    <col min="4" max="4" width="11.125" style="23" bestFit="1" customWidth="1"/>
    <col min="5" max="5" width="29.00390625" style="23" customWidth="1"/>
  </cols>
  <sheetData>
    <row r="1" spans="1:5" ht="22.5" customHeight="1">
      <c r="A1" s="24" t="s">
        <v>50</v>
      </c>
      <c r="B1" s="24"/>
      <c r="C1" s="24"/>
      <c r="D1" s="24"/>
      <c r="E1" s="24"/>
    </row>
    <row r="2" spans="1:5" ht="22.5" customHeight="1">
      <c r="A2" s="24"/>
      <c r="B2" s="24"/>
      <c r="C2" s="24"/>
      <c r="D2" s="24"/>
      <c r="E2" s="146" t="s">
        <v>206</v>
      </c>
    </row>
    <row r="3" spans="1:5" ht="22.5" customHeight="1">
      <c r="A3" s="24"/>
      <c r="B3" s="24"/>
      <c r="C3" s="24"/>
      <c r="D3" s="24"/>
      <c r="E3" s="146"/>
    </row>
    <row r="4" spans="1:5" ht="22.5" customHeight="1">
      <c r="A4" s="24"/>
      <c r="B4" s="24"/>
      <c r="C4" s="24"/>
      <c r="D4" s="24"/>
      <c r="E4" s="146"/>
    </row>
    <row r="5" spans="1:5" ht="22.5" customHeight="1">
      <c r="A5" s="312" t="s">
        <v>10</v>
      </c>
      <c r="B5" s="312"/>
      <c r="C5" s="312"/>
      <c r="D5" s="24"/>
      <c r="E5" s="24"/>
    </row>
    <row r="6" spans="1:5" ht="22.5" customHeight="1">
      <c r="A6" s="24"/>
      <c r="B6" s="24"/>
      <c r="C6" s="24"/>
      <c r="D6" s="24"/>
      <c r="E6" s="24"/>
    </row>
    <row r="7" spans="1:5" ht="30" customHeight="1">
      <c r="A7" s="24"/>
      <c r="B7" s="24"/>
      <c r="C7" s="147" t="s">
        <v>51</v>
      </c>
      <c r="D7" s="313" t="s">
        <v>234</v>
      </c>
      <c r="E7" s="313"/>
    </row>
    <row r="8" spans="1:5" ht="30" customHeight="1">
      <c r="A8" s="24"/>
      <c r="B8" s="24"/>
      <c r="C8" s="147" t="s">
        <v>11</v>
      </c>
      <c r="D8" s="313" t="s">
        <v>235</v>
      </c>
      <c r="E8" s="313"/>
    </row>
    <row r="9" spans="1:5" ht="30" customHeight="1">
      <c r="A9" s="24"/>
      <c r="B9" s="24"/>
      <c r="C9" s="147" t="s">
        <v>1</v>
      </c>
      <c r="D9" s="313" t="s">
        <v>236</v>
      </c>
      <c r="E9" s="313"/>
    </row>
    <row r="10" spans="1:5" ht="30" customHeight="1">
      <c r="A10" s="24"/>
      <c r="B10" s="146"/>
      <c r="C10" s="147" t="s">
        <v>12</v>
      </c>
      <c r="D10" s="313" t="s">
        <v>356</v>
      </c>
      <c r="E10" s="313"/>
    </row>
    <row r="11" spans="1:5" ht="27.75" customHeight="1">
      <c r="A11" s="24"/>
      <c r="B11" s="24"/>
      <c r="C11" s="24"/>
      <c r="D11" s="24"/>
      <c r="E11" s="24"/>
    </row>
    <row r="12" spans="1:5" ht="33" customHeight="1">
      <c r="A12" s="314" t="s">
        <v>355</v>
      </c>
      <c r="B12" s="315"/>
      <c r="C12" s="315"/>
      <c r="D12" s="315"/>
      <c r="E12" s="315"/>
    </row>
    <row r="13" spans="1:5" ht="12.75" customHeight="1">
      <c r="A13" s="162"/>
      <c r="B13" s="162"/>
      <c r="C13" s="162"/>
      <c r="D13" s="162"/>
      <c r="E13" s="162"/>
    </row>
    <row r="14" spans="1:5" ht="19.5" customHeight="1">
      <c r="A14" s="24"/>
      <c r="B14" s="24"/>
      <c r="C14" s="24"/>
      <c r="D14" s="24"/>
      <c r="E14" s="24"/>
    </row>
    <row r="15" spans="1:5" ht="45.75" customHeight="1">
      <c r="A15" s="304" t="s">
        <v>239</v>
      </c>
      <c r="B15" s="304"/>
      <c r="C15" s="304"/>
      <c r="D15" s="304"/>
      <c r="E15" s="304"/>
    </row>
    <row r="16" spans="1:5" ht="24.75" customHeight="1">
      <c r="A16" s="148"/>
      <c r="B16" s="148"/>
      <c r="C16" s="148"/>
      <c r="D16" s="148"/>
      <c r="E16" s="148"/>
    </row>
    <row r="17" spans="1:5" ht="37.5" customHeight="1">
      <c r="A17" s="149" t="s">
        <v>2</v>
      </c>
      <c r="B17" s="305"/>
      <c r="C17" s="306"/>
      <c r="D17" s="306"/>
      <c r="E17" s="307"/>
    </row>
    <row r="18" spans="1:5" ht="30" customHeight="1">
      <c r="A18" s="297" t="s">
        <v>54</v>
      </c>
      <c r="B18" s="300" t="s">
        <v>237</v>
      </c>
      <c r="C18" s="301"/>
      <c r="D18" s="150" t="s">
        <v>13</v>
      </c>
      <c r="E18" s="151"/>
    </row>
    <row r="19" spans="1:5" ht="30" customHeight="1">
      <c r="A19" s="299"/>
      <c r="B19" s="302" t="s">
        <v>238</v>
      </c>
      <c r="C19" s="303"/>
      <c r="D19" s="152" t="s">
        <v>14</v>
      </c>
      <c r="E19" s="153"/>
    </row>
    <row r="20" spans="1:5" ht="20.25" customHeight="1">
      <c r="A20" s="297" t="s">
        <v>52</v>
      </c>
      <c r="B20" s="154" t="s">
        <v>57</v>
      </c>
      <c r="C20" s="310" t="s">
        <v>240</v>
      </c>
      <c r="D20" s="311"/>
      <c r="E20" s="155" t="s">
        <v>53</v>
      </c>
    </row>
    <row r="21" spans="1:5" ht="20.25" customHeight="1">
      <c r="A21" s="298"/>
      <c r="B21" s="156" t="s">
        <v>56</v>
      </c>
      <c r="C21" s="308" t="s">
        <v>240</v>
      </c>
      <c r="D21" s="309"/>
      <c r="E21" s="157" t="s">
        <v>53</v>
      </c>
    </row>
    <row r="22" spans="1:5" ht="20.25" customHeight="1">
      <c r="A22" s="299"/>
      <c r="B22" s="158" t="s">
        <v>55</v>
      </c>
      <c r="C22" s="295" t="s">
        <v>241</v>
      </c>
      <c r="D22" s="296"/>
      <c r="E22" s="159" t="s">
        <v>53</v>
      </c>
    </row>
    <row r="23" spans="1:5" ht="13.5" customHeight="1">
      <c r="A23" s="24"/>
      <c r="B23" s="24"/>
      <c r="C23" s="24"/>
      <c r="D23" s="24"/>
      <c r="E23" s="24"/>
    </row>
    <row r="24" spans="1:5" ht="15.75" customHeight="1">
      <c r="A24" s="24" t="s">
        <v>207</v>
      </c>
      <c r="B24" s="24"/>
      <c r="C24" s="24"/>
      <c r="D24" s="24"/>
      <c r="E24" s="24"/>
    </row>
    <row r="25" spans="1:5" ht="15.75" customHeight="1">
      <c r="A25" s="24"/>
      <c r="B25" s="24"/>
      <c r="C25" s="24"/>
      <c r="D25" s="24"/>
      <c r="E25" s="24"/>
    </row>
  </sheetData>
  <sheetProtection/>
  <mergeCells count="15">
    <mergeCell ref="A5:C5"/>
    <mergeCell ref="D7:E7"/>
    <mergeCell ref="D8:E8"/>
    <mergeCell ref="D9:E9"/>
    <mergeCell ref="D10:E10"/>
    <mergeCell ref="A12:E12"/>
    <mergeCell ref="C22:D22"/>
    <mergeCell ref="A20:A22"/>
    <mergeCell ref="B18:C18"/>
    <mergeCell ref="B19:C19"/>
    <mergeCell ref="A18:A19"/>
    <mergeCell ref="A15:E15"/>
    <mergeCell ref="B17:E17"/>
    <mergeCell ref="C21:D21"/>
    <mergeCell ref="C20:D20"/>
  </mergeCells>
  <printOptions/>
  <pageMargins left="0.9055118110236221" right="0.5118110236220472" top="0.7480314960629921" bottom="0.7480314960629921" header="0.31496062992125984" footer="0.31496062992125984"/>
  <pageSetup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C25"/>
  <sheetViews>
    <sheetView view="pageBreakPreview" zoomScaleSheetLayoutView="100" workbookViewId="0" topLeftCell="A1">
      <selection activeCell="E21" sqref="E21"/>
    </sheetView>
  </sheetViews>
  <sheetFormatPr defaultColWidth="9.00390625" defaultRowHeight="13.5"/>
  <cols>
    <col min="1" max="1" width="12.375" style="0" customWidth="1"/>
    <col min="2" max="2" width="37.25390625" style="0" customWidth="1"/>
    <col min="3" max="3" width="36.50390625" style="0" customWidth="1"/>
  </cols>
  <sheetData>
    <row r="1" spans="1:3" ht="15" customHeight="1">
      <c r="A1" s="40" t="s">
        <v>19</v>
      </c>
      <c r="B1" s="39"/>
      <c r="C1" s="94"/>
    </row>
    <row r="2" spans="1:3" ht="18" customHeight="1">
      <c r="A2" s="96"/>
      <c r="B2" s="96"/>
      <c r="C2" s="95"/>
    </row>
    <row r="3" spans="1:3" ht="18" customHeight="1">
      <c r="A3" s="143" t="s">
        <v>67</v>
      </c>
      <c r="B3" s="96"/>
      <c r="C3" s="95"/>
    </row>
    <row r="4" spans="1:3" ht="18" customHeight="1">
      <c r="A4" s="143"/>
      <c r="B4" s="96"/>
      <c r="C4" s="95"/>
    </row>
    <row r="5" spans="1:3" ht="18" customHeight="1">
      <c r="A5" s="144"/>
      <c r="B5" s="145" t="s">
        <v>101</v>
      </c>
      <c r="C5" s="145" t="s">
        <v>135</v>
      </c>
    </row>
    <row r="6" spans="1:3" ht="24.75" customHeight="1">
      <c r="A6" s="9" t="s">
        <v>66</v>
      </c>
      <c r="B6" s="132"/>
      <c r="C6" s="132"/>
    </row>
    <row r="7" spans="1:3" ht="24">
      <c r="A7" s="16" t="s">
        <v>65</v>
      </c>
      <c r="B7" s="132"/>
      <c r="C7" s="132"/>
    </row>
    <row r="8" spans="1:3" ht="19.5" customHeight="1">
      <c r="A8" s="9" t="s">
        <v>64</v>
      </c>
      <c r="B8" s="132"/>
      <c r="C8" s="132"/>
    </row>
    <row r="9" spans="1:3" ht="19.5" customHeight="1">
      <c r="A9" s="9" t="s">
        <v>63</v>
      </c>
      <c r="B9" s="132"/>
      <c r="C9" s="132"/>
    </row>
    <row r="10" spans="1:3" ht="19.5" customHeight="1">
      <c r="A10" s="9" t="s">
        <v>62</v>
      </c>
      <c r="B10" s="132"/>
      <c r="C10" s="132"/>
    </row>
    <row r="11" spans="1:3" ht="19.5" customHeight="1">
      <c r="A11" s="9" t="s">
        <v>61</v>
      </c>
      <c r="B11" s="461" t="s">
        <v>98</v>
      </c>
      <c r="C11" s="462"/>
    </row>
    <row r="12" spans="1:3" ht="19.5" customHeight="1">
      <c r="A12" s="9" t="s">
        <v>60</v>
      </c>
      <c r="B12" s="463"/>
      <c r="C12" s="464"/>
    </row>
    <row r="13" spans="1:3" ht="12.75">
      <c r="A13" s="94"/>
      <c r="B13" s="94"/>
      <c r="C13" s="94"/>
    </row>
    <row r="14" spans="1:3" ht="12.75">
      <c r="A14" s="94"/>
      <c r="B14" s="94"/>
      <c r="C14" s="94"/>
    </row>
    <row r="15" spans="1:3" ht="12.75">
      <c r="A15" s="94"/>
      <c r="B15" s="94"/>
      <c r="C15" s="94"/>
    </row>
    <row r="16" spans="1:3" ht="12.75">
      <c r="A16" s="94"/>
      <c r="B16" s="94"/>
      <c r="C16" s="94"/>
    </row>
    <row r="17" spans="1:3" ht="12.75">
      <c r="A17" s="94"/>
      <c r="B17" s="94"/>
      <c r="C17" s="94"/>
    </row>
    <row r="18" spans="1:3" ht="12.75">
      <c r="A18" s="94"/>
      <c r="B18" s="94"/>
      <c r="C18" s="94"/>
    </row>
    <row r="19" spans="1:3" ht="12.75">
      <c r="A19" s="94"/>
      <c r="B19" s="94"/>
      <c r="C19" s="94"/>
    </row>
    <row r="20" spans="1:3" ht="12.75">
      <c r="A20" s="94"/>
      <c r="B20" s="94"/>
      <c r="C20" s="94"/>
    </row>
    <row r="21" spans="1:3" ht="12.75">
      <c r="A21" s="94"/>
      <c r="B21" s="94"/>
      <c r="C21" s="94"/>
    </row>
    <row r="22" spans="1:3" ht="12.75">
      <c r="A22" s="94"/>
      <c r="B22" s="94"/>
      <c r="C22" s="94"/>
    </row>
    <row r="23" spans="1:3" ht="12.75">
      <c r="A23" s="94"/>
      <c r="B23" s="94"/>
      <c r="C23" s="94"/>
    </row>
    <row r="24" spans="1:3" ht="12.75">
      <c r="A24" s="94"/>
      <c r="B24" s="94"/>
      <c r="C24" s="94"/>
    </row>
    <row r="25" spans="1:3" ht="12.75">
      <c r="A25" s="94"/>
      <c r="B25" s="94"/>
      <c r="C25" s="94"/>
    </row>
  </sheetData>
  <sheetProtection/>
  <mergeCells count="2">
    <mergeCell ref="B11:C11"/>
    <mergeCell ref="B12:C12"/>
  </mergeCells>
  <printOptions/>
  <pageMargins left="0.9055118110236221" right="0.5118110236220472" top="0.7480314960629921" bottom="0.7480314960629921" header="0.31496062992125984" footer="0.31496062992125984"/>
  <pageSetup fitToWidth="0" fitToHeight="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C8" sqref="C8:E8"/>
    </sheetView>
  </sheetViews>
  <sheetFormatPr defaultColWidth="9.00390625" defaultRowHeight="13.5"/>
  <cols>
    <col min="1" max="1" width="15.375" style="23" customWidth="1"/>
    <col min="2" max="2" width="2.75390625" style="23" customWidth="1"/>
    <col min="3" max="3" width="53.75390625" style="38" customWidth="1"/>
    <col min="4" max="4" width="10.00390625" style="38" customWidth="1"/>
    <col min="5" max="5" width="8.50390625" style="23" customWidth="1"/>
    <col min="6" max="6" width="26.875" style="0" customWidth="1"/>
  </cols>
  <sheetData>
    <row r="1" spans="1:6" ht="12.75">
      <c r="A1" s="27" t="s">
        <v>19</v>
      </c>
      <c r="B1" s="27"/>
      <c r="C1" s="31"/>
      <c r="D1" s="31"/>
      <c r="E1" s="27"/>
      <c r="F1" s="28"/>
    </row>
    <row r="2" spans="1:6" ht="12.75">
      <c r="A2" s="27"/>
      <c r="B2" s="27"/>
      <c r="C2" s="31"/>
      <c r="D2" s="31"/>
      <c r="E2" s="27"/>
      <c r="F2" s="28"/>
    </row>
    <row r="3" spans="1:6" ht="12.75">
      <c r="A3" s="32" t="s">
        <v>72</v>
      </c>
      <c r="B3" s="32"/>
      <c r="C3" s="33"/>
      <c r="D3" s="31"/>
      <c r="E3" s="27"/>
      <c r="F3" s="28"/>
    </row>
    <row r="4" spans="1:6" ht="12.75">
      <c r="A4" s="32" t="s">
        <v>73</v>
      </c>
      <c r="B4" s="32"/>
      <c r="C4" s="33"/>
      <c r="D4" s="31"/>
      <c r="E4" s="27"/>
      <c r="F4" s="28"/>
    </row>
    <row r="5" spans="1:6" ht="12.75">
      <c r="A5" s="32"/>
      <c r="B5" s="27"/>
      <c r="C5" s="31"/>
      <c r="D5" s="31"/>
      <c r="E5" s="27"/>
      <c r="F5" s="28"/>
    </row>
    <row r="6" spans="1:6" ht="15.75">
      <c r="A6" s="466" t="s">
        <v>40</v>
      </c>
      <c r="B6" s="466"/>
      <c r="C6" s="466"/>
      <c r="D6" s="466"/>
      <c r="E6" s="466"/>
      <c r="F6" s="28"/>
    </row>
    <row r="7" spans="1:6" ht="12.75">
      <c r="A7" s="27"/>
      <c r="B7" s="27"/>
      <c r="C7" s="31"/>
      <c r="D7" s="31"/>
      <c r="E7" s="27"/>
      <c r="F7" s="28"/>
    </row>
    <row r="8" spans="1:6" ht="29.25" customHeight="1">
      <c r="A8" s="467" t="s">
        <v>71</v>
      </c>
      <c r="B8" s="468"/>
      <c r="C8" s="469"/>
      <c r="D8" s="470"/>
      <c r="E8" s="468"/>
      <c r="F8" s="28"/>
    </row>
    <row r="9" spans="1:6" ht="12.75">
      <c r="A9" s="27"/>
      <c r="B9" s="27"/>
      <c r="C9" s="31"/>
      <c r="D9" s="31"/>
      <c r="E9" s="27"/>
      <c r="F9" s="28"/>
    </row>
    <row r="10" spans="1:6" ht="54" customHeight="1">
      <c r="A10" s="25" t="s">
        <v>24</v>
      </c>
      <c r="B10" s="34" t="s">
        <v>25</v>
      </c>
      <c r="C10" s="34" t="s">
        <v>26</v>
      </c>
      <c r="D10" s="25" t="s">
        <v>81</v>
      </c>
      <c r="E10" s="25" t="s">
        <v>68</v>
      </c>
      <c r="F10" s="28"/>
    </row>
    <row r="11" spans="1:6" ht="48">
      <c r="A11" s="30" t="s">
        <v>82</v>
      </c>
      <c r="B11" s="35" t="s">
        <v>41</v>
      </c>
      <c r="C11" s="30" t="s">
        <v>83</v>
      </c>
      <c r="D11" s="36"/>
      <c r="E11" s="37" t="s">
        <v>42</v>
      </c>
      <c r="F11" s="28"/>
    </row>
    <row r="12" spans="1:6" ht="72">
      <c r="A12" s="30" t="s">
        <v>27</v>
      </c>
      <c r="B12" s="35" t="s">
        <v>21</v>
      </c>
      <c r="C12" s="30" t="s">
        <v>100</v>
      </c>
      <c r="D12" s="30" t="s">
        <v>75</v>
      </c>
      <c r="E12" s="37" t="s">
        <v>42</v>
      </c>
      <c r="F12" s="28"/>
    </row>
    <row r="13" spans="1:6" ht="48">
      <c r="A13" s="30" t="s">
        <v>30</v>
      </c>
      <c r="B13" s="35" t="s">
        <v>86</v>
      </c>
      <c r="C13" s="30" t="s">
        <v>31</v>
      </c>
      <c r="D13" s="30" t="s">
        <v>75</v>
      </c>
      <c r="E13" s="37" t="s">
        <v>42</v>
      </c>
      <c r="F13" s="28"/>
    </row>
    <row r="14" spans="1:6" ht="48">
      <c r="A14" s="30" t="s">
        <v>32</v>
      </c>
      <c r="B14" s="35" t="s">
        <v>43</v>
      </c>
      <c r="C14" s="30" t="s">
        <v>49</v>
      </c>
      <c r="D14" s="30" t="s">
        <v>75</v>
      </c>
      <c r="E14" s="37" t="s">
        <v>42</v>
      </c>
      <c r="F14" s="28"/>
    </row>
    <row r="15" spans="1:6" ht="36">
      <c r="A15" s="30" t="s">
        <v>79</v>
      </c>
      <c r="B15" s="35" t="s">
        <v>44</v>
      </c>
      <c r="C15" s="30" t="s">
        <v>33</v>
      </c>
      <c r="D15" s="30" t="s">
        <v>76</v>
      </c>
      <c r="E15" s="37" t="s">
        <v>42</v>
      </c>
      <c r="F15" s="28"/>
    </row>
    <row r="16" spans="1:6" ht="48">
      <c r="A16" s="30" t="s">
        <v>34</v>
      </c>
      <c r="B16" s="35" t="s">
        <v>45</v>
      </c>
      <c r="C16" s="30" t="s">
        <v>35</v>
      </c>
      <c r="D16" s="30" t="s">
        <v>77</v>
      </c>
      <c r="E16" s="37" t="s">
        <v>42</v>
      </c>
      <c r="F16" s="28"/>
    </row>
    <row r="17" spans="1:6" ht="36">
      <c r="A17" s="30" t="s">
        <v>80</v>
      </c>
      <c r="B17" s="35" t="s">
        <v>46</v>
      </c>
      <c r="C17" s="30" t="s">
        <v>36</v>
      </c>
      <c r="D17" s="30" t="s">
        <v>77</v>
      </c>
      <c r="E17" s="37" t="s">
        <v>42</v>
      </c>
      <c r="F17" s="28"/>
    </row>
    <row r="18" spans="1:6" ht="36">
      <c r="A18" s="30" t="s">
        <v>37</v>
      </c>
      <c r="B18" s="35" t="s">
        <v>47</v>
      </c>
      <c r="C18" s="30" t="s">
        <v>38</v>
      </c>
      <c r="D18" s="30" t="s">
        <v>77</v>
      </c>
      <c r="E18" s="37" t="s">
        <v>42</v>
      </c>
      <c r="F18" s="28"/>
    </row>
    <row r="19" spans="1:6" ht="60">
      <c r="A19" s="30" t="s">
        <v>28</v>
      </c>
      <c r="B19" s="35" t="s">
        <v>48</v>
      </c>
      <c r="C19" s="30" t="s">
        <v>29</v>
      </c>
      <c r="D19" s="30" t="s">
        <v>78</v>
      </c>
      <c r="E19" s="37" t="s">
        <v>42</v>
      </c>
      <c r="F19" s="28"/>
    </row>
    <row r="20" ht="15.75">
      <c r="E20" s="26"/>
    </row>
    <row r="21" spans="1:5" s="29" customFormat="1" ht="12">
      <c r="A21" s="465" t="s">
        <v>39</v>
      </c>
      <c r="B21" s="465"/>
      <c r="C21" s="465"/>
      <c r="D21" s="465"/>
      <c r="E21" s="465"/>
    </row>
    <row r="22" ht="15.75">
      <c r="E22" s="26"/>
    </row>
    <row r="23" ht="15.75">
      <c r="E23" s="26"/>
    </row>
  </sheetData>
  <sheetProtection/>
  <mergeCells count="4">
    <mergeCell ref="A21:E21"/>
    <mergeCell ref="A6:E6"/>
    <mergeCell ref="A8:B8"/>
    <mergeCell ref="C8:E8"/>
  </mergeCells>
  <printOptions horizontalCentered="1"/>
  <pageMargins left="0.9055118110236221" right="0.5118110236220472" top="0.5511811023622047" bottom="0.5511811023622047"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D35"/>
  <sheetViews>
    <sheetView showZeros="0" view="pageBreakPreview" zoomScaleSheetLayoutView="100" workbookViewId="0" topLeftCell="A10">
      <selection activeCell="A6" sqref="A6:D6"/>
    </sheetView>
  </sheetViews>
  <sheetFormatPr defaultColWidth="9.00390625" defaultRowHeight="13.5"/>
  <cols>
    <col min="1" max="1" width="12.375" style="94" customWidth="1"/>
    <col min="2" max="2" width="35.625" style="94" customWidth="1"/>
    <col min="3" max="3" width="8.625" style="94" customWidth="1"/>
    <col min="4" max="4" width="33.125" style="94" customWidth="1"/>
  </cols>
  <sheetData>
    <row r="1" spans="1:2" ht="15" customHeight="1">
      <c r="A1" s="112" t="s">
        <v>114</v>
      </c>
      <c r="B1" s="39"/>
    </row>
    <row r="2" spans="1:4" ht="24.75" customHeight="1">
      <c r="A2" s="324" t="s">
        <v>133</v>
      </c>
      <c r="B2" s="324"/>
      <c r="C2" s="324"/>
      <c r="D2" s="324"/>
    </row>
    <row r="3" spans="1:4" s="103" customFormat="1" ht="10.5" customHeight="1">
      <c r="A3" s="111"/>
      <c r="B3" s="111"/>
      <c r="C3" s="111"/>
      <c r="D3" s="111"/>
    </row>
    <row r="4" spans="1:4" s="103" customFormat="1" ht="10.5" customHeight="1">
      <c r="A4" s="110" t="s">
        <v>113</v>
      </c>
      <c r="B4" s="322" t="s">
        <v>242</v>
      </c>
      <c r="C4" s="322"/>
      <c r="D4" s="323"/>
    </row>
    <row r="5" spans="1:4" ht="31.5" customHeight="1">
      <c r="A5" s="109" t="s">
        <v>112</v>
      </c>
      <c r="B5" s="325" t="str">
        <f>'様式第６　実績報告'!D7</f>
        <v>○○△△実行委員会</v>
      </c>
      <c r="C5" s="325"/>
      <c r="D5" s="326"/>
    </row>
    <row r="6" spans="1:4" ht="12" customHeight="1">
      <c r="A6" s="327"/>
      <c r="B6" s="328"/>
      <c r="C6" s="328"/>
      <c r="D6" s="328"/>
    </row>
    <row r="7" spans="1:4" s="102" customFormat="1" ht="18" customHeight="1">
      <c r="A7" s="329" t="s">
        <v>111</v>
      </c>
      <c r="B7" s="330"/>
      <c r="C7" s="330"/>
      <c r="D7" s="330"/>
    </row>
    <row r="8" spans="1:4" ht="33" customHeight="1">
      <c r="A8" s="108" t="s">
        <v>110</v>
      </c>
      <c r="B8" s="331" t="s">
        <v>243</v>
      </c>
      <c r="C8" s="332"/>
      <c r="D8" s="333"/>
    </row>
    <row r="9" spans="1:4" s="103" customFormat="1" ht="12" customHeight="1">
      <c r="A9" s="107"/>
      <c r="B9" s="106"/>
      <c r="C9" s="105"/>
      <c r="D9" s="104"/>
    </row>
    <row r="10" spans="1:4" s="103" customFormat="1" ht="12" customHeight="1">
      <c r="A10" s="107"/>
      <c r="B10" s="106"/>
      <c r="C10" s="105"/>
      <c r="D10" s="104"/>
    </row>
    <row r="11" spans="1:4" s="103" customFormat="1" ht="12" customHeight="1">
      <c r="A11" s="320" t="s">
        <v>109</v>
      </c>
      <c r="B11" s="321"/>
      <c r="C11" s="321"/>
      <c r="D11" s="321"/>
    </row>
    <row r="12" spans="1:4" s="103" customFormat="1" ht="12" customHeight="1">
      <c r="A12" s="129"/>
      <c r="B12" s="222"/>
      <c r="C12" s="222"/>
      <c r="D12" s="222"/>
    </row>
    <row r="13" spans="1:4" s="103" customFormat="1" ht="12" customHeight="1">
      <c r="A13" s="129"/>
      <c r="B13" s="222" t="s">
        <v>125</v>
      </c>
      <c r="C13" s="160"/>
      <c r="D13" s="160"/>
    </row>
    <row r="14" spans="1:4" s="103" customFormat="1" ht="12" customHeight="1">
      <c r="A14" s="129"/>
      <c r="B14" s="223" t="s">
        <v>132</v>
      </c>
      <c r="C14" s="130" t="s">
        <v>127</v>
      </c>
      <c r="D14" s="160"/>
    </row>
    <row r="15" spans="1:4" s="103" customFormat="1" ht="12" customHeight="1">
      <c r="A15" s="129"/>
      <c r="B15" s="233" t="s">
        <v>244</v>
      </c>
      <c r="C15" s="130" t="s">
        <v>128</v>
      </c>
      <c r="D15" s="130"/>
    </row>
    <row r="16" spans="1:4" s="102" customFormat="1" ht="18" customHeight="1">
      <c r="A16" s="329"/>
      <c r="B16" s="330"/>
      <c r="C16" s="330"/>
      <c r="D16" s="330"/>
    </row>
    <row r="17" spans="1:4" ht="19.5" customHeight="1">
      <c r="A17" s="334" t="s">
        <v>108</v>
      </c>
      <c r="B17" s="317" t="s">
        <v>245</v>
      </c>
      <c r="C17" s="9" t="s">
        <v>107</v>
      </c>
      <c r="D17" s="101" t="s">
        <v>246</v>
      </c>
    </row>
    <row r="18" spans="1:4" ht="19.5" customHeight="1">
      <c r="A18" s="335"/>
      <c r="B18" s="318"/>
      <c r="C18" s="100" t="s">
        <v>105</v>
      </c>
      <c r="D18" s="99" t="s">
        <v>247</v>
      </c>
    </row>
    <row r="19" spans="1:4" ht="19.5" customHeight="1">
      <c r="A19" s="336"/>
      <c r="B19" s="319"/>
      <c r="C19" s="98" t="s">
        <v>103</v>
      </c>
      <c r="D19" s="97" t="s">
        <v>248</v>
      </c>
    </row>
    <row r="20" spans="1:4" ht="19.5" customHeight="1">
      <c r="A20" s="316" t="s">
        <v>108</v>
      </c>
      <c r="B20" s="317" t="s">
        <v>249</v>
      </c>
      <c r="C20" s="9" t="s">
        <v>107</v>
      </c>
      <c r="D20" s="101" t="s">
        <v>250</v>
      </c>
    </row>
    <row r="21" spans="1:4" ht="19.5" customHeight="1">
      <c r="A21" s="316"/>
      <c r="B21" s="318"/>
      <c r="C21" s="100" t="s">
        <v>105</v>
      </c>
      <c r="D21" s="99" t="s">
        <v>104</v>
      </c>
    </row>
    <row r="22" spans="1:4" ht="19.5" customHeight="1">
      <c r="A22" s="316"/>
      <c r="B22" s="319"/>
      <c r="C22" s="98" t="s">
        <v>103</v>
      </c>
      <c r="D22" s="97" t="s">
        <v>102</v>
      </c>
    </row>
    <row r="23" spans="1:4" ht="19.5" customHeight="1">
      <c r="A23" s="316" t="s">
        <v>108</v>
      </c>
      <c r="B23" s="317" t="s">
        <v>251</v>
      </c>
      <c r="C23" s="9" t="s">
        <v>107</v>
      </c>
      <c r="D23" s="101" t="s">
        <v>252</v>
      </c>
    </row>
    <row r="24" spans="1:4" ht="19.5" customHeight="1">
      <c r="A24" s="316"/>
      <c r="B24" s="318"/>
      <c r="C24" s="100" t="s">
        <v>105</v>
      </c>
      <c r="D24" s="99" t="s">
        <v>104</v>
      </c>
    </row>
    <row r="25" spans="1:4" ht="19.5" customHeight="1">
      <c r="A25" s="316"/>
      <c r="B25" s="319"/>
      <c r="C25" s="98" t="s">
        <v>103</v>
      </c>
      <c r="D25" s="97" t="s">
        <v>102</v>
      </c>
    </row>
    <row r="26" spans="1:4" ht="19.5" customHeight="1">
      <c r="A26" s="316" t="s">
        <v>108</v>
      </c>
      <c r="B26" s="317" t="s">
        <v>253</v>
      </c>
      <c r="C26" s="9" t="s">
        <v>107</v>
      </c>
      <c r="D26" s="101" t="s">
        <v>252</v>
      </c>
    </row>
    <row r="27" spans="1:4" ht="19.5" customHeight="1">
      <c r="A27" s="316"/>
      <c r="B27" s="318"/>
      <c r="C27" s="100" t="s">
        <v>105</v>
      </c>
      <c r="D27" s="99" t="s">
        <v>104</v>
      </c>
    </row>
    <row r="28" spans="1:4" ht="19.5" customHeight="1">
      <c r="A28" s="316"/>
      <c r="B28" s="319"/>
      <c r="C28" s="98" t="s">
        <v>103</v>
      </c>
      <c r="D28" s="97" t="s">
        <v>102</v>
      </c>
    </row>
    <row r="29" spans="1:4" ht="19.5" customHeight="1">
      <c r="A29" s="316" t="s">
        <v>108</v>
      </c>
      <c r="B29" s="317" t="s">
        <v>254</v>
      </c>
      <c r="C29" s="9" t="s">
        <v>107</v>
      </c>
      <c r="D29" s="101" t="s">
        <v>246</v>
      </c>
    </row>
    <row r="30" spans="1:4" ht="19.5" customHeight="1">
      <c r="A30" s="316"/>
      <c r="B30" s="318"/>
      <c r="C30" s="100" t="s">
        <v>105</v>
      </c>
      <c r="D30" s="99" t="s">
        <v>247</v>
      </c>
    </row>
    <row r="31" spans="1:4" ht="19.5" customHeight="1">
      <c r="A31" s="316"/>
      <c r="B31" s="319"/>
      <c r="C31" s="98" t="s">
        <v>103</v>
      </c>
      <c r="D31" s="97" t="s">
        <v>248</v>
      </c>
    </row>
    <row r="32" spans="1:4" ht="19.5" customHeight="1">
      <c r="A32" s="316" t="s">
        <v>108</v>
      </c>
      <c r="B32" s="317"/>
      <c r="C32" s="9" t="s">
        <v>107</v>
      </c>
      <c r="D32" s="101" t="s">
        <v>106</v>
      </c>
    </row>
    <row r="33" spans="1:4" ht="19.5" customHeight="1">
      <c r="A33" s="316"/>
      <c r="B33" s="318"/>
      <c r="C33" s="100" t="s">
        <v>105</v>
      </c>
      <c r="D33" s="99" t="s">
        <v>104</v>
      </c>
    </row>
    <row r="34" spans="1:4" ht="19.5" customHeight="1">
      <c r="A34" s="316"/>
      <c r="B34" s="319"/>
      <c r="C34" s="98" t="s">
        <v>103</v>
      </c>
      <c r="D34" s="97" t="s">
        <v>102</v>
      </c>
    </row>
    <row r="35" spans="1:4" ht="12" customHeight="1">
      <c r="A35" s="96"/>
      <c r="B35" s="96"/>
      <c r="C35" s="95"/>
      <c r="D35" s="95"/>
    </row>
  </sheetData>
  <sheetProtection/>
  <mergeCells count="20">
    <mergeCell ref="B4:D4"/>
    <mergeCell ref="A20:A22"/>
    <mergeCell ref="B20:B22"/>
    <mergeCell ref="A2:D2"/>
    <mergeCell ref="B5:D5"/>
    <mergeCell ref="A6:D6"/>
    <mergeCell ref="A7:D7"/>
    <mergeCell ref="B8:D8"/>
    <mergeCell ref="A16:D16"/>
    <mergeCell ref="A17:A19"/>
    <mergeCell ref="A29:A31"/>
    <mergeCell ref="B29:B31"/>
    <mergeCell ref="A32:A34"/>
    <mergeCell ref="B32:B34"/>
    <mergeCell ref="B17:B19"/>
    <mergeCell ref="A11:D11"/>
    <mergeCell ref="A23:A25"/>
    <mergeCell ref="B23:B25"/>
    <mergeCell ref="A26:A28"/>
    <mergeCell ref="B26:B28"/>
  </mergeCells>
  <printOptions/>
  <pageMargins left="0.9055118110236221" right="0.5118110236220472" top="0.7480314960629921" bottom="0.7480314960629921" header="0.31496062992125984" footer="0.31496062992125984"/>
  <pageSetup fitToWidth="0"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view="pageBreakPreview" zoomScaleNormal="80" zoomScaleSheetLayoutView="100" workbookViewId="0" topLeftCell="A4">
      <selection activeCell="C12" sqref="C12"/>
    </sheetView>
  </sheetViews>
  <sheetFormatPr defaultColWidth="9.00390625" defaultRowHeight="13.5"/>
  <cols>
    <col min="1" max="1" width="4.375" style="94" customWidth="1"/>
    <col min="2" max="2" width="10.875" style="94" customWidth="1"/>
    <col min="3" max="3" width="17.125" style="94" customWidth="1"/>
    <col min="4" max="4" width="55.00390625" style="94" customWidth="1"/>
  </cols>
  <sheetData>
    <row r="1" spans="1:2" s="10" customFormat="1" ht="19.5" customHeight="1">
      <c r="A1" s="24" t="s">
        <v>58</v>
      </c>
      <c r="B1" s="23"/>
    </row>
    <row r="2" spans="1:4" s="10" customFormat="1" ht="19.5" customHeight="1">
      <c r="A2" s="337" t="s">
        <v>124</v>
      </c>
      <c r="B2" s="337"/>
      <c r="C2" s="337"/>
      <c r="D2" s="337"/>
    </row>
    <row r="3" spans="1:4" s="14" customFormat="1" ht="7.5" customHeight="1">
      <c r="A3" s="123"/>
      <c r="B3" s="18"/>
      <c r="C3" s="18"/>
      <c r="D3" s="18"/>
    </row>
    <row r="4" spans="1:5" s="10" customFormat="1" ht="16.5" customHeight="1">
      <c r="A4" s="120"/>
      <c r="B4" s="119"/>
      <c r="C4" s="95"/>
      <c r="D4" s="95"/>
      <c r="E4" s="118"/>
    </row>
    <row r="5" spans="1:5" s="10" customFormat="1" ht="16.5" customHeight="1">
      <c r="A5" s="120" t="s">
        <v>120</v>
      </c>
      <c r="B5" s="119"/>
      <c r="C5" s="95"/>
      <c r="D5" s="95"/>
      <c r="E5" s="118"/>
    </row>
    <row r="6" spans="1:5" s="121" customFormat="1" ht="19.5" customHeight="1">
      <c r="A6" s="122"/>
      <c r="B6" s="338" t="s">
        <v>131</v>
      </c>
      <c r="C6" s="338"/>
      <c r="E6" s="130"/>
    </row>
    <row r="7" spans="1:5" s="121" customFormat="1" ht="19.5" customHeight="1">
      <c r="A7" s="122"/>
      <c r="B7" s="131"/>
      <c r="C7" s="223" t="s">
        <v>126</v>
      </c>
      <c r="D7" s="130" t="s">
        <v>127</v>
      </c>
      <c r="E7" s="130"/>
    </row>
    <row r="8" spans="1:5" s="10" customFormat="1" ht="16.5" customHeight="1">
      <c r="A8" s="120"/>
      <c r="B8" s="119"/>
      <c r="C8" s="233" t="s">
        <v>255</v>
      </c>
      <c r="D8" s="130" t="s">
        <v>202</v>
      </c>
      <c r="E8" s="118"/>
    </row>
    <row r="9" spans="1:5" s="10" customFormat="1" ht="16.5" customHeight="1">
      <c r="A9" s="119"/>
      <c r="B9" s="119"/>
      <c r="C9" s="95"/>
      <c r="D9" s="95"/>
      <c r="E9" s="118"/>
    </row>
    <row r="10" spans="1:5" s="10" customFormat="1" ht="16.5" customHeight="1">
      <c r="A10" s="95" t="s">
        <v>119</v>
      </c>
      <c r="B10" s="95"/>
      <c r="C10" s="95"/>
      <c r="D10" s="95"/>
      <c r="E10" s="118"/>
    </row>
    <row r="11" spans="1:5" s="10" customFormat="1" ht="28.5" customHeight="1">
      <c r="A11" s="117"/>
      <c r="B11" s="9" t="s">
        <v>117</v>
      </c>
      <c r="C11" s="9" t="s">
        <v>116</v>
      </c>
      <c r="D11" s="16" t="s">
        <v>115</v>
      </c>
      <c r="E11" s="113"/>
    </row>
    <row r="12" spans="1:5" s="10" customFormat="1" ht="28.5" customHeight="1">
      <c r="A12" s="115"/>
      <c r="B12" s="234" t="s">
        <v>236</v>
      </c>
      <c r="C12" s="235" t="s">
        <v>256</v>
      </c>
      <c r="D12" s="235" t="s">
        <v>257</v>
      </c>
      <c r="E12" s="113"/>
    </row>
    <row r="13" spans="1:5" s="10" customFormat="1" ht="28.5" customHeight="1">
      <c r="A13" s="115"/>
      <c r="B13" s="234" t="s">
        <v>258</v>
      </c>
      <c r="C13" s="235" t="s">
        <v>259</v>
      </c>
      <c r="D13" s="235" t="s">
        <v>260</v>
      </c>
      <c r="E13" s="113"/>
    </row>
    <row r="14" spans="1:5" s="10" customFormat="1" ht="28.5" customHeight="1">
      <c r="A14" s="115"/>
      <c r="B14" s="234" t="s">
        <v>258</v>
      </c>
      <c r="C14" s="235" t="s">
        <v>261</v>
      </c>
      <c r="D14" s="235" t="s">
        <v>262</v>
      </c>
      <c r="E14" s="113"/>
    </row>
    <row r="15" spans="1:5" s="10" customFormat="1" ht="28.5" customHeight="1">
      <c r="A15" s="115"/>
      <c r="B15" s="234" t="s">
        <v>263</v>
      </c>
      <c r="C15" s="235" t="s">
        <v>264</v>
      </c>
      <c r="D15" s="235" t="s">
        <v>265</v>
      </c>
      <c r="E15" s="113"/>
    </row>
    <row r="16" spans="1:5" s="10" customFormat="1" ht="28.5" customHeight="1">
      <c r="A16" s="115"/>
      <c r="B16" s="234" t="s">
        <v>263</v>
      </c>
      <c r="C16" s="235" t="s">
        <v>266</v>
      </c>
      <c r="D16" s="235" t="s">
        <v>267</v>
      </c>
      <c r="E16" s="113"/>
    </row>
    <row r="17" spans="1:5" s="10" customFormat="1" ht="28.5" customHeight="1">
      <c r="A17" s="115"/>
      <c r="B17" s="235" t="s">
        <v>268</v>
      </c>
      <c r="C17" s="235" t="s">
        <v>269</v>
      </c>
      <c r="D17" s="235" t="s">
        <v>270</v>
      </c>
      <c r="E17" s="113"/>
    </row>
    <row r="18" spans="1:5" s="10" customFormat="1" ht="28.5" customHeight="1">
      <c r="A18" s="115"/>
      <c r="B18" s="114"/>
      <c r="C18" s="114"/>
      <c r="D18" s="114"/>
      <c r="E18" s="113"/>
    </row>
    <row r="20" spans="1:5" s="10" customFormat="1" ht="16.5" customHeight="1">
      <c r="A20" s="95" t="s">
        <v>118</v>
      </c>
      <c r="B20" s="95"/>
      <c r="C20" s="95"/>
      <c r="D20" s="95"/>
      <c r="E20" s="118"/>
    </row>
    <row r="21" spans="1:5" s="10" customFormat="1" ht="28.5" customHeight="1">
      <c r="A21" s="117"/>
      <c r="B21" s="9" t="s">
        <v>117</v>
      </c>
      <c r="C21" s="9" t="s">
        <v>116</v>
      </c>
      <c r="D21" s="16" t="s">
        <v>115</v>
      </c>
      <c r="E21" s="113"/>
    </row>
    <row r="22" spans="1:5" s="10" customFormat="1" ht="28.5" customHeight="1">
      <c r="A22" s="115"/>
      <c r="B22" s="234" t="s">
        <v>271</v>
      </c>
      <c r="C22" s="235" t="s">
        <v>272</v>
      </c>
      <c r="D22" s="235" t="s">
        <v>257</v>
      </c>
      <c r="E22" s="113"/>
    </row>
    <row r="23" spans="1:5" s="10" customFormat="1" ht="28.5" customHeight="1">
      <c r="A23" s="115"/>
      <c r="B23" s="234" t="s">
        <v>273</v>
      </c>
      <c r="C23" s="235" t="s">
        <v>274</v>
      </c>
      <c r="D23" s="235" t="s">
        <v>275</v>
      </c>
      <c r="E23" s="113"/>
    </row>
    <row r="24" spans="1:5" s="10" customFormat="1" ht="28.5" customHeight="1">
      <c r="A24" s="115"/>
      <c r="B24" s="234" t="s">
        <v>273</v>
      </c>
      <c r="C24" s="235" t="s">
        <v>276</v>
      </c>
      <c r="D24" s="235" t="s">
        <v>277</v>
      </c>
      <c r="E24" s="113"/>
    </row>
    <row r="25" spans="1:5" s="10" customFormat="1" ht="28.5" customHeight="1">
      <c r="A25" s="115"/>
      <c r="B25" s="234" t="s">
        <v>273</v>
      </c>
      <c r="C25" s="235" t="s">
        <v>278</v>
      </c>
      <c r="D25" s="235" t="s">
        <v>279</v>
      </c>
      <c r="E25" s="113"/>
    </row>
    <row r="26" spans="1:5" s="10" customFormat="1" ht="28.5" customHeight="1">
      <c r="A26" s="115"/>
      <c r="B26" s="116"/>
      <c r="C26" s="114"/>
      <c r="D26" s="114"/>
      <c r="E26" s="113"/>
    </row>
    <row r="27" spans="1:5" s="10" customFormat="1" ht="28.5" customHeight="1">
      <c r="A27" s="115"/>
      <c r="B27" s="114"/>
      <c r="C27" s="114"/>
      <c r="D27" s="114"/>
      <c r="E27" s="113"/>
    </row>
    <row r="28" spans="1:5" s="10" customFormat="1" ht="28.5" customHeight="1">
      <c r="A28" s="115"/>
      <c r="B28" s="114"/>
      <c r="C28" s="114"/>
      <c r="D28" s="114"/>
      <c r="E28" s="113"/>
    </row>
  </sheetData>
  <sheetProtection/>
  <mergeCells count="2">
    <mergeCell ref="A2:D2"/>
    <mergeCell ref="B6:C6"/>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showZeros="0" view="pageBreakPreview" zoomScaleNormal="80" zoomScaleSheetLayoutView="100" workbookViewId="0" topLeftCell="A10">
      <selection activeCell="B8" sqref="B8:E8"/>
    </sheetView>
  </sheetViews>
  <sheetFormatPr defaultColWidth="9.00390625" defaultRowHeight="13.5"/>
  <cols>
    <col min="1" max="1" width="11.75390625" style="94" customWidth="1"/>
    <col min="2" max="2" width="8.25390625" style="94" customWidth="1"/>
    <col min="3" max="3" width="43.375" style="94" customWidth="1"/>
    <col min="4" max="4" width="6.50390625" style="94" customWidth="1"/>
    <col min="5" max="5" width="19.00390625" style="94" customWidth="1"/>
  </cols>
  <sheetData>
    <row r="1" spans="1:5" s="10" customFormat="1" ht="19.5" customHeight="1">
      <c r="A1" s="24" t="s">
        <v>84</v>
      </c>
      <c r="B1" s="23"/>
      <c r="C1" s="23"/>
      <c r="D1" s="23"/>
      <c r="E1" s="23"/>
    </row>
    <row r="2" spans="1:5" s="10" customFormat="1" ht="19.5" customHeight="1">
      <c r="A2" s="342" t="s">
        <v>129</v>
      </c>
      <c r="B2" s="342"/>
      <c r="C2" s="342"/>
      <c r="D2" s="342"/>
      <c r="E2" s="342"/>
    </row>
    <row r="3" spans="1:5" s="14" customFormat="1" ht="7.5" customHeight="1">
      <c r="A3" s="128"/>
      <c r="B3" s="127"/>
      <c r="C3" s="127"/>
      <c r="D3" s="127"/>
      <c r="E3" s="127"/>
    </row>
    <row r="4" spans="1:5" s="10" customFormat="1" ht="30" customHeight="1">
      <c r="A4" s="126" t="s">
        <v>69</v>
      </c>
      <c r="B4" s="343">
        <f>'様式第６　実績報告'!B17</f>
        <v>0</v>
      </c>
      <c r="C4" s="344"/>
      <c r="D4" s="344"/>
      <c r="E4" s="345"/>
    </row>
    <row r="5" spans="1:5" s="10" customFormat="1" ht="71.25" customHeight="1">
      <c r="A5" s="133" t="s">
        <v>123</v>
      </c>
      <c r="B5" s="346" t="s">
        <v>136</v>
      </c>
      <c r="C5" s="347"/>
      <c r="D5" s="347"/>
      <c r="E5" s="348"/>
    </row>
    <row r="6" spans="1:5" s="10" customFormat="1" ht="69" customHeight="1">
      <c r="A6" s="133" t="s">
        <v>122</v>
      </c>
      <c r="B6" s="346" t="s">
        <v>136</v>
      </c>
      <c r="C6" s="347"/>
      <c r="D6" s="347"/>
      <c r="E6" s="348"/>
    </row>
    <row r="7" spans="1:5" s="10" customFormat="1" ht="62.25" customHeight="1">
      <c r="A7" s="133" t="s">
        <v>121</v>
      </c>
      <c r="B7" s="346" t="s">
        <v>136</v>
      </c>
      <c r="C7" s="347"/>
      <c r="D7" s="347"/>
      <c r="E7" s="348"/>
    </row>
    <row r="8" spans="1:6" s="10" customFormat="1" ht="261.75" customHeight="1">
      <c r="A8" s="41" t="s">
        <v>198</v>
      </c>
      <c r="B8" s="339"/>
      <c r="C8" s="340"/>
      <c r="D8" s="340"/>
      <c r="E8" s="340"/>
      <c r="F8" s="125"/>
    </row>
    <row r="9" spans="1:6" s="10" customFormat="1" ht="7.5" customHeight="1">
      <c r="A9" s="124"/>
      <c r="B9" s="341"/>
      <c r="C9" s="341"/>
      <c r="D9" s="341"/>
      <c r="E9" s="341"/>
      <c r="F9" s="113"/>
    </row>
  </sheetData>
  <sheetProtection/>
  <mergeCells count="7">
    <mergeCell ref="B8:E8"/>
    <mergeCell ref="B9:E9"/>
    <mergeCell ref="A2:E2"/>
    <mergeCell ref="B4:E4"/>
    <mergeCell ref="B5:E5"/>
    <mergeCell ref="B6:E6"/>
    <mergeCell ref="B7:E7"/>
  </mergeCells>
  <printOptions/>
  <pageMargins left="0.9055118110236221" right="0.5118110236220472" top="0.7480314960629921" bottom="0.7480314960629921" header="0.31496062992125984" footer="0.3149606299212598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H47"/>
  <sheetViews>
    <sheetView view="pageBreakPreview" zoomScale="85" zoomScaleSheetLayoutView="85" zoomScalePageLayoutView="0" workbookViewId="0" topLeftCell="A31">
      <selection activeCell="A47" sqref="A47:E47"/>
    </sheetView>
  </sheetViews>
  <sheetFormatPr defaultColWidth="9.00390625" defaultRowHeight="13.5"/>
  <cols>
    <col min="1" max="1" width="3.625" style="0" customWidth="1"/>
    <col min="2" max="2" width="28.875" style="0" customWidth="1"/>
    <col min="3" max="8" width="20.625" style="0" customWidth="1"/>
    <col min="9" max="10" width="1.625" style="0" customWidth="1"/>
    <col min="11" max="12" width="8.625" style="0" customWidth="1"/>
    <col min="13" max="13" width="1.625" style="0" customWidth="1"/>
    <col min="16" max="16" width="1.625" style="0" customWidth="1"/>
    <col min="19" max="19" width="1.625" style="0" customWidth="1"/>
    <col min="22" max="22" width="1.625" style="0" customWidth="1"/>
    <col min="25" max="25" width="1.625" style="0" customWidth="1"/>
    <col min="28" max="28" width="1.625" style="0" customWidth="1"/>
    <col min="31" max="31" width="1.625" style="0" customWidth="1"/>
  </cols>
  <sheetData>
    <row r="1" spans="1:34" s="2" customFormat="1" ht="27" customHeight="1">
      <c r="A1" s="163" t="s">
        <v>197</v>
      </c>
      <c r="B1" s="23"/>
      <c r="C1" s="10"/>
      <c r="D1" s="10"/>
      <c r="E1" s="10"/>
      <c r="F1" s="10"/>
      <c r="G1" s="10"/>
      <c r="H1" s="10"/>
      <c r="I1" s="10"/>
      <c r="K1" s="52" t="s">
        <v>90</v>
      </c>
      <c r="L1" s="54" t="s">
        <v>89</v>
      </c>
      <c r="N1" s="52" t="s">
        <v>90</v>
      </c>
      <c r="O1" s="54" t="s">
        <v>89</v>
      </c>
      <c r="Q1" s="52" t="s">
        <v>90</v>
      </c>
      <c r="R1" s="54" t="s">
        <v>89</v>
      </c>
      <c r="T1" s="52" t="s">
        <v>90</v>
      </c>
      <c r="U1" s="54" t="s">
        <v>89</v>
      </c>
      <c r="W1" s="52" t="s">
        <v>90</v>
      </c>
      <c r="X1" s="54" t="s">
        <v>89</v>
      </c>
      <c r="Z1" s="52" t="s">
        <v>90</v>
      </c>
      <c r="AA1" s="54" t="s">
        <v>89</v>
      </c>
      <c r="AC1" s="52" t="s">
        <v>90</v>
      </c>
      <c r="AD1" s="54" t="s">
        <v>89</v>
      </c>
      <c r="AF1" s="291"/>
      <c r="AG1" s="292"/>
      <c r="AH1" s="197"/>
    </row>
    <row r="2" spans="1:34" s="2" customFormat="1" ht="23.25" customHeight="1">
      <c r="A2" s="379" t="s">
        <v>208</v>
      </c>
      <c r="B2" s="379"/>
      <c r="C2" s="379"/>
      <c r="D2" s="379"/>
      <c r="E2" s="379"/>
      <c r="F2" s="379"/>
      <c r="G2" s="379"/>
      <c r="H2" s="379"/>
      <c r="I2" s="379"/>
      <c r="K2" s="52" t="s">
        <v>137</v>
      </c>
      <c r="L2" s="52">
        <f>ROUNDDOWN((C28-C29)*10/110,0)</f>
        <v>399727</v>
      </c>
      <c r="N2" s="52" t="s">
        <v>137</v>
      </c>
      <c r="O2" s="52">
        <f>ROUNDDOWN((D28-D29)*10/110,0)</f>
        <v>0</v>
      </c>
      <c r="Q2" s="52" t="s">
        <v>137</v>
      </c>
      <c r="R2" s="52">
        <f>ROUNDDOWN((E28-E29)*10/110,0)</f>
        <v>399727</v>
      </c>
      <c r="T2" s="52" t="s">
        <v>137</v>
      </c>
      <c r="U2" s="52">
        <f>ROUNDDOWN((C38-C39)*10/110,0)</f>
        <v>31818</v>
      </c>
      <c r="W2" s="52" t="s">
        <v>167</v>
      </c>
      <c r="X2" s="52">
        <f>ROUNDDOWN((D38-D39)*10/110,0)</f>
        <v>0</v>
      </c>
      <c r="Z2" s="52" t="s">
        <v>137</v>
      </c>
      <c r="AA2" s="52">
        <f>ROUNDDOWN((E38-E39)*10/110,0)</f>
        <v>31818</v>
      </c>
      <c r="AC2" s="52" t="s">
        <v>137</v>
      </c>
      <c r="AD2" s="52">
        <f>ROUNDDOWN((E42-E43)*10/110,0)</f>
        <v>431545</v>
      </c>
      <c r="AF2" s="291"/>
      <c r="AG2" s="291"/>
      <c r="AH2" s="197"/>
    </row>
    <row r="3" spans="1:34" s="2" customFormat="1" ht="15" customHeight="1" thickBot="1">
      <c r="A3" s="53"/>
      <c r="B3" s="53"/>
      <c r="C3" s="53"/>
      <c r="D3" s="53"/>
      <c r="E3" s="53"/>
      <c r="F3" s="53"/>
      <c r="G3" s="53"/>
      <c r="H3" s="53"/>
      <c r="I3" s="53"/>
      <c r="K3" s="52" t="s">
        <v>138</v>
      </c>
      <c r="L3" s="51">
        <v>0</v>
      </c>
      <c r="N3" s="52" t="s">
        <v>138</v>
      </c>
      <c r="O3" s="51">
        <v>0</v>
      </c>
      <c r="Q3" s="52" t="s">
        <v>138</v>
      </c>
      <c r="R3" s="51">
        <v>0</v>
      </c>
      <c r="T3" s="52" t="s">
        <v>168</v>
      </c>
      <c r="U3" s="51">
        <v>0</v>
      </c>
      <c r="W3" s="52" t="s">
        <v>88</v>
      </c>
      <c r="X3" s="51">
        <v>0</v>
      </c>
      <c r="Z3" s="52" t="s">
        <v>146</v>
      </c>
      <c r="AA3" s="51">
        <v>0</v>
      </c>
      <c r="AC3" s="52" t="s">
        <v>168</v>
      </c>
      <c r="AD3" s="51">
        <v>0</v>
      </c>
      <c r="AF3" s="291"/>
      <c r="AG3" s="293"/>
      <c r="AH3" s="197"/>
    </row>
    <row r="4" spans="2:34" s="7" customFormat="1" ht="21" customHeight="1" thickBot="1" thickTop="1">
      <c r="B4" s="164" t="s">
        <v>203</v>
      </c>
      <c r="C4" s="164"/>
      <c r="D4" s="164"/>
      <c r="H4" s="471" t="s">
        <v>352</v>
      </c>
      <c r="I4" s="73"/>
      <c r="K4" s="52" t="s">
        <v>139</v>
      </c>
      <c r="L4" s="51">
        <v>0</v>
      </c>
      <c r="N4" s="52" t="s">
        <v>139</v>
      </c>
      <c r="O4" s="51">
        <v>0</v>
      </c>
      <c r="Q4" s="52" t="s">
        <v>140</v>
      </c>
      <c r="R4" s="51">
        <v>0</v>
      </c>
      <c r="T4" s="52" t="s">
        <v>140</v>
      </c>
      <c r="U4" s="51">
        <v>0</v>
      </c>
      <c r="W4" s="52" t="s">
        <v>140</v>
      </c>
      <c r="X4" s="51">
        <v>0</v>
      </c>
      <c r="Z4" s="52" t="s">
        <v>140</v>
      </c>
      <c r="AA4" s="51">
        <v>0</v>
      </c>
      <c r="AC4" s="52" t="s">
        <v>140</v>
      </c>
      <c r="AD4" s="51">
        <v>0</v>
      </c>
      <c r="AF4" s="291"/>
      <c r="AG4" s="293"/>
      <c r="AH4" s="294"/>
    </row>
    <row r="5" spans="2:34" s="7" customFormat="1" ht="18.75" customHeight="1" thickTop="1">
      <c r="B5" s="165" t="s">
        <v>220</v>
      </c>
      <c r="C5" s="164"/>
      <c r="D5" s="164"/>
      <c r="K5" s="52" t="s">
        <v>169</v>
      </c>
      <c r="L5" s="51">
        <v>0</v>
      </c>
      <c r="N5" s="52" t="s">
        <v>141</v>
      </c>
      <c r="O5" s="51">
        <v>0</v>
      </c>
      <c r="Q5" s="52" t="s">
        <v>141</v>
      </c>
      <c r="R5" s="51">
        <v>0</v>
      </c>
      <c r="T5" s="52" t="s">
        <v>141</v>
      </c>
      <c r="U5" s="51">
        <v>0</v>
      </c>
      <c r="W5" s="52" t="s">
        <v>141</v>
      </c>
      <c r="X5" s="51">
        <v>0</v>
      </c>
      <c r="Z5" s="52" t="s">
        <v>141</v>
      </c>
      <c r="AA5" s="51">
        <v>0</v>
      </c>
      <c r="AC5" s="52" t="s">
        <v>141</v>
      </c>
      <c r="AD5" s="51">
        <v>0</v>
      </c>
      <c r="AF5" s="291"/>
      <c r="AG5" s="293"/>
      <c r="AH5" s="294"/>
    </row>
    <row r="6" spans="2:34" s="7" customFormat="1" ht="18.75" customHeight="1">
      <c r="B6" s="165" t="s">
        <v>204</v>
      </c>
      <c r="C6" s="164"/>
      <c r="D6" s="164"/>
      <c r="K6" s="52" t="s">
        <v>142</v>
      </c>
      <c r="L6" s="51">
        <v>0</v>
      </c>
      <c r="N6" s="52" t="s">
        <v>142</v>
      </c>
      <c r="O6" s="51">
        <v>0</v>
      </c>
      <c r="Q6" s="52" t="s">
        <v>142</v>
      </c>
      <c r="R6" s="51">
        <v>0</v>
      </c>
      <c r="T6" s="52" t="s">
        <v>142</v>
      </c>
      <c r="U6" s="51">
        <v>0</v>
      </c>
      <c r="W6" s="52" t="s">
        <v>142</v>
      </c>
      <c r="X6" s="51">
        <v>0</v>
      </c>
      <c r="Z6" s="52" t="s">
        <v>142</v>
      </c>
      <c r="AA6" s="51">
        <v>0</v>
      </c>
      <c r="AC6" s="52" t="s">
        <v>142</v>
      </c>
      <c r="AD6" s="51">
        <v>0</v>
      </c>
      <c r="AF6" s="291"/>
      <c r="AG6" s="293"/>
      <c r="AH6" s="294"/>
    </row>
    <row r="7" spans="2:34" s="7" customFormat="1" ht="18.75" customHeight="1">
      <c r="B7" s="165" t="s">
        <v>143</v>
      </c>
      <c r="C7" s="164"/>
      <c r="D7" s="164"/>
      <c r="AF7" s="294"/>
      <c r="AG7" s="294"/>
      <c r="AH7" s="294"/>
    </row>
    <row r="8" spans="11:12" s="7" customFormat="1" ht="15" customHeight="1">
      <c r="K8" s="291"/>
      <c r="L8" s="292"/>
    </row>
    <row r="9" spans="1:12" s="45" customFormat="1" ht="30" customHeight="1" thickBot="1">
      <c r="A9" s="50" t="s">
        <v>170</v>
      </c>
      <c r="B9" s="46"/>
      <c r="C9" s="46"/>
      <c r="D9" s="49"/>
      <c r="E9" s="49"/>
      <c r="F9" s="49"/>
      <c r="H9" s="48" t="s">
        <v>171</v>
      </c>
      <c r="I9" s="48"/>
      <c r="K9" s="291"/>
      <c r="L9" s="291"/>
    </row>
    <row r="10" spans="1:12" s="44" customFormat="1" ht="30" customHeight="1">
      <c r="A10" s="380" t="s">
        <v>17</v>
      </c>
      <c r="B10" s="381"/>
      <c r="C10" s="386" t="s">
        <v>59</v>
      </c>
      <c r="D10" s="388" t="s">
        <v>172</v>
      </c>
      <c r="E10" s="389"/>
      <c r="F10" s="390" t="s">
        <v>144</v>
      </c>
      <c r="G10" s="393" t="s">
        <v>196</v>
      </c>
      <c r="H10" s="396" t="s">
        <v>145</v>
      </c>
      <c r="I10" s="72"/>
      <c r="K10" s="291"/>
      <c r="L10" s="293"/>
    </row>
    <row r="11" spans="1:12" s="44" customFormat="1" ht="24.75" customHeight="1">
      <c r="A11" s="382"/>
      <c r="B11" s="383"/>
      <c r="C11" s="387"/>
      <c r="D11" s="166" t="s">
        <v>147</v>
      </c>
      <c r="E11" s="167" t="s">
        <v>173</v>
      </c>
      <c r="F11" s="391"/>
      <c r="G11" s="394"/>
      <c r="H11" s="397"/>
      <c r="I11" s="72"/>
      <c r="K11" s="291"/>
      <c r="L11" s="293"/>
    </row>
    <row r="12" spans="1:12" s="44" customFormat="1" ht="15" customHeight="1">
      <c r="A12" s="384"/>
      <c r="B12" s="385"/>
      <c r="C12" s="161" t="s">
        <v>174</v>
      </c>
      <c r="D12" s="161" t="s">
        <v>175</v>
      </c>
      <c r="E12" s="168" t="s">
        <v>148</v>
      </c>
      <c r="F12" s="392"/>
      <c r="G12" s="395"/>
      <c r="H12" s="398"/>
      <c r="I12" s="72"/>
      <c r="K12" s="291"/>
      <c r="L12" s="293"/>
    </row>
    <row r="13" spans="1:12" s="44" customFormat="1" ht="84.75" customHeight="1" thickBot="1">
      <c r="A13" s="366" t="s">
        <v>74</v>
      </c>
      <c r="B13" s="367"/>
      <c r="C13" s="263">
        <f>E42</f>
        <v>4747000</v>
      </c>
      <c r="D13" s="264">
        <f>C30+C40</f>
        <v>0</v>
      </c>
      <c r="E13" s="265">
        <f>D18+D32</f>
        <v>0</v>
      </c>
      <c r="F13" s="266">
        <f>C13-D13-E13</f>
        <v>4747000</v>
      </c>
      <c r="G13" s="169">
        <f>F13</f>
        <v>4747000</v>
      </c>
      <c r="H13" s="170"/>
      <c r="I13" s="74"/>
      <c r="K13" s="291"/>
      <c r="L13" s="293"/>
    </row>
    <row r="14" spans="2:7" s="44" customFormat="1" ht="9" customHeight="1">
      <c r="B14" s="47"/>
      <c r="C14" s="47"/>
      <c r="D14" s="75"/>
      <c r="E14" s="75"/>
      <c r="F14" s="76"/>
      <c r="G14" s="74"/>
    </row>
    <row r="15" spans="1:9" s="2" customFormat="1" ht="30" customHeight="1" thickBot="1">
      <c r="A15" s="77" t="s">
        <v>176</v>
      </c>
      <c r="B15" s="78"/>
      <c r="C15" s="7"/>
      <c r="D15" s="7"/>
      <c r="E15" s="7"/>
      <c r="F15" s="7"/>
      <c r="G15" s="7"/>
      <c r="H15" s="43"/>
      <c r="I15" s="43"/>
    </row>
    <row r="16" spans="1:8" s="2" customFormat="1" ht="34.5" customHeight="1">
      <c r="A16" s="368" t="s">
        <v>149</v>
      </c>
      <c r="B16" s="369"/>
      <c r="C16" s="372" t="s">
        <v>150</v>
      </c>
      <c r="D16" s="374" t="s">
        <v>151</v>
      </c>
      <c r="E16" s="376" t="s">
        <v>144</v>
      </c>
      <c r="F16" s="378"/>
      <c r="G16" s="171"/>
      <c r="H16" s="171"/>
    </row>
    <row r="17" spans="1:8" s="2" customFormat="1" ht="34.5" customHeight="1">
      <c r="A17" s="370"/>
      <c r="B17" s="371"/>
      <c r="C17" s="373"/>
      <c r="D17" s="375"/>
      <c r="E17" s="377"/>
      <c r="F17" s="378"/>
      <c r="G17" s="171"/>
      <c r="H17" s="171"/>
    </row>
    <row r="18" spans="1:9" s="2" customFormat="1" ht="30" customHeight="1">
      <c r="A18" s="350" t="s">
        <v>152</v>
      </c>
      <c r="B18" s="351"/>
      <c r="C18" s="267">
        <f>C28-C30</f>
        <v>4397000</v>
      </c>
      <c r="D18" s="268">
        <f>D28-D30</f>
        <v>0</v>
      </c>
      <c r="E18" s="267">
        <f>E28-E30</f>
        <v>4397000</v>
      </c>
      <c r="F18" s="172"/>
      <c r="G18" s="173"/>
      <c r="H18" s="173"/>
      <c r="I18" s="88"/>
    </row>
    <row r="19" spans="1:9" s="2" customFormat="1" ht="30" customHeight="1">
      <c r="A19" s="42"/>
      <c r="B19" s="174" t="s">
        <v>7</v>
      </c>
      <c r="C19" s="269">
        <f>'別紙６明細書（主たる事業費）'!M11</f>
        <v>500000</v>
      </c>
      <c r="D19" s="269">
        <f>'別紙６明細書（主たる事業費）'!N11</f>
        <v>0</v>
      </c>
      <c r="E19" s="270">
        <f>C19-D19</f>
        <v>500000</v>
      </c>
      <c r="F19" s="175"/>
      <c r="G19" s="176"/>
      <c r="H19" s="176"/>
      <c r="I19" s="87"/>
    </row>
    <row r="20" spans="1:9" s="2" customFormat="1" ht="30" customHeight="1">
      <c r="A20" s="42"/>
      <c r="B20" s="174" t="s">
        <v>9</v>
      </c>
      <c r="C20" s="269">
        <f>'別紙６明細書（主たる事業費）'!M14</f>
        <v>0</v>
      </c>
      <c r="D20" s="269">
        <f>'別紙６明細書（主たる事業費）'!N14</f>
        <v>0</v>
      </c>
      <c r="E20" s="270">
        <f aca="true" t="shared" si="0" ref="E20:E27">C20-D20</f>
        <v>0</v>
      </c>
      <c r="F20" s="175"/>
      <c r="G20" s="176"/>
      <c r="H20" s="176"/>
      <c r="I20" s="87"/>
    </row>
    <row r="21" spans="1:9" s="2" customFormat="1" ht="30" customHeight="1">
      <c r="A21" s="42"/>
      <c r="B21" s="174" t="s">
        <v>20</v>
      </c>
      <c r="C21" s="269">
        <f>'別紙６明細書（主たる事業費）'!M17</f>
        <v>150000</v>
      </c>
      <c r="D21" s="269">
        <f>'別紙６明細書（主たる事業費）'!N17</f>
        <v>0</v>
      </c>
      <c r="E21" s="270">
        <f t="shared" si="0"/>
        <v>150000</v>
      </c>
      <c r="F21" s="175"/>
      <c r="G21" s="176"/>
      <c r="H21" s="176"/>
      <c r="I21" s="87"/>
    </row>
    <row r="22" spans="1:9" s="2" customFormat="1" ht="30" customHeight="1">
      <c r="A22" s="42"/>
      <c r="B22" s="174" t="s">
        <v>0</v>
      </c>
      <c r="C22" s="269">
        <f>'別紙６明細書（主たる事業費）'!M21</f>
        <v>300000</v>
      </c>
      <c r="D22" s="269">
        <f>'別紙６明細書（主たる事業費）'!N21</f>
        <v>0</v>
      </c>
      <c r="E22" s="270">
        <f>C22-D22</f>
        <v>300000</v>
      </c>
      <c r="F22" s="175"/>
      <c r="G22" s="176"/>
      <c r="H22" s="176"/>
      <c r="I22" s="87"/>
    </row>
    <row r="23" spans="1:9" s="2" customFormat="1" ht="30" customHeight="1">
      <c r="A23" s="42"/>
      <c r="B23" s="174" t="s">
        <v>87</v>
      </c>
      <c r="C23" s="269">
        <f>'別紙６明細書（主たる事業費）'!M24</f>
        <v>47000</v>
      </c>
      <c r="D23" s="269">
        <f>'別紙６明細書（主たる事業費）'!N24</f>
        <v>0</v>
      </c>
      <c r="E23" s="270">
        <f t="shared" si="0"/>
        <v>47000</v>
      </c>
      <c r="F23" s="175"/>
      <c r="G23" s="176"/>
      <c r="H23" s="176"/>
      <c r="I23" s="87"/>
    </row>
    <row r="24" spans="1:9" s="2" customFormat="1" ht="30" customHeight="1">
      <c r="A24" s="42"/>
      <c r="B24" s="174" t="s">
        <v>3</v>
      </c>
      <c r="C24" s="269">
        <f>'別紙６明細書（主たる事業費）'!M27</f>
        <v>700000</v>
      </c>
      <c r="D24" s="269">
        <f>'別紙６明細書（主たる事業費）'!N27</f>
        <v>0</v>
      </c>
      <c r="E24" s="270">
        <f t="shared" si="0"/>
        <v>700000</v>
      </c>
      <c r="F24" s="175"/>
      <c r="G24" s="176"/>
      <c r="H24" s="176"/>
      <c r="I24" s="87"/>
    </row>
    <row r="25" spans="1:9" s="2" customFormat="1" ht="30" customHeight="1">
      <c r="A25" s="42"/>
      <c r="B25" s="174" t="s">
        <v>22</v>
      </c>
      <c r="C25" s="269">
        <f>'別紙６明細書（主たる事業費）'!M30</f>
        <v>2000000</v>
      </c>
      <c r="D25" s="269">
        <f>'別紙６明細書（主たる事業費）'!N30</f>
        <v>0</v>
      </c>
      <c r="E25" s="270">
        <f>C25-D25</f>
        <v>2000000</v>
      </c>
      <c r="F25" s="175"/>
      <c r="G25" s="176"/>
      <c r="H25" s="176"/>
      <c r="I25" s="87"/>
    </row>
    <row r="26" spans="1:9" s="2" customFormat="1" ht="30" customHeight="1">
      <c r="A26" s="42"/>
      <c r="B26" s="177" t="s">
        <v>23</v>
      </c>
      <c r="C26" s="269">
        <f>'別紙６明細書（主たる事業費）'!M33</f>
        <v>320000</v>
      </c>
      <c r="D26" s="269">
        <f>'別紙６明細書（主たる事業費）'!N33</f>
        <v>0</v>
      </c>
      <c r="E26" s="270">
        <f t="shared" si="0"/>
        <v>320000</v>
      </c>
      <c r="F26" s="175"/>
      <c r="G26" s="176"/>
      <c r="H26" s="176"/>
      <c r="I26" s="87"/>
    </row>
    <row r="27" spans="1:9" s="2" customFormat="1" ht="30" customHeight="1">
      <c r="A27" s="42"/>
      <c r="B27" s="178" t="s">
        <v>4</v>
      </c>
      <c r="C27" s="271">
        <f>'別紙６明細書（主たる事業費）'!M37</f>
        <v>380000</v>
      </c>
      <c r="D27" s="271">
        <f>'別紙６明細書（主たる事業費）'!N37</f>
        <v>0</v>
      </c>
      <c r="E27" s="270">
        <f t="shared" si="0"/>
        <v>380000</v>
      </c>
      <c r="F27" s="175"/>
      <c r="G27" s="176"/>
      <c r="H27" s="176"/>
      <c r="I27" s="87"/>
    </row>
    <row r="28" spans="1:9" s="2" customFormat="1" ht="30" customHeight="1">
      <c r="A28" s="42"/>
      <c r="B28" s="179" t="s">
        <v>153</v>
      </c>
      <c r="C28" s="272">
        <f>SUM(C19:C27)</f>
        <v>4397000</v>
      </c>
      <c r="D28" s="272">
        <f>SUM(D19:D27)</f>
        <v>0</v>
      </c>
      <c r="E28" s="273">
        <f>SUM(E19:E27)</f>
        <v>4397000</v>
      </c>
      <c r="F28" s="180"/>
      <c r="G28" s="181"/>
      <c r="H28" s="181"/>
      <c r="I28" s="87"/>
    </row>
    <row r="29" spans="1:9" s="2" customFormat="1" ht="30" customHeight="1">
      <c r="A29" s="182"/>
      <c r="B29" s="183" t="s">
        <v>177</v>
      </c>
      <c r="C29" s="274">
        <f>'別紙６明細書（主たる事業費）'!M40</f>
        <v>0</v>
      </c>
      <c r="D29" s="274"/>
      <c r="E29" s="270">
        <f>C29</f>
        <v>0</v>
      </c>
      <c r="F29" s="180"/>
      <c r="G29" s="184"/>
      <c r="H29" s="184"/>
      <c r="I29" s="88"/>
    </row>
    <row r="30" spans="1:9" s="2" customFormat="1" ht="30" customHeight="1" thickBot="1">
      <c r="A30" s="185"/>
      <c r="B30" s="186" t="s">
        <v>219</v>
      </c>
      <c r="C30" s="272">
        <f>VLOOKUP(H4,K2:L6,2,FALSE)</f>
        <v>0</v>
      </c>
      <c r="D30" s="272"/>
      <c r="E30" s="275">
        <f>C30</f>
        <v>0</v>
      </c>
      <c r="F30" s="180"/>
      <c r="G30" s="181"/>
      <c r="H30" s="181"/>
      <c r="I30" s="93"/>
    </row>
    <row r="31" spans="1:9" s="2" customFormat="1" ht="19.5" customHeight="1" thickBot="1">
      <c r="A31" s="89"/>
      <c r="B31" s="89"/>
      <c r="C31" s="187"/>
      <c r="D31" s="187"/>
      <c r="E31" s="188"/>
      <c r="F31" s="189"/>
      <c r="G31" s="189"/>
      <c r="H31" s="189"/>
      <c r="I31" s="88"/>
    </row>
    <row r="32" spans="1:9" s="2" customFormat="1" ht="30" customHeight="1">
      <c r="A32" s="352" t="s">
        <v>15</v>
      </c>
      <c r="B32" s="353"/>
      <c r="C32" s="276">
        <f>C38-C40</f>
        <v>350000</v>
      </c>
      <c r="D32" s="277">
        <f>D38-D40</f>
        <v>0</v>
      </c>
      <c r="E32" s="278">
        <f>E38-E40</f>
        <v>350000</v>
      </c>
      <c r="F32" s="173"/>
      <c r="G32" s="173"/>
      <c r="H32" s="173"/>
      <c r="I32" s="88"/>
    </row>
    <row r="33" spans="1:9" s="2" customFormat="1" ht="30" customHeight="1">
      <c r="A33" s="91"/>
      <c r="B33" s="190" t="s">
        <v>7</v>
      </c>
      <c r="C33" s="279">
        <f>'別紙６明細書（事務費）'!M10</f>
        <v>350000</v>
      </c>
      <c r="D33" s="279">
        <f>'別紙６明細書（事務費）'!N10</f>
        <v>0</v>
      </c>
      <c r="E33" s="280">
        <f>C33-D33</f>
        <v>350000</v>
      </c>
      <c r="F33" s="176"/>
      <c r="G33" s="176"/>
      <c r="H33" s="176"/>
      <c r="I33" s="87"/>
    </row>
    <row r="34" spans="1:9" s="2" customFormat="1" ht="30" customHeight="1">
      <c r="A34" s="91"/>
      <c r="B34" s="191" t="s">
        <v>9</v>
      </c>
      <c r="C34" s="281">
        <f>'別紙６明細書（事務費）'!M13</f>
        <v>0</v>
      </c>
      <c r="D34" s="281">
        <f>'別紙６明細書（事務費）'!N13</f>
        <v>0</v>
      </c>
      <c r="E34" s="282">
        <f>C34-D34</f>
        <v>0</v>
      </c>
      <c r="F34" s="176"/>
      <c r="G34" s="176"/>
      <c r="H34" s="176"/>
      <c r="I34" s="87"/>
    </row>
    <row r="35" spans="1:9" s="2" customFormat="1" ht="30" customHeight="1">
      <c r="A35" s="91"/>
      <c r="B35" s="191" t="s">
        <v>0</v>
      </c>
      <c r="C35" s="281">
        <f>'別紙６明細書（事務費）'!M16</f>
        <v>0</v>
      </c>
      <c r="D35" s="281">
        <f>'別紙６明細書（事務費）'!N16</f>
        <v>0</v>
      </c>
      <c r="E35" s="282">
        <f>C35-D35</f>
        <v>0</v>
      </c>
      <c r="F35" s="176"/>
      <c r="G35" s="176"/>
      <c r="H35" s="176"/>
      <c r="I35" s="87"/>
    </row>
    <row r="36" spans="1:9" s="2" customFormat="1" ht="30" customHeight="1">
      <c r="A36" s="91"/>
      <c r="B36" s="191" t="s">
        <v>3</v>
      </c>
      <c r="C36" s="281">
        <f>'別紙６明細書（事務費）'!M19</f>
        <v>0</v>
      </c>
      <c r="D36" s="281">
        <f>'別紙６明細書（事務費）'!N19</f>
        <v>0</v>
      </c>
      <c r="E36" s="282">
        <f>C36-D36</f>
        <v>0</v>
      </c>
      <c r="F36" s="176"/>
      <c r="G36" s="176"/>
      <c r="H36" s="176"/>
      <c r="I36" s="87"/>
    </row>
    <row r="37" spans="1:9" s="2" customFormat="1" ht="30" customHeight="1">
      <c r="A37" s="91"/>
      <c r="B37" s="192" t="s">
        <v>4</v>
      </c>
      <c r="C37" s="283">
        <f>'別紙６明細書（事務費）'!M22</f>
        <v>0</v>
      </c>
      <c r="D37" s="283">
        <f>'別紙６明細書（事務費）'!N22</f>
        <v>0</v>
      </c>
      <c r="E37" s="282">
        <f>C37-D37</f>
        <v>0</v>
      </c>
      <c r="F37" s="176"/>
      <c r="G37" s="176"/>
      <c r="H37" s="176"/>
      <c r="I37" s="87"/>
    </row>
    <row r="38" spans="1:9" s="2" customFormat="1" ht="30" customHeight="1">
      <c r="A38" s="91"/>
      <c r="B38" s="179" t="s">
        <v>153</v>
      </c>
      <c r="C38" s="284">
        <f>SUM(C33:C37)</f>
        <v>350000</v>
      </c>
      <c r="D38" s="284">
        <f>SUM(D33:D37)</f>
        <v>0</v>
      </c>
      <c r="E38" s="285">
        <f>SUM(E33:E37)</f>
        <v>350000</v>
      </c>
      <c r="F38" s="87"/>
      <c r="G38" s="88"/>
      <c r="H38" s="88"/>
      <c r="I38" s="92"/>
    </row>
    <row r="39" spans="1:9" s="2" customFormat="1" ht="30" customHeight="1">
      <c r="A39" s="193"/>
      <c r="B39" s="183" t="s">
        <v>178</v>
      </c>
      <c r="C39" s="284">
        <f>'別紙６明細書（事務費）'!M25</f>
        <v>0</v>
      </c>
      <c r="D39" s="284"/>
      <c r="E39" s="285">
        <f>D39</f>
        <v>0</v>
      </c>
      <c r="F39" s="87"/>
      <c r="G39" s="88"/>
      <c r="H39" s="88"/>
      <c r="I39" s="93"/>
    </row>
    <row r="40" spans="1:9" s="2" customFormat="1" ht="30" customHeight="1" thickBot="1">
      <c r="A40" s="194"/>
      <c r="B40" s="186" t="s">
        <v>219</v>
      </c>
      <c r="C40" s="284">
        <f>VLOOKUP(H4,W2:X6,2,FALSE)</f>
        <v>0</v>
      </c>
      <c r="D40" s="286"/>
      <c r="E40" s="287">
        <f>C40</f>
        <v>0</v>
      </c>
      <c r="F40" s="87"/>
      <c r="G40" s="88"/>
      <c r="H40" s="88"/>
      <c r="I40" s="93"/>
    </row>
    <row r="41" spans="1:9" s="2" customFormat="1" ht="19.5" customHeight="1" thickBot="1">
      <c r="A41" s="195"/>
      <c r="B41" s="195"/>
      <c r="C41" s="195"/>
      <c r="D41" s="195"/>
      <c r="E41" s="195"/>
      <c r="F41" s="93"/>
      <c r="G41" s="93"/>
      <c r="H41" s="93"/>
      <c r="I41" s="90"/>
    </row>
    <row r="42" spans="1:9" s="2" customFormat="1" ht="36" customHeight="1">
      <c r="A42" s="354" t="s">
        <v>154</v>
      </c>
      <c r="B42" s="355"/>
      <c r="C42" s="355"/>
      <c r="D42" s="356"/>
      <c r="E42" s="278">
        <f>C18+C32</f>
        <v>4747000</v>
      </c>
      <c r="F42" s="196"/>
      <c r="G42" s="197"/>
      <c r="H42" s="93"/>
      <c r="I42" s="90"/>
    </row>
    <row r="43" spans="1:9" s="2" customFormat="1" ht="36" customHeight="1">
      <c r="A43" s="357" t="s">
        <v>155</v>
      </c>
      <c r="B43" s="358"/>
      <c r="C43" s="358"/>
      <c r="D43" s="359"/>
      <c r="E43" s="285">
        <f>C29+C39</f>
        <v>0</v>
      </c>
      <c r="F43" s="196"/>
      <c r="G43" s="197"/>
      <c r="H43" s="198"/>
      <c r="I43" s="6"/>
    </row>
    <row r="44" spans="1:9" s="2" customFormat="1" ht="36" customHeight="1">
      <c r="A44" s="360" t="s">
        <v>156</v>
      </c>
      <c r="B44" s="361"/>
      <c r="C44" s="361"/>
      <c r="D44" s="362"/>
      <c r="E44" s="285">
        <f>C30+C40</f>
        <v>0</v>
      </c>
      <c r="F44" s="199"/>
      <c r="G44" s="197"/>
      <c r="H44" s="198"/>
      <c r="I44" s="6"/>
    </row>
    <row r="45" spans="1:9" s="2" customFormat="1" ht="36" customHeight="1" thickBot="1">
      <c r="A45" s="363" t="s">
        <v>157</v>
      </c>
      <c r="B45" s="364"/>
      <c r="C45" s="364"/>
      <c r="D45" s="365"/>
      <c r="E45" s="287">
        <f>E18+E32</f>
        <v>4747000</v>
      </c>
      <c r="F45" s="199"/>
      <c r="G45" s="197"/>
      <c r="H45" s="198"/>
      <c r="I45" s="6"/>
    </row>
    <row r="46" spans="1:9" s="2" customFormat="1" ht="12.75">
      <c r="A46" s="6"/>
      <c r="B46" s="6"/>
      <c r="C46" s="6"/>
      <c r="D46" s="6"/>
      <c r="E46" s="6"/>
      <c r="F46" s="6"/>
      <c r="G46" s="6"/>
      <c r="H46" s="6"/>
      <c r="I46" s="6"/>
    </row>
    <row r="47" spans="1:9" s="2" customFormat="1" ht="69.75" customHeight="1">
      <c r="A47" s="349" t="s">
        <v>361</v>
      </c>
      <c r="B47" s="349"/>
      <c r="C47" s="349"/>
      <c r="D47" s="349"/>
      <c r="E47" s="349"/>
      <c r="F47" s="200"/>
      <c r="G47" s="200"/>
      <c r="H47" s="200"/>
      <c r="I47" s="200"/>
    </row>
  </sheetData>
  <sheetProtection/>
  <mergeCells count="20">
    <mergeCell ref="A2:I2"/>
    <mergeCell ref="A10:B12"/>
    <mergeCell ref="C10:C11"/>
    <mergeCell ref="D10:E10"/>
    <mergeCell ref="F10:F12"/>
    <mergeCell ref="G10:G12"/>
    <mergeCell ref="H10:H12"/>
    <mergeCell ref="A13:B13"/>
    <mergeCell ref="A16:B17"/>
    <mergeCell ref="C16:C17"/>
    <mergeCell ref="D16:D17"/>
    <mergeCell ref="E16:E17"/>
    <mergeCell ref="F16:F17"/>
    <mergeCell ref="A47:E47"/>
    <mergeCell ref="A18:B18"/>
    <mergeCell ref="A32:B32"/>
    <mergeCell ref="A42:D42"/>
    <mergeCell ref="A43:D43"/>
    <mergeCell ref="A44:D44"/>
    <mergeCell ref="A45:D45"/>
  </mergeCells>
  <dataValidations count="1">
    <dataValidation type="list" allowBlank="1" showInputMessage="1" showErrorMessage="1" sqref="H4">
      <formula1>"ア,イ,ウ,エ,オ"</formula1>
    </dataValidation>
  </dataValidations>
  <printOptions/>
  <pageMargins left="0.7" right="0.7" top="0.75" bottom="0.75" header="0.3" footer="0.3"/>
  <pageSetup horizontalDpi="600" verticalDpi="600" orientation="portrait" paperSize="9" scale="55" r:id="rId2"/>
  <colBreaks count="1" manualBreakCount="1">
    <brk id="10" max="46"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Zeros="0" view="pageBreakPreview" zoomScale="80" zoomScaleNormal="80" zoomScaleSheetLayoutView="80" workbookViewId="0" topLeftCell="A10">
      <selection activeCell="E33" sqref="E33"/>
    </sheetView>
  </sheetViews>
  <sheetFormatPr defaultColWidth="9.00390625" defaultRowHeight="13.5"/>
  <cols>
    <col min="1" max="1" width="11.75390625" style="0" customWidth="1"/>
    <col min="2" max="2" width="7.25390625" style="0" customWidth="1"/>
    <col min="3" max="3" width="17.125" style="0" customWidth="1"/>
    <col min="4" max="4" width="33.375" style="0" customWidth="1"/>
    <col min="5" max="5" width="29.75390625" style="0" customWidth="1"/>
  </cols>
  <sheetData>
    <row r="1" s="10" customFormat="1" ht="12.75">
      <c r="A1" s="24" t="s">
        <v>134</v>
      </c>
    </row>
    <row r="2" spans="1:5" s="10" customFormat="1" ht="19.5" customHeight="1">
      <c r="A2" s="406" t="s">
        <v>130</v>
      </c>
      <c r="B2" s="407"/>
      <c r="C2" s="407"/>
      <c r="D2" s="407"/>
      <c r="E2" s="407"/>
    </row>
    <row r="3" spans="1:5" s="14" customFormat="1" ht="7.5" customHeight="1">
      <c r="A3" s="123"/>
      <c r="B3" s="18"/>
      <c r="C3" s="18"/>
      <c r="D3" s="18"/>
      <c r="E3" s="18"/>
    </row>
    <row r="4" spans="1:5" s="10" customFormat="1" ht="31.5" customHeight="1">
      <c r="A4" s="205" t="s">
        <v>69</v>
      </c>
      <c r="B4" s="408">
        <f>'様式第６　実績報告'!B17</f>
        <v>0</v>
      </c>
      <c r="C4" s="408"/>
      <c r="D4" s="408"/>
      <c r="E4" s="408"/>
    </row>
    <row r="5" spans="1:5" s="10" customFormat="1" ht="16.5" customHeight="1">
      <c r="A5" s="415" t="s">
        <v>70</v>
      </c>
      <c r="B5" s="83" t="s">
        <v>179</v>
      </c>
      <c r="C5" s="201"/>
      <c r="D5" s="83"/>
      <c r="E5" s="84"/>
    </row>
    <row r="6" spans="1:5" s="10" customFormat="1" ht="16.5" customHeight="1">
      <c r="A6" s="416"/>
      <c r="B6" s="134" t="s">
        <v>99</v>
      </c>
      <c r="C6" s="79" t="s">
        <v>205</v>
      </c>
      <c r="D6" s="79"/>
      <c r="E6" s="80"/>
    </row>
    <row r="7" spans="1:5" s="10" customFormat="1" ht="16.5" customHeight="1">
      <c r="A7" s="416"/>
      <c r="B7" s="134" t="s">
        <v>99</v>
      </c>
      <c r="C7" s="79" t="s">
        <v>180</v>
      </c>
      <c r="D7" s="79"/>
      <c r="E7" s="80"/>
    </row>
    <row r="8" spans="1:5" s="10" customFormat="1" ht="16.5" customHeight="1">
      <c r="A8" s="416"/>
      <c r="B8" s="134" t="s">
        <v>99</v>
      </c>
      <c r="C8" s="79" t="s">
        <v>181</v>
      </c>
      <c r="D8" s="79"/>
      <c r="E8" s="80"/>
    </row>
    <row r="9" spans="1:5" s="10" customFormat="1" ht="16.5" customHeight="1">
      <c r="A9" s="416"/>
      <c r="B9" s="134" t="s">
        <v>99</v>
      </c>
      <c r="C9" s="79" t="s">
        <v>182</v>
      </c>
      <c r="D9" s="79"/>
      <c r="E9" s="80"/>
    </row>
    <row r="10" spans="1:5" s="10" customFormat="1" ht="16.5" customHeight="1">
      <c r="A10" s="416"/>
      <c r="B10" s="81" t="s">
        <v>183</v>
      </c>
      <c r="C10" s="14"/>
      <c r="D10" s="79"/>
      <c r="E10" s="80"/>
    </row>
    <row r="11" spans="1:5" s="10" customFormat="1" ht="16.5" customHeight="1">
      <c r="A11" s="416"/>
      <c r="B11" s="134" t="s">
        <v>99</v>
      </c>
      <c r="C11" s="79" t="s">
        <v>184</v>
      </c>
      <c r="D11" s="79"/>
      <c r="E11" s="80"/>
    </row>
    <row r="12" spans="1:5" s="10" customFormat="1" ht="16.5" customHeight="1">
      <c r="A12" s="416"/>
      <c r="B12" s="134" t="s">
        <v>99</v>
      </c>
      <c r="C12" s="81" t="s">
        <v>185</v>
      </c>
      <c r="D12" s="79"/>
      <c r="E12" s="80"/>
    </row>
    <row r="13" spans="1:5" s="10" customFormat="1" ht="16.5" customHeight="1">
      <c r="A13" s="416"/>
      <c r="B13" s="134" t="s">
        <v>99</v>
      </c>
      <c r="C13" s="81" t="s">
        <v>186</v>
      </c>
      <c r="D13" s="79"/>
      <c r="E13" s="80"/>
    </row>
    <row r="14" spans="1:5" s="10" customFormat="1" ht="16.5" customHeight="1">
      <c r="A14" s="416"/>
      <c r="B14" s="134" t="s">
        <v>99</v>
      </c>
      <c r="C14" s="79" t="s">
        <v>187</v>
      </c>
      <c r="D14" s="79"/>
      <c r="E14" s="80"/>
    </row>
    <row r="15" spans="1:5" s="10" customFormat="1" ht="16.5" customHeight="1">
      <c r="A15" s="416"/>
      <c r="B15" s="202" t="s">
        <v>188</v>
      </c>
      <c r="D15" s="79"/>
      <c r="E15" s="80"/>
    </row>
    <row r="16" spans="1:5" s="10" customFormat="1" ht="16.5" customHeight="1">
      <c r="A16" s="416"/>
      <c r="B16" s="134" t="s">
        <v>99</v>
      </c>
      <c r="C16" s="79" t="s">
        <v>189</v>
      </c>
      <c r="D16" s="81"/>
      <c r="E16" s="82"/>
    </row>
    <row r="17" spans="1:5" s="10" customFormat="1" ht="16.5" customHeight="1">
      <c r="A17" s="417"/>
      <c r="B17" s="134" t="s">
        <v>99</v>
      </c>
      <c r="C17" s="79" t="s">
        <v>190</v>
      </c>
      <c r="D17" s="85"/>
      <c r="E17" s="86"/>
    </row>
    <row r="18" spans="1:5" s="10" customFormat="1" ht="16.5" customHeight="1">
      <c r="A18" s="412" t="s">
        <v>85</v>
      </c>
      <c r="B18" s="409" t="s">
        <v>201</v>
      </c>
      <c r="C18" s="410"/>
      <c r="D18" s="410"/>
      <c r="E18" s="411"/>
    </row>
    <row r="19" spans="1:5" s="10" customFormat="1" ht="16.5" customHeight="1">
      <c r="A19" s="413"/>
      <c r="B19" s="399" t="s">
        <v>280</v>
      </c>
      <c r="C19" s="400"/>
      <c r="D19" s="400"/>
      <c r="E19" s="401"/>
    </row>
    <row r="20" spans="1:5" s="10" customFormat="1" ht="16.5" customHeight="1">
      <c r="A20" s="413"/>
      <c r="B20" s="399"/>
      <c r="C20" s="400"/>
      <c r="D20" s="400"/>
      <c r="E20" s="401"/>
    </row>
    <row r="21" spans="1:5" s="10" customFormat="1" ht="16.5" customHeight="1">
      <c r="A21" s="413"/>
      <c r="B21" s="399"/>
      <c r="C21" s="400"/>
      <c r="D21" s="400"/>
      <c r="E21" s="401"/>
    </row>
    <row r="22" spans="1:5" s="10" customFormat="1" ht="16.5" customHeight="1">
      <c r="A22" s="413"/>
      <c r="B22" s="399"/>
      <c r="C22" s="400"/>
      <c r="D22" s="400"/>
      <c r="E22" s="401"/>
    </row>
    <row r="23" spans="1:5" s="10" customFormat="1" ht="16.5" customHeight="1">
      <c r="A23" s="413"/>
      <c r="B23" s="134"/>
      <c r="C23" s="79"/>
      <c r="D23" s="81"/>
      <c r="E23" s="82"/>
    </row>
    <row r="24" spans="1:6" s="10" customFormat="1" ht="13.5" customHeight="1">
      <c r="A24" s="413"/>
      <c r="B24" s="402" t="s">
        <v>200</v>
      </c>
      <c r="C24" s="403"/>
      <c r="D24" s="403"/>
      <c r="E24" s="404"/>
      <c r="F24" s="8"/>
    </row>
    <row r="25" spans="1:6" s="10" customFormat="1" ht="12.75">
      <c r="A25" s="413"/>
      <c r="B25" s="236" t="s">
        <v>281</v>
      </c>
      <c r="C25" s="405" t="s">
        <v>282</v>
      </c>
      <c r="D25" s="405"/>
      <c r="E25" s="22"/>
      <c r="F25" s="8"/>
    </row>
    <row r="26" spans="1:6" s="10" customFormat="1" ht="12.75">
      <c r="A26" s="413"/>
      <c r="B26" s="236" t="s">
        <v>283</v>
      </c>
      <c r="C26" s="405" t="s">
        <v>284</v>
      </c>
      <c r="D26" s="405"/>
      <c r="E26" s="22"/>
      <c r="F26" s="8"/>
    </row>
    <row r="27" spans="1:6" s="10" customFormat="1" ht="12.75">
      <c r="A27" s="413"/>
      <c r="B27" s="236" t="s">
        <v>285</v>
      </c>
      <c r="C27" s="405" t="s">
        <v>286</v>
      </c>
      <c r="D27" s="405"/>
      <c r="E27" s="22"/>
      <c r="F27" s="8"/>
    </row>
    <row r="28" spans="1:6" s="10" customFormat="1" ht="12.75">
      <c r="A28" s="413"/>
      <c r="B28" s="236" t="s">
        <v>287</v>
      </c>
      <c r="C28" s="405" t="s">
        <v>288</v>
      </c>
      <c r="D28" s="405"/>
      <c r="E28" s="22"/>
      <c r="F28" s="8"/>
    </row>
    <row r="29" spans="1:6" s="10" customFormat="1" ht="12.75">
      <c r="A29" s="413"/>
      <c r="B29" s="236" t="s">
        <v>289</v>
      </c>
      <c r="C29" s="405" t="s">
        <v>290</v>
      </c>
      <c r="D29" s="405"/>
      <c r="E29" s="22"/>
      <c r="F29" s="8"/>
    </row>
    <row r="30" spans="1:6" s="10" customFormat="1" ht="12.75">
      <c r="A30" s="413"/>
      <c r="B30" s="237" t="s">
        <v>291</v>
      </c>
      <c r="C30" s="238" t="s">
        <v>292</v>
      </c>
      <c r="D30" s="238"/>
      <c r="E30" s="22"/>
      <c r="F30" s="8"/>
    </row>
    <row r="31" spans="1:6" s="10" customFormat="1" ht="12.75">
      <c r="A31" s="413"/>
      <c r="B31" s="236" t="s">
        <v>285</v>
      </c>
      <c r="C31" s="239" t="s">
        <v>293</v>
      </c>
      <c r="D31" s="239"/>
      <c r="E31" s="22"/>
      <c r="F31" s="8"/>
    </row>
    <row r="32" spans="1:6" s="10" customFormat="1" ht="12.75">
      <c r="A32" s="413"/>
      <c r="B32" s="236" t="s">
        <v>294</v>
      </c>
      <c r="C32" s="238" t="s">
        <v>295</v>
      </c>
      <c r="D32" s="238"/>
      <c r="E32" s="22"/>
      <c r="F32" s="8"/>
    </row>
    <row r="33" spans="1:6" s="10" customFormat="1" ht="12.75">
      <c r="A33" s="413"/>
      <c r="B33" s="236" t="s">
        <v>283</v>
      </c>
      <c r="C33" s="238" t="s">
        <v>296</v>
      </c>
      <c r="D33" s="238"/>
      <c r="E33" s="22"/>
      <c r="F33" s="8"/>
    </row>
    <row r="34" spans="1:6" s="10" customFormat="1" ht="12.75">
      <c r="A34" s="413"/>
      <c r="B34" s="240" t="s">
        <v>41</v>
      </c>
      <c r="C34" s="238" t="s">
        <v>297</v>
      </c>
      <c r="D34" s="238"/>
      <c r="E34" s="22"/>
      <c r="F34" s="8"/>
    </row>
    <row r="35" spans="1:6" s="10" customFormat="1" ht="12.75">
      <c r="A35" s="413"/>
      <c r="B35" s="240" t="s">
        <v>21</v>
      </c>
      <c r="C35" s="238" t="s">
        <v>298</v>
      </c>
      <c r="D35" s="238"/>
      <c r="E35" s="22"/>
      <c r="F35" s="8"/>
    </row>
    <row r="36" spans="1:6" s="10" customFormat="1" ht="12.75">
      <c r="A36" s="413"/>
      <c r="B36" s="240" t="s">
        <v>86</v>
      </c>
      <c r="C36" s="238" t="s">
        <v>299</v>
      </c>
      <c r="D36" s="238"/>
      <c r="E36" s="22"/>
      <c r="F36" s="8"/>
    </row>
    <row r="37" spans="1:6" s="10" customFormat="1" ht="12.75">
      <c r="A37" s="413"/>
      <c r="B37" s="237" t="s">
        <v>291</v>
      </c>
      <c r="C37" s="238" t="s">
        <v>300</v>
      </c>
      <c r="D37" s="238"/>
      <c r="E37" s="22"/>
      <c r="F37" s="8"/>
    </row>
    <row r="38" spans="1:6" s="10" customFormat="1" ht="12.75">
      <c r="A38" s="413"/>
      <c r="B38" s="240" t="s">
        <v>41</v>
      </c>
      <c r="C38" s="238" t="s">
        <v>301</v>
      </c>
      <c r="D38" s="238"/>
      <c r="E38" s="22"/>
      <c r="F38" s="8"/>
    </row>
    <row r="39" spans="1:6" s="10" customFormat="1" ht="12.75">
      <c r="A39" s="413"/>
      <c r="B39" s="240" t="s">
        <v>21</v>
      </c>
      <c r="C39" s="238" t="s">
        <v>302</v>
      </c>
      <c r="D39" s="238"/>
      <c r="E39" s="22"/>
      <c r="F39" s="8"/>
    </row>
    <row r="40" spans="1:6" s="10" customFormat="1" ht="12.75">
      <c r="A40" s="413"/>
      <c r="B40" s="237" t="s">
        <v>303</v>
      </c>
      <c r="C40" s="238" t="s">
        <v>304</v>
      </c>
      <c r="D40" s="238"/>
      <c r="E40" s="22"/>
      <c r="F40" s="8"/>
    </row>
    <row r="41" spans="1:6" s="10" customFormat="1" ht="12.75">
      <c r="A41" s="413"/>
      <c r="B41" s="240" t="s">
        <v>41</v>
      </c>
      <c r="C41" s="238" t="s">
        <v>305</v>
      </c>
      <c r="D41" s="238"/>
      <c r="E41" s="22"/>
      <c r="F41" s="8"/>
    </row>
    <row r="42" spans="1:6" s="10" customFormat="1" ht="12.75">
      <c r="A42" s="414"/>
      <c r="B42" s="240" t="s">
        <v>21</v>
      </c>
      <c r="C42" s="238" t="s">
        <v>306</v>
      </c>
      <c r="D42" s="238"/>
      <c r="E42" s="22"/>
      <c r="F42" s="8"/>
    </row>
    <row r="43" spans="1:5" s="10" customFormat="1" ht="177.75" customHeight="1">
      <c r="A43" s="41" t="s">
        <v>199</v>
      </c>
      <c r="B43" s="339"/>
      <c r="C43" s="340"/>
      <c r="D43" s="340"/>
      <c r="E43" s="340"/>
    </row>
  </sheetData>
  <sheetProtection/>
  <mergeCells count="13">
    <mergeCell ref="B43:E43"/>
    <mergeCell ref="C25:D25"/>
    <mergeCell ref="C26:D26"/>
    <mergeCell ref="A5:A17"/>
    <mergeCell ref="C27:D27"/>
    <mergeCell ref="C28:D28"/>
    <mergeCell ref="B19:E22"/>
    <mergeCell ref="B24:E24"/>
    <mergeCell ref="C29:D29"/>
    <mergeCell ref="A2:E2"/>
    <mergeCell ref="B4:E4"/>
    <mergeCell ref="B18:E18"/>
    <mergeCell ref="A18:A42"/>
  </mergeCells>
  <dataValidations count="1">
    <dataValidation type="list" allowBlank="1" showInputMessage="1" showErrorMessage="1" sqref="B6:B9 B11:B14 B16:B17 B23">
      <formula1>"□,■"</formula1>
    </dataValidation>
  </dataValidations>
  <printOptions/>
  <pageMargins left="0.9055118110236221" right="0.5118110236220472" top="0.7480314960629921" bottom="0.7480314960629921" header="0.31496062992125984" footer="0.31496062992125984"/>
  <pageSetup fitToHeight="0"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Q55"/>
  <sheetViews>
    <sheetView view="pageBreakPreview" zoomScaleNormal="120" zoomScaleSheetLayoutView="100" zoomScalePageLayoutView="70" workbookViewId="0" topLeftCell="A1">
      <selection activeCell="C4" sqref="C4:Q5"/>
    </sheetView>
  </sheetViews>
  <sheetFormatPr defaultColWidth="6.125" defaultRowHeight="21.75" customHeight="1"/>
  <cols>
    <col min="1" max="1" width="1.4921875" style="2" customWidth="1"/>
    <col min="2" max="2" width="7.875" style="7" customWidth="1"/>
    <col min="3" max="3" width="12.625" style="6" customWidth="1"/>
    <col min="4" max="4" width="15.625" style="2" customWidth="1"/>
    <col min="5" max="5" width="15.75390625" style="2" customWidth="1"/>
    <col min="6" max="11" width="5.625" style="2" customWidth="1"/>
    <col min="12" max="12" width="8.875" style="2" customWidth="1"/>
    <col min="13" max="15" width="12.625" style="4" customWidth="1"/>
    <col min="16" max="16" width="7.125" style="4" customWidth="1"/>
    <col min="17" max="17" width="14.25390625" style="3" customWidth="1"/>
    <col min="18" max="16384" width="6.125" style="2" customWidth="1"/>
  </cols>
  <sheetData>
    <row r="1" spans="1:17" ht="25.5" customHeight="1">
      <c r="A1" s="434"/>
      <c r="B1" s="71" t="s">
        <v>357</v>
      </c>
      <c r="Q1" s="5"/>
    </row>
    <row r="2" spans="1:17" s="13" customFormat="1" ht="24" customHeight="1">
      <c r="A2" s="434"/>
      <c r="B2" s="435" t="s">
        <v>209</v>
      </c>
      <c r="C2" s="435"/>
      <c r="D2" s="435"/>
      <c r="E2" s="435"/>
      <c r="F2" s="435"/>
      <c r="G2" s="435"/>
      <c r="H2" s="435"/>
      <c r="I2" s="435"/>
      <c r="J2" s="435"/>
      <c r="K2" s="435"/>
      <c r="L2" s="435"/>
      <c r="M2" s="435"/>
      <c r="N2" s="435"/>
      <c r="O2" s="435"/>
      <c r="P2" s="435"/>
      <c r="Q2" s="435"/>
    </row>
    <row r="3" spans="1:17" s="13" customFormat="1" ht="10.5" customHeight="1">
      <c r="A3" s="434"/>
      <c r="B3" s="17"/>
      <c r="C3" s="17"/>
      <c r="D3" s="17"/>
      <c r="E3" s="17"/>
      <c r="F3" s="17"/>
      <c r="G3" s="17"/>
      <c r="H3" s="17"/>
      <c r="I3" s="17"/>
      <c r="J3" s="17"/>
      <c r="K3" s="17"/>
      <c r="L3" s="17"/>
      <c r="M3" s="17"/>
      <c r="N3" s="17"/>
      <c r="O3" s="17"/>
      <c r="P3" s="17"/>
      <c r="Q3" s="17"/>
    </row>
    <row r="4" spans="1:17" s="1" customFormat="1" ht="24.75" customHeight="1">
      <c r="A4" s="434"/>
      <c r="B4" s="436" t="s">
        <v>191</v>
      </c>
      <c r="C4" s="438">
        <f>'様式第６　実績報告'!B17</f>
        <v>0</v>
      </c>
      <c r="D4" s="439"/>
      <c r="E4" s="439"/>
      <c r="F4" s="439"/>
      <c r="G4" s="439"/>
      <c r="H4" s="439"/>
      <c r="I4" s="439"/>
      <c r="J4" s="439"/>
      <c r="K4" s="439"/>
      <c r="L4" s="439"/>
      <c r="M4" s="439"/>
      <c r="N4" s="439"/>
      <c r="O4" s="439"/>
      <c r="P4" s="439"/>
      <c r="Q4" s="440"/>
    </row>
    <row r="5" spans="1:17" s="20" customFormat="1" ht="24.75" customHeight="1">
      <c r="A5" s="434"/>
      <c r="B5" s="437"/>
      <c r="C5" s="441"/>
      <c r="D5" s="442"/>
      <c r="E5" s="442"/>
      <c r="F5" s="442"/>
      <c r="G5" s="442"/>
      <c r="H5" s="442"/>
      <c r="I5" s="442"/>
      <c r="J5" s="442"/>
      <c r="K5" s="442"/>
      <c r="L5" s="442"/>
      <c r="M5" s="442"/>
      <c r="N5" s="442"/>
      <c r="O5" s="442"/>
      <c r="P5" s="442"/>
      <c r="Q5" s="443"/>
    </row>
    <row r="6" spans="1:17" s="1" customFormat="1" ht="19.5" customHeight="1">
      <c r="A6" s="434"/>
      <c r="B6" s="19"/>
      <c r="C6" s="19"/>
      <c r="D6" s="19"/>
      <c r="E6" s="19"/>
      <c r="F6" s="19"/>
      <c r="G6" s="19"/>
      <c r="H6" s="19"/>
      <c r="I6" s="19"/>
      <c r="J6" s="19"/>
      <c r="K6" s="19"/>
      <c r="L6" s="19"/>
      <c r="M6" s="19"/>
      <c r="N6" s="19"/>
      <c r="O6" s="19"/>
      <c r="P6" s="19"/>
      <c r="Q6" s="21" t="s">
        <v>8</v>
      </c>
    </row>
    <row r="7" spans="1:17" s="11" customFormat="1" ht="48" customHeight="1">
      <c r="A7" s="434"/>
      <c r="B7" s="444" t="s">
        <v>5</v>
      </c>
      <c r="C7" s="446" t="s">
        <v>6</v>
      </c>
      <c r="D7" s="448" t="s">
        <v>97</v>
      </c>
      <c r="E7" s="448" t="s">
        <v>96</v>
      </c>
      <c r="F7" s="418" t="s">
        <v>16</v>
      </c>
      <c r="G7" s="419"/>
      <c r="H7" s="419"/>
      <c r="I7" s="419"/>
      <c r="J7" s="419"/>
      <c r="K7" s="419"/>
      <c r="L7" s="419"/>
      <c r="M7" s="70" t="s">
        <v>192</v>
      </c>
      <c r="N7" s="69" t="s">
        <v>95</v>
      </c>
      <c r="O7" s="68" t="s">
        <v>94</v>
      </c>
      <c r="P7" s="450" t="s">
        <v>93</v>
      </c>
      <c r="Q7" s="451"/>
    </row>
    <row r="8" spans="1:17" s="11" customFormat="1" ht="33" customHeight="1">
      <c r="A8" s="434"/>
      <c r="B8" s="445"/>
      <c r="C8" s="447"/>
      <c r="D8" s="449"/>
      <c r="E8" s="449"/>
      <c r="F8" s="418" t="s">
        <v>210</v>
      </c>
      <c r="G8" s="420"/>
      <c r="H8" s="418" t="s">
        <v>210</v>
      </c>
      <c r="I8" s="420"/>
      <c r="J8" s="418" t="s">
        <v>210</v>
      </c>
      <c r="K8" s="420"/>
      <c r="L8" s="206" t="s">
        <v>211</v>
      </c>
      <c r="M8" s="66" t="s">
        <v>212</v>
      </c>
      <c r="N8" s="67" t="s">
        <v>213</v>
      </c>
      <c r="O8" s="66" t="s">
        <v>193</v>
      </c>
      <c r="P8" s="65" t="s">
        <v>92</v>
      </c>
      <c r="Q8" s="64" t="s">
        <v>194</v>
      </c>
    </row>
    <row r="9" spans="1:17" s="11" customFormat="1" ht="24" customHeight="1">
      <c r="A9" s="434"/>
      <c r="B9" s="422" t="s">
        <v>158</v>
      </c>
      <c r="C9" s="241" t="s">
        <v>307</v>
      </c>
      <c r="D9" s="241" t="s">
        <v>308</v>
      </c>
      <c r="E9" s="241" t="s">
        <v>309</v>
      </c>
      <c r="F9" s="254">
        <v>70</v>
      </c>
      <c r="G9" s="255" t="s">
        <v>345</v>
      </c>
      <c r="H9" s="255">
        <v>5</v>
      </c>
      <c r="I9" s="255" t="s">
        <v>342</v>
      </c>
      <c r="J9" s="254"/>
      <c r="K9" s="255"/>
      <c r="L9" s="255">
        <v>1000</v>
      </c>
      <c r="M9" s="247">
        <f>PRODUCT(F9:L9)</f>
        <v>350000</v>
      </c>
      <c r="N9" s="247"/>
      <c r="O9" s="248">
        <f aca="true" t="shared" si="0" ref="O9:O37">M9-N9</f>
        <v>350000</v>
      </c>
      <c r="P9" s="249"/>
      <c r="Q9" s="203"/>
    </row>
    <row r="10" spans="1:17" s="11" customFormat="1" ht="24" customHeight="1">
      <c r="A10" s="434"/>
      <c r="B10" s="423"/>
      <c r="C10" s="242" t="s">
        <v>310</v>
      </c>
      <c r="D10" s="242" t="s">
        <v>308</v>
      </c>
      <c r="E10" s="242" t="s">
        <v>311</v>
      </c>
      <c r="F10" s="256">
        <v>6</v>
      </c>
      <c r="G10" s="255" t="s">
        <v>344</v>
      </c>
      <c r="H10" s="255">
        <v>5</v>
      </c>
      <c r="I10" s="255" t="s">
        <v>342</v>
      </c>
      <c r="J10" s="254">
        <v>5</v>
      </c>
      <c r="K10" s="255" t="s">
        <v>343</v>
      </c>
      <c r="L10" s="255">
        <v>1000</v>
      </c>
      <c r="M10" s="247">
        <f>PRODUCT(F10:L10)</f>
        <v>150000</v>
      </c>
      <c r="N10" s="247"/>
      <c r="O10" s="248">
        <f t="shared" si="0"/>
        <v>150000</v>
      </c>
      <c r="P10" s="249"/>
      <c r="Q10" s="203"/>
    </row>
    <row r="11" spans="1:17" s="11" customFormat="1" ht="24" customHeight="1">
      <c r="A11" s="434"/>
      <c r="B11" s="424"/>
      <c r="C11" s="62"/>
      <c r="D11" s="61"/>
      <c r="E11" s="61"/>
      <c r="F11" s="425" t="s">
        <v>214</v>
      </c>
      <c r="G11" s="426"/>
      <c r="H11" s="426"/>
      <c r="I11" s="426"/>
      <c r="J11" s="426"/>
      <c r="K11" s="426"/>
      <c r="L11" s="427"/>
      <c r="M11" s="248">
        <f>SUM(M9:M10)</f>
        <v>500000</v>
      </c>
      <c r="N11" s="248">
        <f>SUM(N9:N10)</f>
        <v>0</v>
      </c>
      <c r="O11" s="248">
        <f t="shared" si="0"/>
        <v>500000</v>
      </c>
      <c r="P11" s="58"/>
      <c r="Q11" s="58"/>
    </row>
    <row r="12" spans="1:17" s="15" customFormat="1" ht="24" customHeight="1">
      <c r="A12" s="434"/>
      <c r="B12" s="422" t="s">
        <v>159</v>
      </c>
      <c r="C12" s="137"/>
      <c r="D12" s="135"/>
      <c r="E12" s="135"/>
      <c r="F12" s="256"/>
      <c r="G12" s="257"/>
      <c r="H12" s="257"/>
      <c r="I12" s="257"/>
      <c r="J12" s="256"/>
      <c r="K12" s="257"/>
      <c r="L12" s="257"/>
      <c r="M12" s="247">
        <f>PRODUCT(F12:L12)</f>
        <v>0</v>
      </c>
      <c r="N12" s="247"/>
      <c r="O12" s="248">
        <f t="shared" si="0"/>
        <v>0</v>
      </c>
      <c r="P12" s="249"/>
      <c r="Q12" s="203"/>
    </row>
    <row r="13" spans="1:17" s="11" customFormat="1" ht="24" customHeight="1">
      <c r="A13" s="434"/>
      <c r="B13" s="423"/>
      <c r="C13" s="135"/>
      <c r="D13" s="135"/>
      <c r="E13" s="135"/>
      <c r="F13" s="256"/>
      <c r="G13" s="257"/>
      <c r="H13" s="257"/>
      <c r="I13" s="257"/>
      <c r="J13" s="256"/>
      <c r="K13" s="257"/>
      <c r="L13" s="257"/>
      <c r="M13" s="247">
        <f>PRODUCT(F13:L13)</f>
        <v>0</v>
      </c>
      <c r="N13" s="247"/>
      <c r="O13" s="248">
        <f t="shared" si="0"/>
        <v>0</v>
      </c>
      <c r="P13" s="249"/>
      <c r="Q13" s="203"/>
    </row>
    <row r="14" spans="1:17" s="15" customFormat="1" ht="24" customHeight="1">
      <c r="A14" s="434"/>
      <c r="B14" s="424"/>
      <c r="C14" s="62"/>
      <c r="D14" s="61"/>
      <c r="E14" s="61"/>
      <c r="F14" s="425" t="s">
        <v>214</v>
      </c>
      <c r="G14" s="426"/>
      <c r="H14" s="426"/>
      <c r="I14" s="426"/>
      <c r="J14" s="426"/>
      <c r="K14" s="426"/>
      <c r="L14" s="427"/>
      <c r="M14" s="248">
        <f>SUM(M12:M13)</f>
        <v>0</v>
      </c>
      <c r="N14" s="248">
        <f>SUM(N12:N13)</f>
        <v>0</v>
      </c>
      <c r="O14" s="248">
        <f t="shared" si="0"/>
        <v>0</v>
      </c>
      <c r="P14" s="58"/>
      <c r="Q14" s="58"/>
    </row>
    <row r="15" spans="1:17" s="15" customFormat="1" ht="24" customHeight="1">
      <c r="A15" s="434"/>
      <c r="B15" s="422" t="s">
        <v>160</v>
      </c>
      <c r="C15" s="243" t="s">
        <v>321</v>
      </c>
      <c r="D15" s="242" t="s">
        <v>322</v>
      </c>
      <c r="E15" s="242" t="s">
        <v>323</v>
      </c>
      <c r="F15" s="256">
        <v>2</v>
      </c>
      <c r="G15" s="257" t="s">
        <v>343</v>
      </c>
      <c r="H15" s="257">
        <v>1</v>
      </c>
      <c r="I15" s="257" t="s">
        <v>342</v>
      </c>
      <c r="J15" s="256"/>
      <c r="K15" s="257"/>
      <c r="L15" s="257">
        <v>35000</v>
      </c>
      <c r="M15" s="247">
        <f>PRODUCT(F15:L15)</f>
        <v>70000</v>
      </c>
      <c r="N15" s="247"/>
      <c r="O15" s="248">
        <f t="shared" si="0"/>
        <v>70000</v>
      </c>
      <c r="P15" s="249"/>
      <c r="Q15" s="203"/>
    </row>
    <row r="16" spans="1:17" s="15" customFormat="1" ht="24" customHeight="1">
      <c r="A16" s="434"/>
      <c r="B16" s="423"/>
      <c r="C16" s="243" t="s">
        <v>324</v>
      </c>
      <c r="D16" s="242" t="s">
        <v>325</v>
      </c>
      <c r="E16" s="242" t="s">
        <v>326</v>
      </c>
      <c r="F16" s="256">
        <v>2</v>
      </c>
      <c r="G16" s="257" t="s">
        <v>345</v>
      </c>
      <c r="H16" s="257">
        <v>4</v>
      </c>
      <c r="I16" s="257" t="s">
        <v>344</v>
      </c>
      <c r="J16" s="256"/>
      <c r="K16" s="257"/>
      <c r="L16" s="257">
        <v>10000</v>
      </c>
      <c r="M16" s="247">
        <f>PRODUCT(F16:L16)</f>
        <v>80000</v>
      </c>
      <c r="N16" s="247"/>
      <c r="O16" s="248">
        <f t="shared" si="0"/>
        <v>80000</v>
      </c>
      <c r="P16" s="249"/>
      <c r="Q16" s="203"/>
    </row>
    <row r="17" spans="1:17" s="15" customFormat="1" ht="24" customHeight="1">
      <c r="A17" s="434"/>
      <c r="B17" s="424"/>
      <c r="C17" s="62"/>
      <c r="D17" s="61"/>
      <c r="E17" s="61"/>
      <c r="F17" s="425" t="s">
        <v>214</v>
      </c>
      <c r="G17" s="426"/>
      <c r="H17" s="426"/>
      <c r="I17" s="426"/>
      <c r="J17" s="426"/>
      <c r="K17" s="426"/>
      <c r="L17" s="427"/>
      <c r="M17" s="248">
        <f>SUM(M15:M16)</f>
        <v>150000</v>
      </c>
      <c r="N17" s="248">
        <f>SUM(N15:N16)</f>
        <v>0</v>
      </c>
      <c r="O17" s="248">
        <f>M17-N17</f>
        <v>150000</v>
      </c>
      <c r="P17" s="58"/>
      <c r="Q17" s="58"/>
    </row>
    <row r="18" spans="1:17" s="15" customFormat="1" ht="24" customHeight="1">
      <c r="A18" s="434"/>
      <c r="B18" s="422" t="s">
        <v>161</v>
      </c>
      <c r="C18" s="243" t="s">
        <v>312</v>
      </c>
      <c r="D18" s="242" t="s">
        <v>313</v>
      </c>
      <c r="E18" s="242" t="s">
        <v>314</v>
      </c>
      <c r="F18" s="256">
        <v>2</v>
      </c>
      <c r="G18" s="257" t="s">
        <v>343</v>
      </c>
      <c r="H18" s="257">
        <v>2</v>
      </c>
      <c r="I18" s="257" t="s">
        <v>346</v>
      </c>
      <c r="J18" s="256"/>
      <c r="K18" s="257"/>
      <c r="L18" s="257">
        <v>8500</v>
      </c>
      <c r="M18" s="247">
        <f>PRODUCT(F18:L18)</f>
        <v>34000</v>
      </c>
      <c r="N18" s="247"/>
      <c r="O18" s="248">
        <f t="shared" si="0"/>
        <v>34000</v>
      </c>
      <c r="P18" s="249"/>
      <c r="Q18" s="203" t="s">
        <v>347</v>
      </c>
    </row>
    <row r="19" spans="1:17" s="15" customFormat="1" ht="24" customHeight="1">
      <c r="A19" s="434"/>
      <c r="B19" s="423"/>
      <c r="C19" s="243" t="s">
        <v>315</v>
      </c>
      <c r="D19" s="242" t="s">
        <v>316</v>
      </c>
      <c r="E19" s="242" t="s">
        <v>317</v>
      </c>
      <c r="F19" s="256">
        <v>3</v>
      </c>
      <c r="G19" s="257" t="s">
        <v>343</v>
      </c>
      <c r="H19" s="257">
        <v>4</v>
      </c>
      <c r="I19" s="257" t="s">
        <v>346</v>
      </c>
      <c r="J19" s="256"/>
      <c r="K19" s="257"/>
      <c r="L19" s="257">
        <v>8000</v>
      </c>
      <c r="M19" s="247">
        <f>PRODUCT(F19:L19)</f>
        <v>96000</v>
      </c>
      <c r="N19" s="247"/>
      <c r="O19" s="248">
        <f t="shared" si="0"/>
        <v>96000</v>
      </c>
      <c r="P19" s="249"/>
      <c r="Q19" s="203" t="s">
        <v>347</v>
      </c>
    </row>
    <row r="20" spans="1:17" s="15" customFormat="1" ht="24" customHeight="1">
      <c r="A20" s="434"/>
      <c r="B20" s="423"/>
      <c r="C20" s="243" t="s">
        <v>318</v>
      </c>
      <c r="D20" s="242" t="s">
        <v>319</v>
      </c>
      <c r="E20" s="242" t="s">
        <v>320</v>
      </c>
      <c r="F20" s="256">
        <v>1</v>
      </c>
      <c r="G20" s="257" t="s">
        <v>343</v>
      </c>
      <c r="H20" s="257">
        <v>1</v>
      </c>
      <c r="I20" s="257" t="s">
        <v>346</v>
      </c>
      <c r="J20" s="256"/>
      <c r="K20" s="257"/>
      <c r="L20" s="257">
        <v>170000</v>
      </c>
      <c r="M20" s="247">
        <f>PRODUCT(F20:L20)</f>
        <v>170000</v>
      </c>
      <c r="N20" s="247"/>
      <c r="O20" s="248">
        <f t="shared" si="0"/>
        <v>170000</v>
      </c>
      <c r="P20" s="249"/>
      <c r="Q20" s="203" t="s">
        <v>348</v>
      </c>
    </row>
    <row r="21" spans="1:17" s="15" customFormat="1" ht="24" customHeight="1">
      <c r="A21" s="434"/>
      <c r="B21" s="424"/>
      <c r="C21" s="62"/>
      <c r="D21" s="61"/>
      <c r="E21" s="61"/>
      <c r="F21" s="425" t="s">
        <v>214</v>
      </c>
      <c r="G21" s="426"/>
      <c r="H21" s="426"/>
      <c r="I21" s="426"/>
      <c r="J21" s="426"/>
      <c r="K21" s="426"/>
      <c r="L21" s="427"/>
      <c r="M21" s="248">
        <f>SUM(M18:M20)</f>
        <v>300000</v>
      </c>
      <c r="N21" s="248">
        <f>SUM(N18:N20)</f>
        <v>0</v>
      </c>
      <c r="O21" s="248">
        <f t="shared" si="0"/>
        <v>300000</v>
      </c>
      <c r="P21" s="58"/>
      <c r="Q21" s="58"/>
    </row>
    <row r="22" spans="1:17" s="15" customFormat="1" ht="24" customHeight="1">
      <c r="A22" s="434"/>
      <c r="B22" s="422" t="s">
        <v>162</v>
      </c>
      <c r="C22" s="243" t="s">
        <v>336</v>
      </c>
      <c r="D22" s="241" t="s">
        <v>337</v>
      </c>
      <c r="E22" s="242" t="s">
        <v>338</v>
      </c>
      <c r="F22" s="256">
        <v>9</v>
      </c>
      <c r="G22" s="257" t="s">
        <v>344</v>
      </c>
      <c r="H22" s="257">
        <v>4</v>
      </c>
      <c r="I22" s="257" t="s">
        <v>343</v>
      </c>
      <c r="J22" s="256"/>
      <c r="K22" s="257"/>
      <c r="L22" s="257">
        <v>1250</v>
      </c>
      <c r="M22" s="247">
        <f aca="true" t="shared" si="1" ref="M22:M36">PRODUCT(F22:L22)</f>
        <v>45000</v>
      </c>
      <c r="N22" s="247"/>
      <c r="O22" s="248">
        <f t="shared" si="0"/>
        <v>45000</v>
      </c>
      <c r="P22" s="249"/>
      <c r="Q22" s="203"/>
    </row>
    <row r="23" spans="1:17" s="15" customFormat="1" ht="24" customHeight="1">
      <c r="A23" s="434"/>
      <c r="B23" s="423"/>
      <c r="C23" s="243" t="s">
        <v>339</v>
      </c>
      <c r="D23" s="241" t="s">
        <v>337</v>
      </c>
      <c r="E23" s="242" t="s">
        <v>340</v>
      </c>
      <c r="F23" s="256">
        <v>1</v>
      </c>
      <c r="G23" s="257" t="s">
        <v>344</v>
      </c>
      <c r="H23" s="257">
        <v>2</v>
      </c>
      <c r="I23" s="257" t="s">
        <v>343</v>
      </c>
      <c r="J23" s="256"/>
      <c r="K23" s="257"/>
      <c r="L23" s="257">
        <v>1000</v>
      </c>
      <c r="M23" s="247">
        <f t="shared" si="1"/>
        <v>2000</v>
      </c>
      <c r="N23" s="247"/>
      <c r="O23" s="248">
        <f t="shared" si="0"/>
        <v>2000</v>
      </c>
      <c r="P23" s="249"/>
      <c r="Q23" s="203"/>
    </row>
    <row r="24" spans="1:17" s="15" customFormat="1" ht="24" customHeight="1">
      <c r="A24" s="434"/>
      <c r="B24" s="424"/>
      <c r="C24" s="62"/>
      <c r="D24" s="61"/>
      <c r="E24" s="61"/>
      <c r="F24" s="425" t="s">
        <v>18</v>
      </c>
      <c r="G24" s="426"/>
      <c r="H24" s="426"/>
      <c r="I24" s="426"/>
      <c r="J24" s="426"/>
      <c r="K24" s="426"/>
      <c r="L24" s="427"/>
      <c r="M24" s="248">
        <f>SUM(M22:M23)</f>
        <v>47000</v>
      </c>
      <c r="N24" s="248">
        <f>SUM(N22:N23)</f>
        <v>0</v>
      </c>
      <c r="O24" s="248">
        <f t="shared" si="0"/>
        <v>47000</v>
      </c>
      <c r="P24" s="58"/>
      <c r="Q24" s="58"/>
    </row>
    <row r="25" spans="1:17" s="15" customFormat="1" ht="24" customHeight="1">
      <c r="A25" s="421"/>
      <c r="B25" s="422" t="s">
        <v>163</v>
      </c>
      <c r="C25" s="243" t="s">
        <v>333</v>
      </c>
      <c r="D25" s="241" t="s">
        <v>334</v>
      </c>
      <c r="E25" s="244" t="s">
        <v>335</v>
      </c>
      <c r="F25" s="256">
        <v>1</v>
      </c>
      <c r="G25" s="257" t="s">
        <v>341</v>
      </c>
      <c r="H25" s="256"/>
      <c r="I25" s="256"/>
      <c r="J25" s="256"/>
      <c r="K25" s="256"/>
      <c r="L25" s="256">
        <v>700000</v>
      </c>
      <c r="M25" s="247">
        <f t="shared" si="1"/>
        <v>700000</v>
      </c>
      <c r="N25" s="247"/>
      <c r="O25" s="248">
        <f t="shared" si="0"/>
        <v>700000</v>
      </c>
      <c r="P25" s="249"/>
      <c r="Q25" s="203"/>
    </row>
    <row r="26" spans="1:17" s="15" customFormat="1" ht="24" customHeight="1">
      <c r="A26" s="421"/>
      <c r="B26" s="423"/>
      <c r="C26" s="137"/>
      <c r="D26" s="135"/>
      <c r="E26" s="212"/>
      <c r="F26" s="256"/>
      <c r="G26" s="256"/>
      <c r="H26" s="256"/>
      <c r="I26" s="256"/>
      <c r="J26" s="256"/>
      <c r="K26" s="256"/>
      <c r="L26" s="256"/>
      <c r="M26" s="247">
        <f t="shared" si="1"/>
        <v>0</v>
      </c>
      <c r="N26" s="247"/>
      <c r="O26" s="248">
        <f t="shared" si="0"/>
        <v>0</v>
      </c>
      <c r="P26" s="249"/>
      <c r="Q26" s="203"/>
    </row>
    <row r="27" spans="1:17" s="15" customFormat="1" ht="24" customHeight="1">
      <c r="A27" s="421"/>
      <c r="B27" s="424"/>
      <c r="C27" s="62"/>
      <c r="D27" s="61"/>
      <c r="E27" s="61"/>
      <c r="F27" s="425" t="s">
        <v>18</v>
      </c>
      <c r="G27" s="426"/>
      <c r="H27" s="426"/>
      <c r="I27" s="426"/>
      <c r="J27" s="426"/>
      <c r="K27" s="426"/>
      <c r="L27" s="427"/>
      <c r="M27" s="248">
        <f>SUM(M25:M26)</f>
        <v>700000</v>
      </c>
      <c r="N27" s="248">
        <f>SUM(N25:N26)</f>
        <v>0</v>
      </c>
      <c r="O27" s="248">
        <f>M27-N27</f>
        <v>700000</v>
      </c>
      <c r="P27" s="58"/>
      <c r="Q27" s="58"/>
    </row>
    <row r="28" spans="1:17" s="15" customFormat="1" ht="24" customHeight="1">
      <c r="A28" s="421"/>
      <c r="B28" s="422" t="s">
        <v>164</v>
      </c>
      <c r="C28" s="243" t="s">
        <v>353</v>
      </c>
      <c r="D28" s="242" t="s">
        <v>316</v>
      </c>
      <c r="E28" s="241" t="s">
        <v>335</v>
      </c>
      <c r="F28" s="256">
        <v>1</v>
      </c>
      <c r="G28" s="257" t="s">
        <v>341</v>
      </c>
      <c r="H28" s="256"/>
      <c r="I28" s="256"/>
      <c r="J28" s="256"/>
      <c r="K28" s="256"/>
      <c r="L28" s="256">
        <v>2000000</v>
      </c>
      <c r="M28" s="247">
        <f t="shared" si="1"/>
        <v>2000000</v>
      </c>
      <c r="N28" s="247"/>
      <c r="O28" s="248">
        <f t="shared" si="0"/>
        <v>2000000</v>
      </c>
      <c r="P28" s="249"/>
      <c r="Q28" s="203"/>
    </row>
    <row r="29" spans="1:17" s="15" customFormat="1" ht="24" customHeight="1">
      <c r="A29" s="421"/>
      <c r="B29" s="423"/>
      <c r="C29" s="137"/>
      <c r="D29" s="135"/>
      <c r="E29" s="135"/>
      <c r="F29" s="256"/>
      <c r="G29" s="256"/>
      <c r="H29" s="256"/>
      <c r="I29" s="256"/>
      <c r="J29" s="256"/>
      <c r="K29" s="256"/>
      <c r="L29" s="256"/>
      <c r="M29" s="247">
        <f t="shared" si="1"/>
        <v>0</v>
      </c>
      <c r="N29" s="247"/>
      <c r="O29" s="248">
        <f t="shared" si="0"/>
        <v>0</v>
      </c>
      <c r="P29" s="249"/>
      <c r="Q29" s="203"/>
    </row>
    <row r="30" spans="1:17" s="15" customFormat="1" ht="24" customHeight="1">
      <c r="A30" s="421"/>
      <c r="B30" s="424"/>
      <c r="C30" s="62"/>
      <c r="D30" s="61"/>
      <c r="E30" s="61"/>
      <c r="F30" s="425" t="s">
        <v>18</v>
      </c>
      <c r="G30" s="426"/>
      <c r="H30" s="426"/>
      <c r="I30" s="426"/>
      <c r="J30" s="426"/>
      <c r="K30" s="426"/>
      <c r="L30" s="427"/>
      <c r="M30" s="248">
        <f>SUM(M28:M29)</f>
        <v>2000000</v>
      </c>
      <c r="N30" s="248">
        <f>SUM(N28:N29)</f>
        <v>0</v>
      </c>
      <c r="O30" s="248">
        <f t="shared" si="0"/>
        <v>2000000</v>
      </c>
      <c r="P30" s="58"/>
      <c r="Q30" s="58"/>
    </row>
    <row r="31" spans="1:17" s="15" customFormat="1" ht="24" customHeight="1">
      <c r="A31" s="421"/>
      <c r="B31" s="422" t="s">
        <v>165</v>
      </c>
      <c r="C31" s="243" t="s">
        <v>354</v>
      </c>
      <c r="D31" s="242" t="s">
        <v>316</v>
      </c>
      <c r="E31" s="242" t="s">
        <v>354</v>
      </c>
      <c r="F31" s="256">
        <v>1</v>
      </c>
      <c r="G31" s="257" t="s">
        <v>341</v>
      </c>
      <c r="H31" s="258"/>
      <c r="I31" s="258"/>
      <c r="J31" s="258"/>
      <c r="K31" s="258"/>
      <c r="L31" s="258">
        <v>125000</v>
      </c>
      <c r="M31" s="247">
        <v>320000</v>
      </c>
      <c r="N31" s="247"/>
      <c r="O31" s="248">
        <f t="shared" si="0"/>
        <v>320000</v>
      </c>
      <c r="P31" s="249"/>
      <c r="Q31" s="250"/>
    </row>
    <row r="32" spans="1:17" s="15" customFormat="1" ht="24" customHeight="1">
      <c r="A32" s="421"/>
      <c r="B32" s="423"/>
      <c r="C32" s="137"/>
      <c r="D32" s="211"/>
      <c r="E32" s="211"/>
      <c r="F32" s="258"/>
      <c r="G32" s="258"/>
      <c r="H32" s="258"/>
      <c r="I32" s="258"/>
      <c r="J32" s="258"/>
      <c r="K32" s="258"/>
      <c r="L32" s="258"/>
      <c r="M32" s="247">
        <f t="shared" si="1"/>
        <v>0</v>
      </c>
      <c r="N32" s="247"/>
      <c r="O32" s="248">
        <f t="shared" si="0"/>
        <v>0</v>
      </c>
      <c r="P32" s="249"/>
      <c r="Q32" s="250"/>
    </row>
    <row r="33" spans="1:17" s="15" customFormat="1" ht="24" customHeight="1">
      <c r="A33" s="421"/>
      <c r="B33" s="424"/>
      <c r="C33" s="62"/>
      <c r="D33" s="61"/>
      <c r="E33" s="61"/>
      <c r="F33" s="425" t="s">
        <v>18</v>
      </c>
      <c r="G33" s="426"/>
      <c r="H33" s="426"/>
      <c r="I33" s="426"/>
      <c r="J33" s="426"/>
      <c r="K33" s="426"/>
      <c r="L33" s="427"/>
      <c r="M33" s="248">
        <f>SUM(M31:M32)</f>
        <v>320000</v>
      </c>
      <c r="N33" s="248">
        <f>SUM(N31:N32)</f>
        <v>0</v>
      </c>
      <c r="O33" s="248">
        <f t="shared" si="0"/>
        <v>320000</v>
      </c>
      <c r="P33" s="204"/>
      <c r="Q33" s="58"/>
    </row>
    <row r="34" spans="1:17" s="15" customFormat="1" ht="24" customHeight="1">
      <c r="A34" s="421"/>
      <c r="B34" s="422" t="s">
        <v>166</v>
      </c>
      <c r="C34" s="243" t="s">
        <v>327</v>
      </c>
      <c r="D34" s="241" t="s">
        <v>328</v>
      </c>
      <c r="E34" s="241" t="s">
        <v>329</v>
      </c>
      <c r="F34" s="256">
        <v>1</v>
      </c>
      <c r="G34" s="257" t="s">
        <v>341</v>
      </c>
      <c r="H34" s="257"/>
      <c r="I34" s="257"/>
      <c r="J34" s="256"/>
      <c r="K34" s="257"/>
      <c r="L34" s="257">
        <v>240000</v>
      </c>
      <c r="M34" s="247">
        <f t="shared" si="1"/>
        <v>240000</v>
      </c>
      <c r="N34" s="247"/>
      <c r="O34" s="248">
        <f t="shared" si="0"/>
        <v>240000</v>
      </c>
      <c r="P34" s="249"/>
      <c r="Q34" s="203"/>
    </row>
    <row r="35" spans="1:17" s="15" customFormat="1" ht="24" customHeight="1">
      <c r="A35" s="421"/>
      <c r="B35" s="423"/>
      <c r="C35" s="243" t="s">
        <v>330</v>
      </c>
      <c r="D35" s="241" t="s">
        <v>328</v>
      </c>
      <c r="E35" s="241" t="s">
        <v>330</v>
      </c>
      <c r="F35" s="256">
        <v>1</v>
      </c>
      <c r="G35" s="257" t="s">
        <v>341</v>
      </c>
      <c r="H35" s="257"/>
      <c r="I35" s="257"/>
      <c r="J35" s="256"/>
      <c r="K35" s="257"/>
      <c r="L35" s="257">
        <v>20000</v>
      </c>
      <c r="M35" s="247">
        <f t="shared" si="1"/>
        <v>20000</v>
      </c>
      <c r="N35" s="247"/>
      <c r="O35" s="248">
        <f t="shared" si="0"/>
        <v>20000</v>
      </c>
      <c r="P35" s="249"/>
      <c r="Q35" s="203"/>
    </row>
    <row r="36" spans="1:17" s="15" customFormat="1" ht="24" customHeight="1">
      <c r="A36" s="421"/>
      <c r="B36" s="423"/>
      <c r="C36" s="243" t="s">
        <v>331</v>
      </c>
      <c r="D36" s="242" t="s">
        <v>316</v>
      </c>
      <c r="E36" s="242" t="s">
        <v>332</v>
      </c>
      <c r="F36" s="256">
        <v>20</v>
      </c>
      <c r="G36" s="257" t="s">
        <v>342</v>
      </c>
      <c r="H36" s="257">
        <v>10</v>
      </c>
      <c r="I36" s="257" t="s">
        <v>343</v>
      </c>
      <c r="J36" s="256"/>
      <c r="K36" s="257"/>
      <c r="L36" s="257">
        <v>600</v>
      </c>
      <c r="M36" s="247">
        <f t="shared" si="1"/>
        <v>120000</v>
      </c>
      <c r="N36" s="247"/>
      <c r="O36" s="248">
        <f t="shared" si="0"/>
        <v>120000</v>
      </c>
      <c r="P36" s="249"/>
      <c r="Q36" s="203"/>
    </row>
    <row r="37" spans="1:17" s="15" customFormat="1" ht="24" customHeight="1" thickBot="1">
      <c r="A37" s="421"/>
      <c r="B37" s="424"/>
      <c r="C37" s="60"/>
      <c r="D37" s="59"/>
      <c r="E37" s="59"/>
      <c r="F37" s="428" t="s">
        <v>18</v>
      </c>
      <c r="G37" s="429"/>
      <c r="H37" s="429"/>
      <c r="I37" s="429"/>
      <c r="J37" s="429"/>
      <c r="K37" s="429"/>
      <c r="L37" s="430"/>
      <c r="M37" s="251">
        <f>SUM(M34:M36)</f>
        <v>380000</v>
      </c>
      <c r="N37" s="251">
        <f>SUM(N34:N36)</f>
        <v>0</v>
      </c>
      <c r="O37" s="251">
        <f t="shared" si="0"/>
        <v>380000</v>
      </c>
      <c r="P37" s="58"/>
      <c r="Q37" s="58"/>
    </row>
    <row r="38" spans="1:17" s="12" customFormat="1" ht="30" customHeight="1" thickBot="1">
      <c r="A38" s="421"/>
      <c r="B38" s="431" t="s">
        <v>195</v>
      </c>
      <c r="C38" s="432"/>
      <c r="D38" s="432"/>
      <c r="E38" s="432"/>
      <c r="F38" s="433"/>
      <c r="G38" s="208"/>
      <c r="H38" s="208"/>
      <c r="I38" s="208"/>
      <c r="J38" s="208"/>
      <c r="K38" s="208"/>
      <c r="L38" s="208"/>
      <c r="M38" s="252">
        <f>M11+M14+M17+M21+M24+M27+M30+M33+M37</f>
        <v>4397000</v>
      </c>
      <c r="N38" s="252">
        <f>N11+N14+N17+N21+N24+N27+N30+N33+N37</f>
        <v>0</v>
      </c>
      <c r="O38" s="252">
        <f>O11+O14+O17+O21+O24+O27+O30+O33+O37</f>
        <v>4397000</v>
      </c>
      <c r="P38" s="57"/>
      <c r="Q38" s="57"/>
    </row>
    <row r="39" spans="1:17" s="12" customFormat="1" ht="3.75" customHeight="1">
      <c r="A39" s="421"/>
      <c r="B39" s="56"/>
      <c r="C39" s="56"/>
      <c r="D39" s="56"/>
      <c r="E39" s="56"/>
      <c r="F39" s="56"/>
      <c r="G39" s="56"/>
      <c r="H39" s="56"/>
      <c r="I39" s="56"/>
      <c r="J39" s="56"/>
      <c r="K39" s="56"/>
      <c r="L39" s="56"/>
      <c r="M39" s="138"/>
      <c r="N39" s="139"/>
      <c r="O39" s="139"/>
      <c r="P39" s="140"/>
      <c r="Q39" s="55"/>
    </row>
    <row r="40" spans="1:17" s="12" customFormat="1" ht="30" customHeight="1">
      <c r="A40" s="421"/>
      <c r="B40" s="418" t="s">
        <v>91</v>
      </c>
      <c r="C40" s="419"/>
      <c r="D40" s="419"/>
      <c r="E40" s="419"/>
      <c r="F40" s="420"/>
      <c r="G40" s="207"/>
      <c r="H40" s="207"/>
      <c r="I40" s="207"/>
      <c r="J40" s="207"/>
      <c r="K40" s="207"/>
      <c r="L40" s="207"/>
      <c r="M40" s="253">
        <f>SUMIF(P9:P37,"○",M9:M37)</f>
        <v>0</v>
      </c>
      <c r="N40" s="141"/>
      <c r="O40" s="139"/>
      <c r="P40" s="142"/>
      <c r="Q40" s="55"/>
    </row>
    <row r="41" ht="18.75" customHeight="1">
      <c r="A41" s="421"/>
    </row>
    <row r="42" ht="21.75" customHeight="1">
      <c r="A42" s="421"/>
    </row>
    <row r="43" ht="21.75" customHeight="1">
      <c r="A43" s="421"/>
    </row>
    <row r="44" ht="21.75" customHeight="1">
      <c r="A44" s="421"/>
    </row>
    <row r="45" ht="21.75" customHeight="1">
      <c r="A45" s="421"/>
    </row>
    <row r="46" ht="21.75" customHeight="1">
      <c r="A46" s="421"/>
    </row>
    <row r="47" ht="21.75" customHeight="1">
      <c r="A47" s="421"/>
    </row>
    <row r="48" ht="21.75" customHeight="1">
      <c r="A48" s="421"/>
    </row>
    <row r="49" ht="21.75" customHeight="1">
      <c r="A49" s="421"/>
    </row>
    <row r="50" ht="21.75" customHeight="1">
      <c r="A50" s="421"/>
    </row>
    <row r="51" ht="21.75" customHeight="1">
      <c r="A51" s="421"/>
    </row>
    <row r="52" ht="21.75" customHeight="1">
      <c r="A52" s="421"/>
    </row>
    <row r="53" ht="21.75" customHeight="1">
      <c r="A53" s="421"/>
    </row>
    <row r="54" ht="21.75" customHeight="1">
      <c r="A54" s="421"/>
    </row>
    <row r="55" ht="21.75" customHeight="1">
      <c r="A55" s="421"/>
    </row>
  </sheetData>
  <sheetProtection/>
  <mergeCells count="34">
    <mergeCell ref="A1:A24"/>
    <mergeCell ref="B2:Q2"/>
    <mergeCell ref="B4:B5"/>
    <mergeCell ref="C4:Q5"/>
    <mergeCell ref="B7:B8"/>
    <mergeCell ref="C7:C8"/>
    <mergeCell ref="D7:D8"/>
    <mergeCell ref="E7:E8"/>
    <mergeCell ref="F7:L7"/>
    <mergeCell ref="P7:Q7"/>
    <mergeCell ref="F8:G8"/>
    <mergeCell ref="H8:I8"/>
    <mergeCell ref="J8:K8"/>
    <mergeCell ref="B9:B11"/>
    <mergeCell ref="F11:L11"/>
    <mergeCell ref="B12:B14"/>
    <mergeCell ref="F14:L14"/>
    <mergeCell ref="B38:F38"/>
    <mergeCell ref="B15:B17"/>
    <mergeCell ref="F17:L17"/>
    <mergeCell ref="B18:B21"/>
    <mergeCell ref="F21:L21"/>
    <mergeCell ref="B22:B24"/>
    <mergeCell ref="F24:L24"/>
    <mergeCell ref="B40:F40"/>
    <mergeCell ref="A25:A55"/>
    <mergeCell ref="B25:B27"/>
    <mergeCell ref="F27:L27"/>
    <mergeCell ref="B28:B30"/>
    <mergeCell ref="F30:L30"/>
    <mergeCell ref="B31:B33"/>
    <mergeCell ref="F33:L33"/>
    <mergeCell ref="B34:B37"/>
    <mergeCell ref="F37:L37"/>
  </mergeCells>
  <dataValidations count="3">
    <dataValidation type="list" allowBlank="1" showInputMessage="1" showErrorMessage="1" sqref="B18:B21 B25:B32 B34:B37">
      <formula1>"賃金,共済費,報償費,旅費,使用料及び借料,役務費,委託費,請負費,需用費"</formula1>
    </dataValidation>
    <dataValidation type="list" allowBlank="1" showInputMessage="1" showErrorMessage="1" sqref="P39 P9:P10 P12:P13 P15:P16 P18:P20 P22:P23 P25:P26 P28:P29 P31:P32 P34:P36">
      <formula1>"○"</formula1>
    </dataValidation>
    <dataValidation type="list" allowBlank="1" showInputMessage="1" showErrorMessage="1" sqref="B9:B17 B22:B24">
      <formula1>"コーディネーター料,賃金,共済費,報償費,旅費,使用料及び借料,役務費,委託費,請負費,需用費"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61" r:id="rId1"/>
  <rowBreaks count="1" manualBreakCount="1">
    <brk id="21" max="16" man="1"/>
  </rowBreaks>
</worksheet>
</file>

<file path=xl/worksheets/sheet8.xml><?xml version="1.0" encoding="utf-8"?>
<worksheet xmlns="http://schemas.openxmlformats.org/spreadsheetml/2006/main" xmlns:r="http://schemas.openxmlformats.org/officeDocument/2006/relationships">
  <dimension ref="A1:Q40"/>
  <sheetViews>
    <sheetView view="pageBreakPreview" zoomScale="80" zoomScaleNormal="120" zoomScaleSheetLayoutView="80" zoomScalePageLayoutView="70" workbookViewId="0" topLeftCell="A1">
      <selection activeCell="B2" sqref="B2:Q2"/>
    </sheetView>
  </sheetViews>
  <sheetFormatPr defaultColWidth="6.125" defaultRowHeight="21.75" customHeight="1"/>
  <cols>
    <col min="1" max="1" width="2.00390625" style="2" customWidth="1"/>
    <col min="2" max="2" width="7.50390625" style="7" customWidth="1"/>
    <col min="3" max="3" width="12.625" style="6" customWidth="1"/>
    <col min="4" max="4" width="16.00390625" style="2" customWidth="1"/>
    <col min="5" max="5" width="16.75390625" style="2" customWidth="1"/>
    <col min="6" max="11" width="5.50390625" style="2" customWidth="1"/>
    <col min="12" max="12" width="8.375" style="2" customWidth="1"/>
    <col min="13" max="13" width="12.625" style="4" customWidth="1"/>
    <col min="14" max="14" width="15.25390625" style="4" bestFit="1" customWidth="1"/>
    <col min="15" max="15" width="14.50390625" style="4" bestFit="1" customWidth="1"/>
    <col min="16" max="16" width="6.00390625" style="4" customWidth="1"/>
    <col min="17" max="17" width="17.75390625" style="3" customWidth="1"/>
    <col min="18" max="16384" width="6.125" style="2" customWidth="1"/>
  </cols>
  <sheetData>
    <row r="1" spans="1:17" ht="25.5" customHeight="1">
      <c r="A1" s="434"/>
      <c r="B1" s="71" t="s">
        <v>357</v>
      </c>
      <c r="Q1" s="5"/>
    </row>
    <row r="2" spans="1:17" s="13" customFormat="1" ht="24" customHeight="1">
      <c r="A2" s="434"/>
      <c r="B2" s="435" t="s">
        <v>215</v>
      </c>
      <c r="C2" s="435"/>
      <c r="D2" s="435"/>
      <c r="E2" s="435"/>
      <c r="F2" s="435"/>
      <c r="G2" s="435"/>
      <c r="H2" s="435"/>
      <c r="I2" s="435"/>
      <c r="J2" s="435"/>
      <c r="K2" s="435"/>
      <c r="L2" s="435"/>
      <c r="M2" s="435"/>
      <c r="N2" s="435"/>
      <c r="O2" s="435"/>
      <c r="P2" s="435"/>
      <c r="Q2" s="435"/>
    </row>
    <row r="3" spans="1:17" s="1" customFormat="1" ht="24.75" customHeight="1">
      <c r="A3" s="434"/>
      <c r="B3" s="436" t="s">
        <v>191</v>
      </c>
      <c r="C3" s="438">
        <f>'様式第６　実績報告'!B17</f>
        <v>0</v>
      </c>
      <c r="D3" s="439"/>
      <c r="E3" s="439"/>
      <c r="F3" s="439"/>
      <c r="G3" s="439"/>
      <c r="H3" s="439"/>
      <c r="I3" s="439"/>
      <c r="J3" s="439"/>
      <c r="K3" s="439"/>
      <c r="L3" s="439"/>
      <c r="M3" s="439"/>
      <c r="N3" s="439"/>
      <c r="O3" s="439"/>
      <c r="P3" s="439"/>
      <c r="Q3" s="440"/>
    </row>
    <row r="4" spans="1:17" s="20" customFormat="1" ht="24.75" customHeight="1">
      <c r="A4" s="434"/>
      <c r="B4" s="437"/>
      <c r="C4" s="441"/>
      <c r="D4" s="442"/>
      <c r="E4" s="442"/>
      <c r="F4" s="442"/>
      <c r="G4" s="442"/>
      <c r="H4" s="442"/>
      <c r="I4" s="442"/>
      <c r="J4" s="442"/>
      <c r="K4" s="442"/>
      <c r="L4" s="442"/>
      <c r="M4" s="442"/>
      <c r="N4" s="442"/>
      <c r="O4" s="442"/>
      <c r="P4" s="442"/>
      <c r="Q4" s="443"/>
    </row>
    <row r="5" spans="1:17" s="1" customFormat="1" ht="19.5" customHeight="1">
      <c r="A5" s="434"/>
      <c r="B5" s="19"/>
      <c r="C5" s="19"/>
      <c r="D5" s="19"/>
      <c r="E5" s="19"/>
      <c r="F5" s="19"/>
      <c r="G5" s="19"/>
      <c r="H5" s="19"/>
      <c r="I5" s="19"/>
      <c r="J5" s="19"/>
      <c r="K5" s="19"/>
      <c r="L5" s="19"/>
      <c r="M5" s="19"/>
      <c r="N5" s="19"/>
      <c r="O5" s="19"/>
      <c r="P5" s="19"/>
      <c r="Q5" s="21" t="s">
        <v>8</v>
      </c>
    </row>
    <row r="6" spans="1:17" s="11" customFormat="1" ht="48" customHeight="1">
      <c r="A6" s="434"/>
      <c r="B6" s="444" t="s">
        <v>5</v>
      </c>
      <c r="C6" s="446" t="s">
        <v>6</v>
      </c>
      <c r="D6" s="448" t="s">
        <v>97</v>
      </c>
      <c r="E6" s="448" t="s">
        <v>96</v>
      </c>
      <c r="F6" s="455" t="s">
        <v>216</v>
      </c>
      <c r="G6" s="456"/>
      <c r="H6" s="456"/>
      <c r="I6" s="456"/>
      <c r="J6" s="456"/>
      <c r="K6" s="456"/>
      <c r="L6" s="457"/>
      <c r="M6" s="70" t="s">
        <v>192</v>
      </c>
      <c r="N6" s="69" t="s">
        <v>95</v>
      </c>
      <c r="O6" s="68" t="s">
        <v>94</v>
      </c>
      <c r="P6" s="450" t="s">
        <v>93</v>
      </c>
      <c r="Q6" s="451"/>
    </row>
    <row r="7" spans="1:17" s="11" customFormat="1" ht="33" customHeight="1">
      <c r="A7" s="434"/>
      <c r="B7" s="445"/>
      <c r="C7" s="447"/>
      <c r="D7" s="449"/>
      <c r="E7" s="449"/>
      <c r="F7" s="418" t="s">
        <v>210</v>
      </c>
      <c r="G7" s="420"/>
      <c r="H7" s="418" t="s">
        <v>210</v>
      </c>
      <c r="I7" s="420"/>
      <c r="J7" s="418" t="s">
        <v>210</v>
      </c>
      <c r="K7" s="420"/>
      <c r="L7" s="52" t="s">
        <v>211</v>
      </c>
      <c r="M7" s="66" t="s">
        <v>212</v>
      </c>
      <c r="N7" s="67" t="s">
        <v>217</v>
      </c>
      <c r="O7" s="66" t="s">
        <v>193</v>
      </c>
      <c r="P7" s="65" t="s">
        <v>92</v>
      </c>
      <c r="Q7" s="64" t="s">
        <v>218</v>
      </c>
    </row>
    <row r="8" spans="1:17" s="11" customFormat="1" ht="24" customHeight="1">
      <c r="A8" s="434"/>
      <c r="B8" s="422" t="s">
        <v>158</v>
      </c>
      <c r="C8" s="241" t="s">
        <v>349</v>
      </c>
      <c r="D8" s="241" t="s">
        <v>350</v>
      </c>
      <c r="E8" s="241" t="s">
        <v>351</v>
      </c>
      <c r="F8" s="241">
        <v>25</v>
      </c>
      <c r="G8" s="246" t="s">
        <v>345</v>
      </c>
      <c r="H8" s="246">
        <v>14</v>
      </c>
      <c r="I8" s="246" t="s">
        <v>342</v>
      </c>
      <c r="J8" s="245"/>
      <c r="K8" s="246"/>
      <c r="L8" s="241">
        <v>1000</v>
      </c>
      <c r="M8" s="247">
        <f>PRODUCT(F8:L8)</f>
        <v>350000</v>
      </c>
      <c r="N8" s="247">
        <v>0</v>
      </c>
      <c r="O8" s="248">
        <f aca="true" t="shared" si="0" ref="O8:O22">M8-N8</f>
        <v>350000</v>
      </c>
      <c r="P8" s="136"/>
      <c r="Q8" s="203"/>
    </row>
    <row r="9" spans="1:17" s="11" customFormat="1" ht="24" customHeight="1">
      <c r="A9" s="434"/>
      <c r="B9" s="423"/>
      <c r="C9" s="135"/>
      <c r="D9" s="135"/>
      <c r="E9" s="135"/>
      <c r="F9" s="135"/>
      <c r="G9" s="210"/>
      <c r="H9" s="210"/>
      <c r="I9" s="210"/>
      <c r="J9" s="209"/>
      <c r="K9" s="210"/>
      <c r="L9" s="135"/>
      <c r="M9" s="247">
        <f>PRODUCT(F9:L9)</f>
        <v>0</v>
      </c>
      <c r="N9" s="247"/>
      <c r="O9" s="248">
        <f t="shared" si="0"/>
        <v>0</v>
      </c>
      <c r="P9" s="136"/>
      <c r="Q9" s="203"/>
    </row>
    <row r="10" spans="1:17" s="11" customFormat="1" ht="24" customHeight="1">
      <c r="A10" s="434"/>
      <c r="B10" s="424"/>
      <c r="C10" s="62"/>
      <c r="D10" s="61"/>
      <c r="E10" s="61"/>
      <c r="F10" s="452" t="s">
        <v>18</v>
      </c>
      <c r="G10" s="453"/>
      <c r="H10" s="453"/>
      <c r="I10" s="453"/>
      <c r="J10" s="453"/>
      <c r="K10" s="453"/>
      <c r="L10" s="454"/>
      <c r="M10" s="248">
        <f>SUM(M8:M9)</f>
        <v>350000</v>
      </c>
      <c r="N10" s="248">
        <f>SUM(N8:N9)</f>
        <v>0</v>
      </c>
      <c r="O10" s="248">
        <f t="shared" si="0"/>
        <v>350000</v>
      </c>
      <c r="P10" s="58"/>
      <c r="Q10" s="58"/>
    </row>
    <row r="11" spans="1:17" s="11" customFormat="1" ht="24" customHeight="1">
      <c r="A11" s="434"/>
      <c r="B11" s="422" t="s">
        <v>159</v>
      </c>
      <c r="C11" s="135"/>
      <c r="D11" s="135"/>
      <c r="E11" s="135"/>
      <c r="F11" s="135"/>
      <c r="G11" s="135"/>
      <c r="H11" s="135"/>
      <c r="I11" s="135"/>
      <c r="J11" s="135"/>
      <c r="K11" s="135"/>
      <c r="L11" s="135"/>
      <c r="M11" s="247">
        <f>PRODUCT(F11:L11)</f>
        <v>0</v>
      </c>
      <c r="N11" s="247"/>
      <c r="O11" s="248">
        <f t="shared" si="0"/>
        <v>0</v>
      </c>
      <c r="P11" s="136"/>
      <c r="Q11" s="203"/>
    </row>
    <row r="12" spans="1:17" s="11" customFormat="1" ht="24" customHeight="1">
      <c r="A12" s="434"/>
      <c r="B12" s="423"/>
      <c r="C12" s="135"/>
      <c r="D12" s="135"/>
      <c r="E12" s="135"/>
      <c r="F12" s="135"/>
      <c r="G12" s="135"/>
      <c r="H12" s="135"/>
      <c r="I12" s="135"/>
      <c r="J12" s="135"/>
      <c r="K12" s="135"/>
      <c r="L12" s="135"/>
      <c r="M12" s="247">
        <f>PRODUCT(F12:L12)</f>
        <v>0</v>
      </c>
      <c r="N12" s="247"/>
      <c r="O12" s="248">
        <f t="shared" si="0"/>
        <v>0</v>
      </c>
      <c r="P12" s="136"/>
      <c r="Q12" s="203"/>
    </row>
    <row r="13" spans="1:17" s="11" customFormat="1" ht="24" customHeight="1">
      <c r="A13" s="434"/>
      <c r="B13" s="424"/>
      <c r="C13" s="62"/>
      <c r="D13" s="61"/>
      <c r="E13" s="61"/>
      <c r="F13" s="452" t="s">
        <v>18</v>
      </c>
      <c r="G13" s="453"/>
      <c r="H13" s="453"/>
      <c r="I13" s="453"/>
      <c r="J13" s="453"/>
      <c r="K13" s="453"/>
      <c r="L13" s="454"/>
      <c r="M13" s="248">
        <f>SUM(M11:M12)</f>
        <v>0</v>
      </c>
      <c r="N13" s="248">
        <f>SUM(N11:N12)</f>
        <v>0</v>
      </c>
      <c r="O13" s="248">
        <f t="shared" si="0"/>
        <v>0</v>
      </c>
      <c r="P13" s="58"/>
      <c r="Q13" s="58"/>
    </row>
    <row r="14" spans="1:17" s="15" customFormat="1" ht="24" customHeight="1">
      <c r="A14" s="434"/>
      <c r="B14" s="422" t="s">
        <v>161</v>
      </c>
      <c r="C14" s="137"/>
      <c r="D14" s="135"/>
      <c r="E14" s="135"/>
      <c r="F14" s="135"/>
      <c r="G14" s="135"/>
      <c r="H14" s="135"/>
      <c r="I14" s="135"/>
      <c r="J14" s="135"/>
      <c r="K14" s="135"/>
      <c r="L14" s="135"/>
      <c r="M14" s="247">
        <f>PRODUCT(F14:L14)</f>
        <v>0</v>
      </c>
      <c r="N14" s="247"/>
      <c r="O14" s="248">
        <f t="shared" si="0"/>
        <v>0</v>
      </c>
      <c r="P14" s="136"/>
      <c r="Q14" s="63"/>
    </row>
    <row r="15" spans="1:17" s="11" customFormat="1" ht="24" customHeight="1">
      <c r="A15" s="434"/>
      <c r="B15" s="423"/>
      <c r="C15" s="135"/>
      <c r="D15" s="135"/>
      <c r="E15" s="135"/>
      <c r="F15" s="135"/>
      <c r="G15" s="135"/>
      <c r="H15" s="135"/>
      <c r="I15" s="135"/>
      <c r="J15" s="135"/>
      <c r="K15" s="135"/>
      <c r="L15" s="135"/>
      <c r="M15" s="247">
        <f>PRODUCT(F15:L15)</f>
        <v>0</v>
      </c>
      <c r="N15" s="247"/>
      <c r="O15" s="248">
        <f t="shared" si="0"/>
        <v>0</v>
      </c>
      <c r="P15" s="136"/>
      <c r="Q15" s="203"/>
    </row>
    <row r="16" spans="1:17" s="15" customFormat="1" ht="24" customHeight="1">
      <c r="A16" s="434"/>
      <c r="B16" s="424"/>
      <c r="C16" s="62"/>
      <c r="D16" s="61"/>
      <c r="E16" s="61"/>
      <c r="F16" s="452" t="s">
        <v>18</v>
      </c>
      <c r="G16" s="453"/>
      <c r="H16" s="453"/>
      <c r="I16" s="453"/>
      <c r="J16" s="453"/>
      <c r="K16" s="453"/>
      <c r="L16" s="454"/>
      <c r="M16" s="248">
        <f>SUM(M14:M15)</f>
        <v>0</v>
      </c>
      <c r="N16" s="248">
        <f>SUM(N14:N15)</f>
        <v>0</v>
      </c>
      <c r="O16" s="248">
        <f t="shared" si="0"/>
        <v>0</v>
      </c>
      <c r="P16" s="58"/>
      <c r="Q16" s="58"/>
    </row>
    <row r="17" spans="1:17" s="15" customFormat="1" ht="24" customHeight="1">
      <c r="A17" s="421"/>
      <c r="B17" s="422" t="s">
        <v>163</v>
      </c>
      <c r="C17" s="137"/>
      <c r="D17" s="135"/>
      <c r="E17" s="212"/>
      <c r="F17" s="212"/>
      <c r="G17" s="212"/>
      <c r="H17" s="212"/>
      <c r="I17" s="212"/>
      <c r="J17" s="212"/>
      <c r="K17" s="212"/>
      <c r="L17" s="135"/>
      <c r="M17" s="247">
        <f>PRODUCT(F17:L17)</f>
        <v>0</v>
      </c>
      <c r="N17" s="247"/>
      <c r="O17" s="248">
        <f t="shared" si="0"/>
        <v>0</v>
      </c>
      <c r="P17" s="136"/>
      <c r="Q17" s="63"/>
    </row>
    <row r="18" spans="1:17" s="15" customFormat="1" ht="24" customHeight="1">
      <c r="A18" s="421"/>
      <c r="B18" s="423"/>
      <c r="C18" s="137"/>
      <c r="D18" s="135"/>
      <c r="E18" s="212"/>
      <c r="F18" s="212"/>
      <c r="G18" s="212"/>
      <c r="H18" s="212"/>
      <c r="I18" s="212"/>
      <c r="J18" s="212"/>
      <c r="K18" s="212"/>
      <c r="L18" s="135"/>
      <c r="M18" s="247">
        <f>PRODUCT(F18:L18)</f>
        <v>0</v>
      </c>
      <c r="N18" s="247"/>
      <c r="O18" s="248">
        <f t="shared" si="0"/>
        <v>0</v>
      </c>
      <c r="P18" s="136"/>
      <c r="Q18" s="63"/>
    </row>
    <row r="19" spans="1:17" s="15" customFormat="1" ht="24" customHeight="1">
      <c r="A19" s="421"/>
      <c r="B19" s="424"/>
      <c r="C19" s="62"/>
      <c r="D19" s="61"/>
      <c r="E19" s="61"/>
      <c r="F19" s="452" t="s">
        <v>18</v>
      </c>
      <c r="G19" s="453"/>
      <c r="H19" s="453"/>
      <c r="I19" s="453"/>
      <c r="J19" s="453"/>
      <c r="K19" s="453"/>
      <c r="L19" s="454"/>
      <c r="M19" s="248">
        <f>SUM(M17:M18)</f>
        <v>0</v>
      </c>
      <c r="N19" s="248">
        <f>SUM(N17:N18)</f>
        <v>0</v>
      </c>
      <c r="O19" s="248">
        <f t="shared" si="0"/>
        <v>0</v>
      </c>
      <c r="P19" s="58"/>
      <c r="Q19" s="58"/>
    </row>
    <row r="20" spans="1:17" s="15" customFormat="1" ht="24" customHeight="1">
      <c r="A20" s="421"/>
      <c r="B20" s="422" t="s">
        <v>166</v>
      </c>
      <c r="C20" s="137"/>
      <c r="D20" s="135"/>
      <c r="E20" s="135"/>
      <c r="F20" s="135"/>
      <c r="G20" s="135"/>
      <c r="H20" s="135"/>
      <c r="I20" s="135"/>
      <c r="J20" s="135"/>
      <c r="K20" s="135"/>
      <c r="L20" s="135"/>
      <c r="M20" s="247">
        <f>PRODUCT(F20:L20)</f>
        <v>0</v>
      </c>
      <c r="N20" s="247"/>
      <c r="O20" s="248">
        <f t="shared" si="0"/>
        <v>0</v>
      </c>
      <c r="P20" s="136"/>
      <c r="Q20" s="203"/>
    </row>
    <row r="21" spans="1:17" s="15" customFormat="1" ht="24" customHeight="1">
      <c r="A21" s="421"/>
      <c r="B21" s="423"/>
      <c r="C21" s="137"/>
      <c r="D21" s="135"/>
      <c r="E21" s="135"/>
      <c r="F21" s="135"/>
      <c r="G21" s="135"/>
      <c r="H21" s="135"/>
      <c r="I21" s="135"/>
      <c r="J21" s="135"/>
      <c r="K21" s="135"/>
      <c r="L21" s="135"/>
      <c r="M21" s="247">
        <f>PRODUCT(F21:L21)</f>
        <v>0</v>
      </c>
      <c r="N21" s="247"/>
      <c r="O21" s="248">
        <f t="shared" si="0"/>
        <v>0</v>
      </c>
      <c r="P21" s="136"/>
      <c r="Q21" s="63"/>
    </row>
    <row r="22" spans="1:17" s="15" customFormat="1" ht="24" customHeight="1" thickBot="1">
      <c r="A22" s="421"/>
      <c r="B22" s="424"/>
      <c r="C22" s="60"/>
      <c r="D22" s="59"/>
      <c r="E22" s="59"/>
      <c r="F22" s="428" t="s">
        <v>18</v>
      </c>
      <c r="G22" s="429"/>
      <c r="H22" s="429"/>
      <c r="I22" s="429"/>
      <c r="J22" s="429"/>
      <c r="K22" s="429"/>
      <c r="L22" s="430"/>
      <c r="M22" s="251">
        <f>SUM(M20:M21)</f>
        <v>0</v>
      </c>
      <c r="N22" s="251">
        <f>SUM(N20:N21)</f>
        <v>0</v>
      </c>
      <c r="O22" s="251">
        <f t="shared" si="0"/>
        <v>0</v>
      </c>
      <c r="P22" s="58"/>
      <c r="Q22" s="58"/>
    </row>
    <row r="23" spans="1:17" s="12" customFormat="1" ht="30" customHeight="1" thickBot="1">
      <c r="A23" s="421"/>
      <c r="B23" s="431" t="s">
        <v>195</v>
      </c>
      <c r="C23" s="432"/>
      <c r="D23" s="432"/>
      <c r="E23" s="432"/>
      <c r="F23" s="432"/>
      <c r="G23" s="432"/>
      <c r="H23" s="432"/>
      <c r="I23" s="432"/>
      <c r="J23" s="432"/>
      <c r="K23" s="432"/>
      <c r="L23" s="433"/>
      <c r="M23" s="252">
        <f>M10+M13+M16+M19+M22</f>
        <v>350000</v>
      </c>
      <c r="N23" s="252">
        <f>N10+N13+N16+N19+N22</f>
        <v>0</v>
      </c>
      <c r="O23" s="259">
        <f>M23-N23</f>
        <v>350000</v>
      </c>
      <c r="P23" s="57"/>
      <c r="Q23" s="57"/>
    </row>
    <row r="24" spans="1:17" s="12" customFormat="1" ht="3.75" customHeight="1">
      <c r="A24" s="421"/>
      <c r="B24" s="56"/>
      <c r="C24" s="56"/>
      <c r="D24" s="56"/>
      <c r="E24" s="56"/>
      <c r="F24" s="56"/>
      <c r="G24" s="56"/>
      <c r="H24" s="56"/>
      <c r="I24" s="56"/>
      <c r="J24" s="56"/>
      <c r="K24" s="56"/>
      <c r="L24" s="56"/>
      <c r="M24" s="260"/>
      <c r="N24" s="261"/>
      <c r="O24" s="261"/>
      <c r="P24" s="140"/>
      <c r="Q24" s="55"/>
    </row>
    <row r="25" spans="1:17" s="12" customFormat="1" ht="30" customHeight="1">
      <c r="A25" s="421"/>
      <c r="B25" s="418" t="s">
        <v>91</v>
      </c>
      <c r="C25" s="419"/>
      <c r="D25" s="419"/>
      <c r="E25" s="419"/>
      <c r="F25" s="419"/>
      <c r="G25" s="419"/>
      <c r="H25" s="419"/>
      <c r="I25" s="419"/>
      <c r="J25" s="419"/>
      <c r="K25" s="419"/>
      <c r="L25" s="420"/>
      <c r="M25" s="253">
        <f>SUMIF(P8:P22,"○",M8:M22)</f>
        <v>0</v>
      </c>
      <c r="N25" s="262"/>
      <c r="O25" s="261"/>
      <c r="P25" s="142"/>
      <c r="Q25" s="55"/>
    </row>
    <row r="26" ht="18.75" customHeight="1">
      <c r="A26" s="421"/>
    </row>
    <row r="27" spans="1:17" ht="21.75" customHeight="1">
      <c r="A27" s="421"/>
      <c r="N27" s="217"/>
      <c r="O27" s="217"/>
      <c r="P27" s="218"/>
      <c r="Q27" s="219"/>
    </row>
    <row r="28" spans="1:17" ht="21.75" customHeight="1">
      <c r="A28" s="421"/>
      <c r="N28" s="217"/>
      <c r="O28" s="217"/>
      <c r="P28" s="218"/>
      <c r="Q28" s="219"/>
    </row>
    <row r="29" spans="1:17" ht="21.75" customHeight="1">
      <c r="A29" s="421"/>
      <c r="N29" s="214"/>
      <c r="O29" s="214"/>
      <c r="P29" s="215"/>
      <c r="Q29" s="220"/>
    </row>
    <row r="30" spans="1:17" ht="21.75" customHeight="1">
      <c r="A30" s="421"/>
      <c r="N30" s="214"/>
      <c r="O30" s="216"/>
      <c r="P30" s="215"/>
      <c r="Q30" s="220"/>
    </row>
    <row r="31" spans="1:17" ht="21.75" customHeight="1">
      <c r="A31" s="421"/>
      <c r="N31" s="215"/>
      <c r="O31" s="221"/>
      <c r="P31" s="221"/>
      <c r="Q31" s="221"/>
    </row>
    <row r="32" spans="1:17" ht="21.75" customHeight="1">
      <c r="A32" s="421"/>
      <c r="N32" s="215"/>
      <c r="O32" s="221"/>
      <c r="P32" s="221"/>
      <c r="Q32" s="221"/>
    </row>
    <row r="33" spans="1:17" ht="21.75" customHeight="1">
      <c r="A33" s="421"/>
      <c r="N33" s="218"/>
      <c r="O33" s="218"/>
      <c r="P33" s="218"/>
      <c r="Q33" s="219"/>
    </row>
    <row r="34" ht="21.75" customHeight="1">
      <c r="A34" s="421"/>
    </row>
    <row r="35" ht="21.75" customHeight="1">
      <c r="A35" s="421"/>
    </row>
    <row r="36" ht="21.75" customHeight="1">
      <c r="A36" s="421"/>
    </row>
    <row r="37" ht="21.75" customHeight="1">
      <c r="A37" s="421"/>
    </row>
    <row r="38" ht="21.75" customHeight="1">
      <c r="A38" s="421"/>
    </row>
    <row r="39" ht="21.75" customHeight="1">
      <c r="A39" s="421"/>
    </row>
    <row r="40" ht="21.75" customHeight="1">
      <c r="A40" s="421"/>
    </row>
  </sheetData>
  <sheetProtection/>
  <mergeCells count="26">
    <mergeCell ref="B2:Q2"/>
    <mergeCell ref="B3:B4"/>
    <mergeCell ref="C3:Q4"/>
    <mergeCell ref="B6:B7"/>
    <mergeCell ref="C6:C7"/>
    <mergeCell ref="D6:D7"/>
    <mergeCell ref="E6:E7"/>
    <mergeCell ref="F6:L6"/>
    <mergeCell ref="P6:Q6"/>
    <mergeCell ref="F7:G7"/>
    <mergeCell ref="H7:I7"/>
    <mergeCell ref="J7:K7"/>
    <mergeCell ref="B8:B10"/>
    <mergeCell ref="F10:L10"/>
    <mergeCell ref="B11:B13"/>
    <mergeCell ref="F13:L13"/>
    <mergeCell ref="B14:B16"/>
    <mergeCell ref="F16:L16"/>
    <mergeCell ref="A17:A40"/>
    <mergeCell ref="B17:B19"/>
    <mergeCell ref="F19:L19"/>
    <mergeCell ref="B20:B22"/>
    <mergeCell ref="F22:L22"/>
    <mergeCell ref="B23:L23"/>
    <mergeCell ref="B25:L25"/>
    <mergeCell ref="A1:A16"/>
  </mergeCells>
  <dataValidations count="2">
    <dataValidation type="list" allowBlank="1" showInputMessage="1" showErrorMessage="1" sqref="P24 P8:P9 P11:P12 P14:P15 P17:P18 P20:P21">
      <formula1>"○"</formula1>
    </dataValidation>
    <dataValidation type="list" allowBlank="1" showInputMessage="1" showErrorMessage="1" sqref="B8:B22">
      <formula1>"賃金,共済費,旅費,役務費,需用費"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dimension ref="A1:F35"/>
  <sheetViews>
    <sheetView view="pageBreakPreview" zoomScaleSheetLayoutView="100" workbookViewId="0" topLeftCell="A7">
      <selection activeCell="B23" sqref="B23"/>
    </sheetView>
  </sheetViews>
  <sheetFormatPr defaultColWidth="9.00390625" defaultRowHeight="13.5"/>
  <cols>
    <col min="1" max="1" width="3.75390625" style="0" customWidth="1"/>
    <col min="2" max="7" width="18.25390625" style="0" customWidth="1"/>
  </cols>
  <sheetData>
    <row r="1" spans="1:6" ht="19.5" customHeight="1">
      <c r="A1" s="24" t="s">
        <v>19</v>
      </c>
      <c r="B1" s="27"/>
      <c r="C1" s="224"/>
      <c r="D1" s="224"/>
      <c r="E1" s="224"/>
      <c r="F1" s="224"/>
    </row>
    <row r="2" spans="1:6" ht="19.5" customHeight="1">
      <c r="A2" s="458" t="s">
        <v>221</v>
      </c>
      <c r="B2" s="458"/>
      <c r="C2" s="458"/>
      <c r="D2" s="458"/>
      <c r="E2" s="458"/>
      <c r="F2" s="458"/>
    </row>
    <row r="3" spans="1:6" ht="7.5" customHeight="1">
      <c r="A3" s="225"/>
      <c r="B3" s="225"/>
      <c r="C3" s="225"/>
      <c r="D3" s="225"/>
      <c r="E3" s="225"/>
      <c r="F3" s="225"/>
    </row>
    <row r="4" spans="1:6" ht="13.5" customHeight="1">
      <c r="A4" s="226" t="s">
        <v>222</v>
      </c>
      <c r="B4" s="125"/>
      <c r="C4" s="125"/>
      <c r="D4" s="125"/>
      <c r="E4" s="125"/>
      <c r="F4" s="125"/>
    </row>
    <row r="5" spans="1:6" ht="13.5" customHeight="1">
      <c r="A5" s="125"/>
      <c r="B5" s="125"/>
      <c r="C5" s="125"/>
      <c r="D5" s="125"/>
      <c r="E5" s="125"/>
      <c r="F5" s="125"/>
    </row>
    <row r="6" spans="1:6" ht="88.5" customHeight="1">
      <c r="A6" s="125"/>
      <c r="B6" s="459" t="s">
        <v>358</v>
      </c>
      <c r="C6" s="460"/>
      <c r="D6" s="460"/>
      <c r="E6" s="460"/>
      <c r="F6" s="460"/>
    </row>
    <row r="7" spans="1:6" ht="12.75">
      <c r="A7" s="125"/>
      <c r="B7" s="125"/>
      <c r="C7" s="125"/>
      <c r="D7" s="125"/>
      <c r="E7" s="125"/>
      <c r="F7" s="125"/>
    </row>
    <row r="8" spans="1:6" ht="12.75">
      <c r="A8" s="125"/>
      <c r="B8" s="125" t="s">
        <v>223</v>
      </c>
      <c r="C8" s="125"/>
      <c r="D8" s="125"/>
      <c r="E8" s="125"/>
      <c r="F8" s="125"/>
    </row>
    <row r="9" spans="1:6" ht="12.75">
      <c r="A9" s="125"/>
      <c r="B9" s="125"/>
      <c r="C9" s="125"/>
      <c r="D9" s="125"/>
      <c r="E9" s="125"/>
      <c r="F9" s="125"/>
    </row>
    <row r="10" spans="1:6" ht="27" customHeight="1">
      <c r="A10" s="213"/>
      <c r="B10" s="213"/>
      <c r="C10" s="227" t="s">
        <v>224</v>
      </c>
      <c r="D10" s="227" t="s">
        <v>225</v>
      </c>
      <c r="E10" s="227" t="s">
        <v>226</v>
      </c>
      <c r="F10" s="213"/>
    </row>
    <row r="11" spans="1:6" ht="27" customHeight="1">
      <c r="A11" s="213"/>
      <c r="B11" s="228"/>
      <c r="C11" s="288">
        <f>'別紙4　収支計算書'!E42</f>
        <v>4747000</v>
      </c>
      <c r="D11" s="289"/>
      <c r="E11" s="290">
        <f>ROUND(D11/C11*100,1)</f>
        <v>0</v>
      </c>
      <c r="F11" s="213"/>
    </row>
    <row r="12" spans="1:6" ht="12.75">
      <c r="A12" s="125"/>
      <c r="B12" s="125"/>
      <c r="C12" s="125"/>
      <c r="D12" s="125"/>
      <c r="E12" s="125"/>
      <c r="F12" s="125"/>
    </row>
    <row r="13" spans="1:6" ht="14.25">
      <c r="A13" s="229" t="s">
        <v>227</v>
      </c>
      <c r="B13" s="125"/>
      <c r="C13" s="125"/>
      <c r="D13" s="125"/>
      <c r="E13" s="125"/>
      <c r="F13" s="125"/>
    </row>
    <row r="14" spans="1:6" ht="12.75">
      <c r="A14" s="125"/>
      <c r="B14" s="125"/>
      <c r="C14" s="125"/>
      <c r="D14" s="125"/>
      <c r="E14" s="125"/>
      <c r="F14" s="125"/>
    </row>
    <row r="15" spans="1:6" ht="88.5" customHeight="1">
      <c r="A15" s="125"/>
      <c r="B15" s="459" t="s">
        <v>359</v>
      </c>
      <c r="C15" s="460"/>
      <c r="D15" s="460"/>
      <c r="E15" s="460"/>
      <c r="F15" s="460"/>
    </row>
    <row r="16" spans="1:6" ht="12.75">
      <c r="A16" s="125"/>
      <c r="B16" s="125"/>
      <c r="C16" s="125"/>
      <c r="D16" s="125"/>
      <c r="E16" s="125"/>
      <c r="F16" s="125"/>
    </row>
    <row r="17" spans="1:6" ht="27" customHeight="1">
      <c r="A17" s="213"/>
      <c r="B17" s="213"/>
      <c r="C17" s="227" t="s">
        <v>224</v>
      </c>
      <c r="D17" s="230" t="s">
        <v>228</v>
      </c>
      <c r="E17" s="227" t="s">
        <v>226</v>
      </c>
      <c r="F17" s="213"/>
    </row>
    <row r="18" spans="1:6" ht="27" customHeight="1">
      <c r="A18" s="213"/>
      <c r="B18" s="228"/>
      <c r="C18" s="288">
        <f>'別紙4　収支計算書'!E42</f>
        <v>4747000</v>
      </c>
      <c r="D18" s="289"/>
      <c r="E18" s="290">
        <f>ROUND(D18/C18*100,1)</f>
        <v>0</v>
      </c>
      <c r="F18" s="213"/>
    </row>
    <row r="19" spans="1:6" ht="13.5" customHeight="1">
      <c r="A19" s="125"/>
      <c r="B19" s="125"/>
      <c r="C19" s="125"/>
      <c r="D19" s="125"/>
      <c r="E19" s="125"/>
      <c r="F19" s="125"/>
    </row>
    <row r="20" spans="1:6" ht="13.5" customHeight="1">
      <c r="A20" s="229" t="s">
        <v>229</v>
      </c>
      <c r="B20" s="125"/>
      <c r="C20" s="125"/>
      <c r="D20" s="125"/>
      <c r="E20" s="125"/>
      <c r="F20" s="125"/>
    </row>
    <row r="21" spans="1:6" ht="13.5" customHeight="1">
      <c r="A21" s="125"/>
      <c r="B21" s="125"/>
      <c r="C21" s="125"/>
      <c r="D21" s="125"/>
      <c r="E21" s="125"/>
      <c r="F21" s="125"/>
    </row>
    <row r="22" spans="1:6" ht="102" customHeight="1">
      <c r="A22" s="125"/>
      <c r="B22" s="459" t="s">
        <v>360</v>
      </c>
      <c r="C22" s="460"/>
      <c r="D22" s="460"/>
      <c r="E22" s="460"/>
      <c r="F22" s="460"/>
    </row>
    <row r="23" spans="1:6" ht="12.75">
      <c r="A23" s="125"/>
      <c r="B23" s="125"/>
      <c r="C23" s="125"/>
      <c r="D23" s="125"/>
      <c r="E23" s="125"/>
      <c r="F23" s="125"/>
    </row>
    <row r="24" spans="1:6" ht="12.75">
      <c r="A24" s="125"/>
      <c r="B24" s="125" t="s">
        <v>230</v>
      </c>
      <c r="C24" s="125"/>
      <c r="D24" s="125"/>
      <c r="E24" s="125"/>
      <c r="F24" s="125"/>
    </row>
    <row r="25" spans="1:6" ht="12.75">
      <c r="A25" s="125"/>
      <c r="B25" s="125"/>
      <c r="C25" s="125"/>
      <c r="D25" s="125"/>
      <c r="E25" s="125"/>
      <c r="F25" s="125"/>
    </row>
    <row r="26" spans="1:6" ht="58.5" customHeight="1">
      <c r="A26" s="213"/>
      <c r="B26" s="213"/>
      <c r="C26" s="227" t="s">
        <v>224</v>
      </c>
      <c r="D26" s="230" t="s">
        <v>231</v>
      </c>
      <c r="E26" s="227" t="s">
        <v>226</v>
      </c>
      <c r="F26" s="213"/>
    </row>
    <row r="27" spans="1:6" ht="27" customHeight="1">
      <c r="A27" s="213"/>
      <c r="B27" s="228"/>
      <c r="C27" s="288">
        <f>'別紙4　収支計算書'!E42</f>
        <v>4747000</v>
      </c>
      <c r="D27" s="289">
        <f>MAX('別紙６明細書（主たる事業費）'!M28:M29,'別紙６明細書（主たる事業費）'!M31:M32)</f>
        <v>2000000</v>
      </c>
      <c r="E27" s="290">
        <f>ROUND(D27/C27*100,1)</f>
        <v>42.1</v>
      </c>
      <c r="F27" s="213"/>
    </row>
    <row r="28" spans="1:6" ht="15.75">
      <c r="A28" s="213"/>
      <c r="B28" s="228"/>
      <c r="C28" s="231"/>
      <c r="D28" s="231"/>
      <c r="E28" s="232"/>
      <c r="F28" s="213"/>
    </row>
    <row r="29" spans="1:6" ht="12.75">
      <c r="A29" s="125"/>
      <c r="B29" s="125" t="s">
        <v>232</v>
      </c>
      <c r="C29" s="125"/>
      <c r="D29" s="125"/>
      <c r="E29" s="125"/>
      <c r="F29" s="125"/>
    </row>
    <row r="30" spans="1:6" ht="12.75">
      <c r="A30" s="125"/>
      <c r="B30" s="125"/>
      <c r="C30" s="125"/>
      <c r="D30" s="125"/>
      <c r="E30" s="125"/>
      <c r="F30" s="125"/>
    </row>
    <row r="31" spans="1:6" ht="27" customHeight="1">
      <c r="A31" s="213"/>
      <c r="B31" s="213"/>
      <c r="C31" s="227" t="s">
        <v>224</v>
      </c>
      <c r="D31" s="230" t="s">
        <v>233</v>
      </c>
      <c r="E31" s="227" t="s">
        <v>226</v>
      </c>
      <c r="F31" s="213"/>
    </row>
    <row r="32" spans="1:6" ht="27" customHeight="1">
      <c r="A32" s="213"/>
      <c r="B32" s="228"/>
      <c r="C32" s="288">
        <f>'別紙4　収支計算書'!E42</f>
        <v>4747000</v>
      </c>
      <c r="D32" s="289">
        <f>'別紙６明細書（主たる事業費）'!M30+'別紙６明細書（主たる事業費）'!M33</f>
        <v>2320000</v>
      </c>
      <c r="E32" s="290">
        <f>ROUND(D32/C32*100,1)</f>
        <v>48.9</v>
      </c>
      <c r="F32" s="213"/>
    </row>
    <row r="33" spans="1:6" ht="15.75">
      <c r="A33" s="213"/>
      <c r="B33" s="228"/>
      <c r="C33" s="231"/>
      <c r="D33" s="231"/>
      <c r="E33" s="232"/>
      <c r="F33" s="213"/>
    </row>
    <row r="34" spans="1:6" ht="15.75">
      <c r="A34" s="213"/>
      <c r="B34" s="228"/>
      <c r="C34" s="231"/>
      <c r="D34" s="231"/>
      <c r="E34" s="232"/>
      <c r="F34" s="213"/>
    </row>
    <row r="35" spans="1:6" ht="15.75">
      <c r="A35" s="213"/>
      <c r="B35" s="228"/>
      <c r="C35" s="231"/>
      <c r="D35" s="231"/>
      <c r="E35" s="232"/>
      <c r="F35" s="213"/>
    </row>
  </sheetData>
  <sheetProtection/>
  <mergeCells count="4">
    <mergeCell ref="A2:F2"/>
    <mergeCell ref="B6:F6"/>
    <mergeCell ref="B15:F15"/>
    <mergeCell ref="B22:F22"/>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文化庁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m</cp:lastModifiedBy>
  <cp:lastPrinted>2020-09-16T07:09:58Z</cp:lastPrinted>
  <dcterms:created xsi:type="dcterms:W3CDTF">2002-03-25T06:06:51Z</dcterms:created>
  <dcterms:modified xsi:type="dcterms:W3CDTF">2021-10-29T07:35:54Z</dcterms:modified>
  <cp:category/>
  <cp:version/>
  <cp:contentType/>
  <cp:contentStatus/>
</cp:coreProperties>
</file>