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64011"/>
  <mc:AlternateContent xmlns:mc="http://schemas.openxmlformats.org/markup-compatibility/2006">
    <mc:Choice Requires="x15">
      <x15ac:absPath xmlns:x15ac="http://schemas.microsoft.com/office/spreadsheetml/2010/11/ac" url="\\12.37.3.110\share\kodomo\【R7】劇場・音楽堂等における子供舞台芸術鑑賞体験支援事業\04.募集案内・手引き・様式等\実績報告書\"/>
    </mc:Choice>
  </mc:AlternateContent>
  <bookViews>
    <workbookView xWindow="1140" yWindow="150" windowWidth="21150" windowHeight="11850" activeTab="1"/>
  </bookViews>
  <sheets>
    <sheet name="【必読】記載上の注意事項" sheetId="9" r:id="rId1"/>
    <sheet name="様式６" sheetId="1" r:id="rId2"/>
    <sheet name="様式６－１" sheetId="7" r:id="rId3"/>
    <sheet name="様式６－2" sheetId="3" r:id="rId4"/>
    <sheet name="様式６－３" sheetId="4" r:id="rId5"/>
    <sheet name="連絡先" sheetId="5" r:id="rId6"/>
    <sheet name="別紙１" sheetId="11" r:id="rId7"/>
    <sheet name="別紙2" sheetId="8" r:id="rId8"/>
  </sheets>
  <definedNames>
    <definedName name="_xlnm._FilterDatabase" localSheetId="1" hidden="1">様式６!#REF!</definedName>
    <definedName name="_xlnm._FilterDatabase" localSheetId="2" hidden="1">'様式６－１'!$B$3:$AO$353</definedName>
    <definedName name="_xlnm._FilterDatabase" localSheetId="5" hidden="1">連絡先!#REF!</definedName>
    <definedName name="aaaa" localSheetId="1">#REF!</definedName>
    <definedName name="aaaa" localSheetId="2">#REF!</definedName>
    <definedName name="aaaa" localSheetId="3">#REF!</definedName>
    <definedName name="aaaa">#REF!</definedName>
    <definedName name="_xlnm.Print_Area" localSheetId="0">【必読】記載上の注意事項!$A$1:$E$6</definedName>
    <definedName name="_xlnm.Print_Area" localSheetId="6">別紙１!$A$1:$AE$47</definedName>
    <definedName name="_xlnm.Print_Area" localSheetId="7">別紙2!$A$1:$K$35</definedName>
    <definedName name="_xlnm.Print_Area" localSheetId="1">様式６!$A$1:$AN$49</definedName>
    <definedName name="_xlnm.Print_Area" localSheetId="2">'様式６－１'!$A$1:$AV$353</definedName>
    <definedName name="_xlnm.Print_Area" localSheetId="3">'様式６－2'!$A$1:$AN$65</definedName>
    <definedName name="_xlnm.Print_Area" localSheetId="4">'様式６－３'!$A$1:$Y$394</definedName>
    <definedName name="_xlnm.Print_Area" localSheetId="5">連絡先!$A$1:$AN$13</definedName>
    <definedName name="ああああ" localSheetId="1">#REF!</definedName>
    <definedName name="ああああ" localSheetId="2">#REF!</definedName>
    <definedName name="ああああ" localSheetId="3">#REF!</definedName>
    <definedName name="ああああ">#REF!</definedName>
    <definedName name="その他" localSheetId="1">#REF!</definedName>
    <definedName name="その他" localSheetId="2">#REF!</definedName>
    <definedName name="その他" localSheetId="3">#REF!</definedName>
    <definedName name="その他" localSheetId="4">#REF!</definedName>
    <definedName name="その他" localSheetId="5">#REF!</definedName>
    <definedName name="その他">#REF!</definedName>
    <definedName name="記録作成" localSheetId="1">#REF!</definedName>
    <definedName name="記録作成" localSheetId="2">#REF!</definedName>
    <definedName name="記録作成" localSheetId="3">#REF!</definedName>
    <definedName name="記録作成" localSheetId="4">#REF!</definedName>
    <definedName name="記録作成" localSheetId="5">#REF!</definedName>
    <definedName name="記録作成">#REF!</definedName>
    <definedName name="後継者養成" localSheetId="1">#REF!</definedName>
    <definedName name="後継者養成" localSheetId="2">#REF!</definedName>
    <definedName name="後継者養成" localSheetId="3">#REF!</definedName>
    <definedName name="後継者養成" localSheetId="4">#REF!</definedName>
    <definedName name="後継者養成" localSheetId="5">#REF!</definedName>
    <definedName name="後継者養成">#REF!</definedName>
    <definedName name="事務経費" localSheetId="1">#REF!</definedName>
    <definedName name="事務経費" localSheetId="2">#REF!</definedName>
    <definedName name="事務経費" localSheetId="3">#REF!</definedName>
    <definedName name="事務経費" localSheetId="4">#REF!</definedName>
    <definedName name="事務経費" localSheetId="5">#REF!</definedName>
    <definedName name="事務経費">#REF!</definedName>
    <definedName name="情報発信" localSheetId="1">#REF!</definedName>
    <definedName name="情報発信" localSheetId="2">#REF!</definedName>
    <definedName name="情報発信" localSheetId="3">#REF!</definedName>
    <definedName name="情報発信" localSheetId="4">#REF!</definedName>
    <definedName name="情報発信" localSheetId="5">#REF!</definedName>
    <definedName name="情報発信">#REF!</definedName>
    <definedName name="人材育成" localSheetId="1">#REF!</definedName>
    <definedName name="人材育成" localSheetId="2">#REF!</definedName>
    <definedName name="人材育成" localSheetId="3">#REF!</definedName>
    <definedName name="人材育成" localSheetId="4">#REF!</definedName>
    <definedName name="人材育成" localSheetId="5">#REF!</definedName>
    <definedName name="人材育成">#REF!</definedName>
    <definedName name="世界文化遺産活性化" localSheetId="1">#REF!</definedName>
    <definedName name="世界文化遺産活性化" localSheetId="2">#REF!</definedName>
    <definedName name="世界文化遺産活性化" localSheetId="3">#REF!</definedName>
    <definedName name="世界文化遺産活性化" localSheetId="4">#REF!</definedName>
    <definedName name="世界文化遺産活性化" localSheetId="5">#REF!</definedName>
    <definedName name="世界文化遺産活性化">#REF!</definedName>
    <definedName name="地域の文化資源を核としたコミュニティの再生・活性化" localSheetId="1">#REF!</definedName>
    <definedName name="地域の文化資源を核としたコミュニティの再生・活性化" localSheetId="2">#REF!</definedName>
    <definedName name="地域の文化資源を核としたコミュニティの再生・活性化" localSheetId="3">#REF!</definedName>
    <definedName name="地域の文化資源を核としたコミュニティの再生・活性化" localSheetId="4">#REF!</definedName>
    <definedName name="地域の文化資源を核としたコミュニティの再生・活性化" localSheetId="5">#REF!</definedName>
    <definedName name="地域の文化資源を核としたコミュニティの再生・活性化">#REF!</definedName>
    <definedName name="地域の文化資源を活用した集客・交流" localSheetId="1">#REF!</definedName>
    <definedName name="地域の文化資源を活用した集客・交流" localSheetId="2">#REF!</definedName>
    <definedName name="地域の文化資源を活用した集客・交流" localSheetId="3">#REF!</definedName>
    <definedName name="地域の文化資源を活用した集客・交流" localSheetId="4">#REF!</definedName>
    <definedName name="地域の文化資源を活用した集客・交流" localSheetId="5">#REF!</definedName>
    <definedName name="地域の文化資源を活用した集客・交流">#REF!</definedName>
    <definedName name="地域文化遺産活性化" localSheetId="1">#REF!</definedName>
    <definedName name="地域文化遺産活性化" localSheetId="2">#REF!</definedName>
    <definedName name="地域文化遺産活性化" localSheetId="3">#REF!</definedName>
    <definedName name="地域文化遺産活性化" localSheetId="4">#REF!</definedName>
    <definedName name="地域文化遺産活性化" localSheetId="5">#REF!</definedName>
    <definedName name="地域文化遺産活性化">#REF!</definedName>
    <definedName name="伝統文化の継承体制の維持・確立" localSheetId="1">#REF!</definedName>
    <definedName name="伝統文化の継承体制の維持・確立" localSheetId="2">#REF!</definedName>
    <definedName name="伝統文化の継承体制の維持・確立" localSheetId="3">#REF!</definedName>
    <definedName name="伝統文化の継承体制の維持・確立" localSheetId="4">#REF!</definedName>
    <definedName name="伝統文化の継承体制の維持・確立" localSheetId="5">#REF!</definedName>
    <definedName name="伝統文化の継承体制の維持・確立">#REF!</definedName>
    <definedName name="普及啓発" localSheetId="1">#REF!</definedName>
    <definedName name="普及啓発" localSheetId="2">#REF!</definedName>
    <definedName name="普及啓発" localSheetId="3">#REF!</definedName>
    <definedName name="普及啓発" localSheetId="4">#REF!</definedName>
    <definedName name="普及啓発" localSheetId="5">#REF!</definedName>
    <definedName name="普及啓発">#REF!</definedName>
    <definedName name="用具等整備" localSheetId="1">#REF!</definedName>
    <definedName name="用具等整備" localSheetId="2">#REF!</definedName>
    <definedName name="用具等整備" localSheetId="3">#REF!</definedName>
    <definedName name="用具等整備" localSheetId="4">#REF!</definedName>
    <definedName name="用具等整備" localSheetId="5">#REF!</definedName>
    <definedName name="用具等整備">#REF!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5" i="11" l="1"/>
  <c r="Y44" i="11"/>
  <c r="Y43" i="11"/>
  <c r="Y42" i="11"/>
  <c r="Y34" i="11"/>
  <c r="Y33" i="11"/>
  <c r="Y32" i="11"/>
  <c r="Y31" i="11"/>
  <c r="Y23" i="11"/>
  <c r="Y22" i="11"/>
  <c r="Y21" i="11"/>
  <c r="Y20" i="11"/>
  <c r="Y12" i="11"/>
  <c r="Y11" i="11"/>
  <c r="Y10" i="11"/>
  <c r="Y9" i="11"/>
  <c r="I319" i="7" l="1"/>
  <c r="I284" i="7"/>
  <c r="I249" i="7"/>
  <c r="I214" i="7"/>
  <c r="I179" i="7"/>
  <c r="I144" i="7"/>
  <c r="I109" i="7"/>
  <c r="I74" i="7"/>
  <c r="I39" i="7"/>
  <c r="U391" i="4" l="1"/>
  <c r="U389" i="4"/>
  <c r="U387" i="4"/>
  <c r="U385" i="4"/>
  <c r="U383" i="4"/>
  <c r="U381" i="4"/>
  <c r="U379" i="4"/>
  <c r="U377" i="4"/>
  <c r="U375" i="4"/>
  <c r="U373" i="4"/>
  <c r="U371" i="4"/>
  <c r="U369" i="4"/>
  <c r="U367" i="4"/>
  <c r="U365" i="4"/>
  <c r="U363" i="4"/>
  <c r="U352" i="4"/>
  <c r="U350" i="4"/>
  <c r="U348" i="4"/>
  <c r="U346" i="4"/>
  <c r="U344" i="4"/>
  <c r="U342" i="4"/>
  <c r="U340" i="4"/>
  <c r="U338" i="4"/>
  <c r="U336" i="4"/>
  <c r="U334" i="4"/>
  <c r="U332" i="4"/>
  <c r="U330" i="4"/>
  <c r="U328" i="4"/>
  <c r="U326" i="4"/>
  <c r="U324" i="4"/>
  <c r="U313" i="4"/>
  <c r="U311" i="4"/>
  <c r="U309" i="4"/>
  <c r="U307" i="4"/>
  <c r="U305" i="4"/>
  <c r="U303" i="4"/>
  <c r="U301" i="4"/>
  <c r="U299" i="4"/>
  <c r="U297" i="4"/>
  <c r="U295" i="4"/>
  <c r="U293" i="4"/>
  <c r="U291" i="4"/>
  <c r="U289" i="4"/>
  <c r="U287" i="4"/>
  <c r="U285" i="4"/>
  <c r="U274" i="4"/>
  <c r="U272" i="4"/>
  <c r="U270" i="4"/>
  <c r="U268" i="4"/>
  <c r="U266" i="4"/>
  <c r="U264" i="4"/>
  <c r="U262" i="4"/>
  <c r="U260" i="4"/>
  <c r="U258" i="4"/>
  <c r="U256" i="4"/>
  <c r="U254" i="4"/>
  <c r="U252" i="4"/>
  <c r="U250" i="4"/>
  <c r="U248" i="4"/>
  <c r="U246" i="4"/>
  <c r="U235" i="4"/>
  <c r="U233" i="4"/>
  <c r="U231" i="4"/>
  <c r="U229" i="4"/>
  <c r="U227" i="4"/>
  <c r="U225" i="4"/>
  <c r="U223" i="4"/>
  <c r="U221" i="4"/>
  <c r="U219" i="4"/>
  <c r="U217" i="4"/>
  <c r="U215" i="4"/>
  <c r="U213" i="4"/>
  <c r="U211" i="4"/>
  <c r="U209" i="4"/>
  <c r="U207" i="4"/>
  <c r="U196" i="4"/>
  <c r="U194" i="4"/>
  <c r="U192" i="4"/>
  <c r="U190" i="4"/>
  <c r="U188" i="4"/>
  <c r="U186" i="4"/>
  <c r="U184" i="4"/>
  <c r="U182" i="4"/>
  <c r="U180" i="4"/>
  <c r="U178" i="4"/>
  <c r="U176" i="4"/>
  <c r="U174" i="4"/>
  <c r="U172" i="4"/>
  <c r="U170" i="4"/>
  <c r="U168" i="4"/>
  <c r="U157" i="4"/>
  <c r="U155" i="4"/>
  <c r="U153" i="4"/>
  <c r="U151" i="4"/>
  <c r="U149" i="4"/>
  <c r="U147" i="4"/>
  <c r="U145" i="4"/>
  <c r="U143" i="4"/>
  <c r="U141" i="4"/>
  <c r="U139" i="4"/>
  <c r="U137" i="4"/>
  <c r="U135" i="4"/>
  <c r="U133" i="4"/>
  <c r="U131" i="4"/>
  <c r="U129" i="4"/>
  <c r="U118" i="4"/>
  <c r="U116" i="4"/>
  <c r="U114" i="4"/>
  <c r="U112" i="4"/>
  <c r="U110" i="4"/>
  <c r="U108" i="4"/>
  <c r="U106" i="4"/>
  <c r="U104" i="4"/>
  <c r="U102" i="4"/>
  <c r="U100" i="4"/>
  <c r="U98" i="4"/>
  <c r="U96" i="4"/>
  <c r="U94" i="4"/>
  <c r="U92" i="4"/>
  <c r="U90" i="4"/>
  <c r="U79" i="4"/>
  <c r="U77" i="4"/>
  <c r="U75" i="4"/>
  <c r="U73" i="4"/>
  <c r="U71" i="4"/>
  <c r="U69" i="4"/>
  <c r="U67" i="4"/>
  <c r="U65" i="4"/>
  <c r="U63" i="4"/>
  <c r="U61" i="4"/>
  <c r="U59" i="4"/>
  <c r="U57" i="4"/>
  <c r="U55" i="4"/>
  <c r="U53" i="4"/>
  <c r="U51" i="4"/>
  <c r="U40" i="4"/>
  <c r="U38" i="4"/>
  <c r="U36" i="4"/>
  <c r="U34" i="4"/>
  <c r="U32" i="4"/>
  <c r="U30" i="4"/>
  <c r="U28" i="4"/>
  <c r="U26" i="4"/>
  <c r="U24" i="4"/>
  <c r="U22" i="4"/>
  <c r="U20" i="4"/>
  <c r="U18" i="4"/>
  <c r="U16" i="4"/>
  <c r="U14" i="4"/>
  <c r="U12" i="4"/>
  <c r="D356" i="4" l="1"/>
  <c r="D317" i="4"/>
  <c r="D278" i="4"/>
  <c r="D239" i="4"/>
  <c r="D200" i="4"/>
  <c r="D161" i="4"/>
  <c r="D122" i="4"/>
  <c r="D83" i="4"/>
  <c r="D44" i="4" l="1"/>
  <c r="D5" i="4"/>
  <c r="D62" i="3" l="1"/>
  <c r="D60" i="3"/>
  <c r="D58" i="3"/>
  <c r="D56" i="3"/>
  <c r="D54" i="3"/>
  <c r="D52" i="3"/>
  <c r="D50" i="3"/>
  <c r="D48" i="3"/>
  <c r="D46" i="3"/>
  <c r="U314" i="4" l="1"/>
  <c r="M58" i="3" s="1"/>
  <c r="U353" i="4"/>
  <c r="M60" i="3" s="1"/>
  <c r="U392" i="4"/>
  <c r="M62" i="3" s="1"/>
  <c r="U80" i="4"/>
  <c r="M46" i="3" s="1"/>
  <c r="U119" i="4"/>
  <c r="M48" i="3" s="1"/>
  <c r="U158" i="4"/>
  <c r="M50" i="3" s="1"/>
  <c r="U197" i="4"/>
  <c r="M52" i="3" s="1"/>
  <c r="U236" i="4"/>
  <c r="M54" i="3" s="1"/>
  <c r="U275" i="4"/>
  <c r="M56" i="3" s="1"/>
  <c r="AH126" i="7"/>
  <c r="AA117" i="7" s="1"/>
  <c r="AF126" i="7"/>
  <c r="AD126" i="7"/>
  <c r="AC126" i="7"/>
  <c r="X126" i="7"/>
  <c r="AA115" i="7" s="1"/>
  <c r="V126" i="7"/>
  <c r="U126" i="7"/>
  <c r="AA114" i="7" s="1"/>
  <c r="R126" i="7"/>
  <c r="N126" i="7"/>
  <c r="O114" i="7" s="1"/>
  <c r="AI125" i="7"/>
  <c r="Y125" i="7"/>
  <c r="AI124" i="7"/>
  <c r="Y124" i="7"/>
  <c r="AI123" i="7"/>
  <c r="Y123" i="7"/>
  <c r="AI122" i="7"/>
  <c r="Y122" i="7"/>
  <c r="V117" i="7"/>
  <c r="AA116" i="7"/>
  <c r="AH91" i="7"/>
  <c r="AA82" i="7" s="1"/>
  <c r="AF91" i="7"/>
  <c r="AD91" i="7"/>
  <c r="AA81" i="7" s="1"/>
  <c r="AC91" i="7"/>
  <c r="X91" i="7"/>
  <c r="AA80" i="7" s="1"/>
  <c r="V91" i="7"/>
  <c r="U91" i="7"/>
  <c r="AA79" i="7" s="1"/>
  <c r="R91" i="7"/>
  <c r="V81" i="7" s="1"/>
  <c r="N91" i="7"/>
  <c r="O79" i="7" s="1"/>
  <c r="AI90" i="7"/>
  <c r="Y90" i="7"/>
  <c r="AI89" i="7"/>
  <c r="Y89" i="7"/>
  <c r="AI88" i="7"/>
  <c r="Y88" i="7"/>
  <c r="AI87" i="7"/>
  <c r="Y87" i="7"/>
  <c r="AH196" i="7"/>
  <c r="AA187" i="7" s="1"/>
  <c r="AF196" i="7"/>
  <c r="AD196" i="7"/>
  <c r="AA186" i="7" s="1"/>
  <c r="AC196" i="7"/>
  <c r="X196" i="7"/>
  <c r="AA185" i="7" s="1"/>
  <c r="V196" i="7"/>
  <c r="U196" i="7"/>
  <c r="AA184" i="7" s="1"/>
  <c r="R196" i="7"/>
  <c r="N196" i="7"/>
  <c r="O184" i="7" s="1"/>
  <c r="AI195" i="7"/>
  <c r="Y195" i="7"/>
  <c r="AI194" i="7"/>
  <c r="Y194" i="7"/>
  <c r="AI193" i="7"/>
  <c r="Y193" i="7"/>
  <c r="AI192" i="7"/>
  <c r="Y192" i="7"/>
  <c r="AH161" i="7"/>
  <c r="AA152" i="7" s="1"/>
  <c r="AF161" i="7"/>
  <c r="AD161" i="7"/>
  <c r="AC161" i="7"/>
  <c r="X161" i="7"/>
  <c r="AA150" i="7" s="1"/>
  <c r="V161" i="7"/>
  <c r="U161" i="7"/>
  <c r="AA149" i="7" s="1"/>
  <c r="R161" i="7"/>
  <c r="V151" i="7" s="1"/>
  <c r="N161" i="7"/>
  <c r="O149" i="7" s="1"/>
  <c r="AI160" i="7"/>
  <c r="Y160" i="7"/>
  <c r="AI159" i="7"/>
  <c r="Y159" i="7"/>
  <c r="AI158" i="7"/>
  <c r="Y158" i="7"/>
  <c r="AI157" i="7"/>
  <c r="Y157" i="7"/>
  <c r="AA151" i="7"/>
  <c r="AH266" i="7"/>
  <c r="AA257" i="7" s="1"/>
  <c r="AF266" i="7"/>
  <c r="AD266" i="7"/>
  <c r="AA256" i="7" s="1"/>
  <c r="AC266" i="7"/>
  <c r="X266" i="7"/>
  <c r="AA255" i="7" s="1"/>
  <c r="V266" i="7"/>
  <c r="U266" i="7"/>
  <c r="AA254" i="7" s="1"/>
  <c r="R266" i="7"/>
  <c r="N266" i="7"/>
  <c r="O254" i="7" s="1"/>
  <c r="AI265" i="7"/>
  <c r="Y265" i="7"/>
  <c r="AI264" i="7"/>
  <c r="Y264" i="7"/>
  <c r="AI263" i="7"/>
  <c r="Y263" i="7"/>
  <c r="AI262" i="7"/>
  <c r="Y262" i="7"/>
  <c r="AH231" i="7"/>
  <c r="AA222" i="7" s="1"/>
  <c r="AF231" i="7"/>
  <c r="AD231" i="7"/>
  <c r="AA221" i="7" s="1"/>
  <c r="AC231" i="7"/>
  <c r="X231" i="7"/>
  <c r="AA220" i="7" s="1"/>
  <c r="V231" i="7"/>
  <c r="U231" i="7"/>
  <c r="AA219" i="7" s="1"/>
  <c r="R231" i="7"/>
  <c r="V221" i="7" s="1"/>
  <c r="N231" i="7"/>
  <c r="O219" i="7" s="1"/>
  <c r="AI230" i="7"/>
  <c r="Y230" i="7"/>
  <c r="AI229" i="7"/>
  <c r="Y229" i="7"/>
  <c r="AI228" i="7"/>
  <c r="Y228" i="7"/>
  <c r="AI227" i="7"/>
  <c r="Y227" i="7"/>
  <c r="AH336" i="7"/>
  <c r="AA327" i="7" s="1"/>
  <c r="AF336" i="7"/>
  <c r="AD336" i="7"/>
  <c r="AA326" i="7" s="1"/>
  <c r="AC336" i="7"/>
  <c r="X336" i="7"/>
  <c r="AA325" i="7" s="1"/>
  <c r="V336" i="7"/>
  <c r="U336" i="7"/>
  <c r="AA324" i="7" s="1"/>
  <c r="R336" i="7"/>
  <c r="N336" i="7"/>
  <c r="O324" i="7" s="1"/>
  <c r="AI335" i="7"/>
  <c r="Y335" i="7"/>
  <c r="AI334" i="7"/>
  <c r="Y334" i="7"/>
  <c r="AI333" i="7"/>
  <c r="Y333" i="7"/>
  <c r="AI332" i="7"/>
  <c r="Y332" i="7"/>
  <c r="AH301" i="7"/>
  <c r="AA292" i="7" s="1"/>
  <c r="AF301" i="7"/>
  <c r="AD301" i="7"/>
  <c r="AA291" i="7" s="1"/>
  <c r="AC301" i="7"/>
  <c r="X301" i="7"/>
  <c r="AA290" i="7" s="1"/>
  <c r="V301" i="7"/>
  <c r="U301" i="7"/>
  <c r="AA289" i="7" s="1"/>
  <c r="R301" i="7"/>
  <c r="N301" i="7"/>
  <c r="O289" i="7" s="1"/>
  <c r="AI300" i="7"/>
  <c r="Y300" i="7"/>
  <c r="AI299" i="7"/>
  <c r="Y299" i="7"/>
  <c r="AI298" i="7"/>
  <c r="Y298" i="7"/>
  <c r="AI297" i="7"/>
  <c r="Y297" i="7"/>
  <c r="Y301" i="7" s="1"/>
  <c r="AH56" i="7"/>
  <c r="AF56" i="7"/>
  <c r="AD56" i="7"/>
  <c r="AA46" i="7" s="1"/>
  <c r="AC56" i="7"/>
  <c r="X56" i="7"/>
  <c r="AA45" i="7" s="1"/>
  <c r="V56" i="7"/>
  <c r="U56" i="7"/>
  <c r="AA44" i="7" s="1"/>
  <c r="R56" i="7"/>
  <c r="V46" i="7" s="1"/>
  <c r="N56" i="7"/>
  <c r="O44" i="7" s="1"/>
  <c r="AI55" i="7"/>
  <c r="Y55" i="7"/>
  <c r="AI54" i="7"/>
  <c r="Y54" i="7"/>
  <c r="AI53" i="7"/>
  <c r="Y53" i="7"/>
  <c r="AI52" i="7"/>
  <c r="Y52" i="7"/>
  <c r="AA47" i="7"/>
  <c r="V82" i="7" l="1"/>
  <c r="V116" i="7"/>
  <c r="V291" i="7"/>
  <c r="V292" i="7"/>
  <c r="AJ291" i="7" s="1"/>
  <c r="V47" i="7"/>
  <c r="AI301" i="7"/>
  <c r="AJ293" i="7" s="1"/>
  <c r="U60" i="3" s="1"/>
  <c r="V327" i="7"/>
  <c r="V152" i="7"/>
  <c r="AJ151" i="7" s="1"/>
  <c r="AI196" i="7"/>
  <c r="AI91" i="7"/>
  <c r="V257" i="7"/>
  <c r="AJ116" i="7"/>
  <c r="Y196" i="7"/>
  <c r="V222" i="7"/>
  <c r="Y336" i="7"/>
  <c r="V256" i="7"/>
  <c r="Y161" i="7"/>
  <c r="AJ153" i="7" s="1"/>
  <c r="U52" i="3" s="1"/>
  <c r="Y56" i="7"/>
  <c r="AI231" i="7"/>
  <c r="AI336" i="7"/>
  <c r="AI161" i="7"/>
  <c r="V187" i="7"/>
  <c r="AI56" i="7"/>
  <c r="AI266" i="7"/>
  <c r="V220" i="7"/>
  <c r="V80" i="7"/>
  <c r="AI126" i="7"/>
  <c r="Y231" i="7"/>
  <c r="V186" i="7"/>
  <c r="Y91" i="7"/>
  <c r="V290" i="7"/>
  <c r="V150" i="7"/>
  <c r="V45" i="7"/>
  <c r="V255" i="7"/>
  <c r="AJ221" i="7"/>
  <c r="Y266" i="7"/>
  <c r="AJ81" i="7"/>
  <c r="V115" i="7"/>
  <c r="Y126" i="7"/>
  <c r="V325" i="7"/>
  <c r="V185" i="7"/>
  <c r="V114" i="7"/>
  <c r="V79" i="7"/>
  <c r="V149" i="7"/>
  <c r="V184" i="7"/>
  <c r="V219" i="7"/>
  <c r="V254" i="7"/>
  <c r="V324" i="7"/>
  <c r="V289" i="7"/>
  <c r="V326" i="7"/>
  <c r="AJ46" i="7"/>
  <c r="V44" i="7"/>
  <c r="AJ83" i="7" l="1"/>
  <c r="U48" i="3" s="1"/>
  <c r="AJ223" i="7"/>
  <c r="U56" i="3" s="1"/>
  <c r="AJ188" i="7"/>
  <c r="U54" i="3" s="1"/>
  <c r="AJ256" i="7"/>
  <c r="AJ326" i="7"/>
  <c r="AJ48" i="7"/>
  <c r="U46" i="3" s="1"/>
  <c r="AJ328" i="7"/>
  <c r="U62" i="3" s="1"/>
  <c r="AJ186" i="7"/>
  <c r="AJ187" i="7"/>
  <c r="AJ222" i="7"/>
  <c r="AJ47" i="7"/>
  <c r="AJ152" i="7"/>
  <c r="AJ118" i="7"/>
  <c r="U50" i="3" s="1"/>
  <c r="AJ82" i="7"/>
  <c r="AJ117" i="7"/>
  <c r="AJ258" i="7"/>
  <c r="U58" i="3" s="1"/>
  <c r="AJ325" i="7"/>
  <c r="AJ257" i="7"/>
  <c r="AJ292" i="7"/>
  <c r="AJ79" i="7"/>
  <c r="AP79" i="7" s="1"/>
  <c r="AJ115" i="7"/>
  <c r="AJ80" i="7"/>
  <c r="AJ114" i="7"/>
  <c r="AP114" i="7" s="1"/>
  <c r="AJ185" i="7"/>
  <c r="AJ184" i="7"/>
  <c r="AP184" i="7" s="1"/>
  <c r="AJ149" i="7"/>
  <c r="AP149" i="7" s="1"/>
  <c r="AJ150" i="7"/>
  <c r="AJ220" i="7"/>
  <c r="AJ219" i="7"/>
  <c r="AP219" i="7" s="1"/>
  <c r="AJ254" i="7"/>
  <c r="AP254" i="7" s="1"/>
  <c r="AJ255" i="7"/>
  <c r="AJ289" i="7"/>
  <c r="AP289" i="7" s="1"/>
  <c r="AJ324" i="7"/>
  <c r="AP324" i="7" s="1"/>
  <c r="AJ290" i="7"/>
  <c r="AJ327" i="7"/>
  <c r="AJ44" i="7"/>
  <c r="AP44" i="7" s="1"/>
  <c r="AJ45" i="7"/>
  <c r="O45" i="11" l="1"/>
  <c r="O44" i="11"/>
  <c r="O43" i="11"/>
  <c r="O42" i="11"/>
  <c r="W46" i="11"/>
  <c r="U46" i="11"/>
  <c r="S46" i="11"/>
  <c r="Q46" i="11"/>
  <c r="M46" i="11"/>
  <c r="K46" i="11"/>
  <c r="I46" i="11"/>
  <c r="G46" i="11"/>
  <c r="AE46" i="11" s="1"/>
  <c r="E46" i="11"/>
  <c r="AE45" i="11" s="1"/>
  <c r="O34" i="11"/>
  <c r="O33" i="11"/>
  <c r="O32" i="11"/>
  <c r="O31" i="11"/>
  <c r="W35" i="11"/>
  <c r="U35" i="11"/>
  <c r="S35" i="11"/>
  <c r="Q35" i="11"/>
  <c r="M35" i="11"/>
  <c r="K35" i="11"/>
  <c r="I35" i="11"/>
  <c r="G35" i="11"/>
  <c r="E35" i="11"/>
  <c r="AE34" i="11" s="1"/>
  <c r="O23" i="11"/>
  <c r="O22" i="11"/>
  <c r="O21" i="11"/>
  <c r="O20" i="11"/>
  <c r="W24" i="11"/>
  <c r="U24" i="11"/>
  <c r="S24" i="11"/>
  <c r="Q24" i="11"/>
  <c r="M24" i="11"/>
  <c r="K24" i="11"/>
  <c r="I24" i="11"/>
  <c r="G24" i="11"/>
  <c r="E24" i="11"/>
  <c r="AE23" i="11" s="1"/>
  <c r="O12" i="11"/>
  <c r="O11" i="11"/>
  <c r="O10" i="11"/>
  <c r="O9" i="11"/>
  <c r="Y17" i="7"/>
  <c r="AB42" i="3"/>
  <c r="D44" i="3"/>
  <c r="I4" i="7"/>
  <c r="AI20" i="7"/>
  <c r="AI19" i="7"/>
  <c r="AI18" i="7"/>
  <c r="AI17" i="7"/>
  <c r="Y20" i="7"/>
  <c r="Y19" i="7"/>
  <c r="Y18" i="7"/>
  <c r="AH21" i="7"/>
  <c r="AA12" i="7" s="1"/>
  <c r="AF21" i="7"/>
  <c r="AD21" i="7"/>
  <c r="AA11" i="7" s="1"/>
  <c r="AC21" i="7"/>
  <c r="X21" i="7"/>
  <c r="AA10" i="7" s="1"/>
  <c r="V21" i="7"/>
  <c r="U21" i="7"/>
  <c r="AA9" i="7" s="1"/>
  <c r="R21" i="7"/>
  <c r="N21" i="7"/>
  <c r="O9" i="7" s="1"/>
  <c r="AC42" i="11" l="1"/>
  <c r="AE44" i="11"/>
  <c r="V11" i="7"/>
  <c r="AE35" i="11"/>
  <c r="Y46" i="11"/>
  <c r="AE43" i="11"/>
  <c r="O46" i="11"/>
  <c r="AA42" i="11"/>
  <c r="AB42" i="11"/>
  <c r="AD42" i="11"/>
  <c r="AE33" i="11"/>
  <c r="AE42" i="11"/>
  <c r="AC31" i="11"/>
  <c r="AE24" i="11"/>
  <c r="O35" i="11"/>
  <c r="Y35" i="11"/>
  <c r="AE32" i="11"/>
  <c r="AA31" i="11"/>
  <c r="AB31" i="11"/>
  <c r="AC20" i="11"/>
  <c r="AD31" i="11"/>
  <c r="AE22" i="11"/>
  <c r="AE31" i="11"/>
  <c r="O24" i="11"/>
  <c r="Y24" i="11"/>
  <c r="AD20" i="11"/>
  <c r="AA20" i="11"/>
  <c r="AB20" i="11"/>
  <c r="AE21" i="11"/>
  <c r="AE20" i="11"/>
  <c r="V9" i="7"/>
  <c r="V12" i="7"/>
  <c r="Y21" i="7"/>
  <c r="AI21" i="7"/>
  <c r="V10" i="7"/>
  <c r="AJ11" i="7" l="1"/>
  <c r="AJ9" i="7"/>
  <c r="AP9" i="7" s="1"/>
  <c r="AJ13" i="7"/>
  <c r="U44" i="3" s="1"/>
  <c r="AJ10" i="7"/>
  <c r="AJ12" i="7"/>
  <c r="G13" i="11" l="1"/>
  <c r="E13" i="11"/>
  <c r="W13" i="11"/>
  <c r="U13" i="11"/>
  <c r="S13" i="11"/>
  <c r="K13" i="11"/>
  <c r="Q13" i="11"/>
  <c r="M13" i="11"/>
  <c r="I13" i="11"/>
  <c r="AB9" i="11" l="1"/>
  <c r="AA9" i="11"/>
  <c r="AC9" i="11"/>
  <c r="AD9" i="11"/>
  <c r="AE12" i="11" l="1"/>
  <c r="Y13" i="11" l="1"/>
  <c r="AE10" i="11"/>
  <c r="O13" i="11"/>
  <c r="AE11" i="11"/>
  <c r="AE9" i="11"/>
  <c r="AE13" i="11"/>
  <c r="U42" i="3"/>
  <c r="K29" i="3" l="1"/>
  <c r="AB64" i="3"/>
  <c r="W34" i="1" s="1"/>
  <c r="K25" i="1"/>
  <c r="K4" i="3"/>
  <c r="U41" i="4" l="1"/>
  <c r="M44" i="3" s="1"/>
  <c r="M42" i="3" s="1"/>
  <c r="M64" i="3" s="1"/>
  <c r="K32" i="3"/>
  <c r="W35" i="1"/>
  <c r="W36" i="1" s="1"/>
  <c r="U64" i="3"/>
</calcChain>
</file>

<file path=xl/sharedStrings.xml><?xml version="1.0" encoding="utf-8"?>
<sst xmlns="http://schemas.openxmlformats.org/spreadsheetml/2006/main" count="1694" uniqueCount="197">
  <si>
    <t>円</t>
    <rPh sb="0" eb="1">
      <t>エン</t>
    </rPh>
    <phoneticPr fontId="9"/>
  </si>
  <si>
    <t>不　用　額</t>
    <rPh sb="0" eb="1">
      <t>フ</t>
    </rPh>
    <rPh sb="2" eb="3">
      <t>ヨウ</t>
    </rPh>
    <rPh sb="4" eb="5">
      <t>ガク</t>
    </rPh>
    <phoneticPr fontId="9"/>
  </si>
  <si>
    <t>精　算　額</t>
    <rPh sb="0" eb="1">
      <t>セイ</t>
    </rPh>
    <rPh sb="2" eb="3">
      <t>サン</t>
    </rPh>
    <rPh sb="4" eb="5">
      <t>ガク</t>
    </rPh>
    <phoneticPr fontId="9"/>
  </si>
  <si>
    <t>交付決定額</t>
    <rPh sb="0" eb="2">
      <t>コウフ</t>
    </rPh>
    <rPh sb="2" eb="5">
      <t>ケッテイガク</t>
    </rPh>
    <phoneticPr fontId="9"/>
  </si>
  <si>
    <t>補助金の交付決定額と
その精算額</t>
    <rPh sb="0" eb="3">
      <t>ホジョキン</t>
    </rPh>
    <rPh sb="4" eb="6">
      <t>コウフ</t>
    </rPh>
    <rPh sb="6" eb="8">
      <t>ケッテイ</t>
    </rPh>
    <rPh sb="8" eb="9">
      <t>ガク</t>
    </rPh>
    <rPh sb="13" eb="16">
      <t>セイサンガク</t>
    </rPh>
    <phoneticPr fontId="9"/>
  </si>
  <si>
    <t>日</t>
    <rPh sb="0" eb="1">
      <t>ヒ</t>
    </rPh>
    <phoneticPr fontId="9"/>
  </si>
  <si>
    <t>月</t>
    <rPh sb="0" eb="1">
      <t>ツキ</t>
    </rPh>
    <phoneticPr fontId="17"/>
  </si>
  <si>
    <t>年</t>
    <rPh sb="0" eb="1">
      <t>ネン</t>
    </rPh>
    <phoneticPr fontId="9"/>
  </si>
  <si>
    <t>完　　了</t>
    <rPh sb="0" eb="1">
      <t>カン</t>
    </rPh>
    <rPh sb="3" eb="4">
      <t>リョウ</t>
    </rPh>
    <phoneticPr fontId="9"/>
  </si>
  <si>
    <t>着　　手</t>
    <rPh sb="0" eb="1">
      <t>キ</t>
    </rPh>
    <rPh sb="3" eb="4">
      <t>テ</t>
    </rPh>
    <phoneticPr fontId="9"/>
  </si>
  <si>
    <t>補助事業の実施期間</t>
    <rPh sb="0" eb="2">
      <t>ホジョ</t>
    </rPh>
    <rPh sb="2" eb="4">
      <t>ジギョウ</t>
    </rPh>
    <rPh sb="5" eb="7">
      <t>ジッシ</t>
    </rPh>
    <rPh sb="7" eb="9">
      <t>キカン</t>
    </rPh>
    <phoneticPr fontId="9"/>
  </si>
  <si>
    <t>事業の名称</t>
    <rPh sb="0" eb="2">
      <t>ジギョウ</t>
    </rPh>
    <rPh sb="3" eb="5">
      <t>メイショウ</t>
    </rPh>
    <phoneticPr fontId="9"/>
  </si>
  <si>
    <t>代表者氏名</t>
    <rPh sb="0" eb="3">
      <t>ダイヒョウシャ</t>
    </rPh>
    <rPh sb="3" eb="5">
      <t>シメイ</t>
    </rPh>
    <phoneticPr fontId="9"/>
  </si>
  <si>
    <t>代表者職名</t>
    <rPh sb="0" eb="3">
      <t>ダイヒョウシャ</t>
    </rPh>
    <rPh sb="3" eb="5">
      <t>ショクメイ</t>
    </rPh>
    <phoneticPr fontId="9"/>
  </si>
  <si>
    <t>住　　　所</t>
    <rPh sb="0" eb="1">
      <t>ジュウ</t>
    </rPh>
    <rPh sb="4" eb="5">
      <t>ショ</t>
    </rPh>
    <phoneticPr fontId="9"/>
  </si>
  <si>
    <t>団　体　名</t>
    <rPh sb="0" eb="1">
      <t>ダン</t>
    </rPh>
    <rPh sb="2" eb="3">
      <t>カラダ</t>
    </rPh>
    <rPh sb="4" eb="5">
      <t>メイ</t>
    </rPh>
    <phoneticPr fontId="9"/>
  </si>
  <si>
    <t>文化庁長官　殿</t>
    <rPh sb="0" eb="3">
      <t>ブンカチョウ</t>
    </rPh>
    <rPh sb="3" eb="5">
      <t>チョウカン</t>
    </rPh>
    <rPh sb="6" eb="7">
      <t>ドノ</t>
    </rPh>
    <phoneticPr fontId="9"/>
  </si>
  <si>
    <t>日</t>
    <rPh sb="0" eb="1">
      <t>ニチ</t>
    </rPh>
    <phoneticPr fontId="17"/>
  </si>
  <si>
    <t>月</t>
    <rPh sb="0" eb="1">
      <t>ゲツ</t>
    </rPh>
    <phoneticPr fontId="17"/>
  </si>
  <si>
    <t>令和</t>
    <rPh sb="0" eb="2">
      <t>レイワ</t>
    </rPh>
    <phoneticPr fontId="17"/>
  </si>
  <si>
    <t>＜事業報告書＞</t>
    <rPh sb="1" eb="3">
      <t>ジギョウ</t>
    </rPh>
    <rPh sb="3" eb="6">
      <t>ホウコクショ</t>
    </rPh>
    <phoneticPr fontId="17"/>
  </si>
  <si>
    <t>②支出の合計</t>
    <rPh sb="1" eb="3">
      <t>シシュツ</t>
    </rPh>
    <rPh sb="4" eb="6">
      <t>ゴウケイ</t>
    </rPh>
    <phoneticPr fontId="9"/>
  </si>
  <si>
    <t>主たる経費</t>
    <rPh sb="0" eb="1">
      <t>シュ</t>
    </rPh>
    <rPh sb="3" eb="5">
      <t>ケイヒ</t>
    </rPh>
    <phoneticPr fontId="17"/>
  </si>
  <si>
    <t>支出の部</t>
    <rPh sb="0" eb="2">
      <t>シシュツ</t>
    </rPh>
    <rPh sb="3" eb="4">
      <t>ブ</t>
    </rPh>
    <phoneticPr fontId="9"/>
  </si>
  <si>
    <t>補助対象経費</t>
    <rPh sb="0" eb="2">
      <t>ホジョ</t>
    </rPh>
    <rPh sb="2" eb="4">
      <t>タイショウ</t>
    </rPh>
    <rPh sb="4" eb="6">
      <t>ケイヒ</t>
    </rPh>
    <phoneticPr fontId="17"/>
  </si>
  <si>
    <t>区分</t>
    <rPh sb="0" eb="2">
      <t>クブン</t>
    </rPh>
    <phoneticPr fontId="9"/>
  </si>
  <si>
    <t>①収入合計</t>
    <phoneticPr fontId="9"/>
  </si>
  <si>
    <t>本事業による国庫補助額（Ｃ）</t>
    <rPh sb="0" eb="1">
      <t>ホン</t>
    </rPh>
    <rPh sb="1" eb="3">
      <t>ジギョウ</t>
    </rPh>
    <rPh sb="6" eb="8">
      <t>コッコ</t>
    </rPh>
    <rPh sb="10" eb="11">
      <t>ガク</t>
    </rPh>
    <phoneticPr fontId="9"/>
  </si>
  <si>
    <t>自己負担金</t>
    <rPh sb="0" eb="2">
      <t>ジコ</t>
    </rPh>
    <rPh sb="2" eb="4">
      <t>フタン</t>
    </rPh>
    <rPh sb="4" eb="5">
      <t>キン</t>
    </rPh>
    <phoneticPr fontId="9"/>
  </si>
  <si>
    <t>広告料・その他収入</t>
    <rPh sb="0" eb="3">
      <t>コウコクリョウ</t>
    </rPh>
    <rPh sb="6" eb="7">
      <t>タ</t>
    </rPh>
    <rPh sb="7" eb="9">
      <t>シュウニュウ</t>
    </rPh>
    <phoneticPr fontId="9"/>
  </si>
  <si>
    <t>プログラム等の売上収入</t>
    <rPh sb="5" eb="6">
      <t>ナド</t>
    </rPh>
    <rPh sb="7" eb="9">
      <t>ウリアゲ</t>
    </rPh>
    <rPh sb="9" eb="11">
      <t>シュウニュウ</t>
    </rPh>
    <phoneticPr fontId="9"/>
  </si>
  <si>
    <t>寄付金・協賛金</t>
    <rPh sb="0" eb="2">
      <t>キフ</t>
    </rPh>
    <rPh sb="2" eb="3">
      <t>キン</t>
    </rPh>
    <rPh sb="4" eb="7">
      <t>キョウサンキン</t>
    </rPh>
    <phoneticPr fontId="9"/>
  </si>
  <si>
    <t>補助金・助成金
（本事業以外）</t>
    <rPh sb="0" eb="3">
      <t>ホジョキン</t>
    </rPh>
    <rPh sb="4" eb="7">
      <t>ジョセイキン</t>
    </rPh>
    <rPh sb="9" eb="10">
      <t>ホン</t>
    </rPh>
    <rPh sb="10" eb="12">
      <t>ジギョウ</t>
    </rPh>
    <rPh sb="12" eb="14">
      <t>イガイ</t>
    </rPh>
    <phoneticPr fontId="9"/>
  </si>
  <si>
    <t>共催者負担金</t>
    <rPh sb="0" eb="2">
      <t>キョウサイ</t>
    </rPh>
    <rPh sb="2" eb="3">
      <t>シャ</t>
    </rPh>
    <rPh sb="3" eb="6">
      <t>フタンキン</t>
    </rPh>
    <phoneticPr fontId="9"/>
  </si>
  <si>
    <t>入場料等収入</t>
    <rPh sb="0" eb="3">
      <t>ニュウジョウリョウ</t>
    </rPh>
    <rPh sb="3" eb="4">
      <t>ナド</t>
    </rPh>
    <rPh sb="4" eb="6">
      <t>シュウニュウ</t>
    </rPh>
    <phoneticPr fontId="9"/>
  </si>
  <si>
    <t>収入の部</t>
    <rPh sb="0" eb="2">
      <t>シュウニュウ</t>
    </rPh>
    <rPh sb="3" eb="4">
      <t>ブ</t>
    </rPh>
    <phoneticPr fontId="9"/>
  </si>
  <si>
    <t>▼収入の部</t>
    <rPh sb="1" eb="3">
      <t>シュウニュウ</t>
    </rPh>
    <rPh sb="4" eb="5">
      <t>ブ</t>
    </rPh>
    <phoneticPr fontId="9"/>
  </si>
  <si>
    <t>事業の名称</t>
    <rPh sb="0" eb="2">
      <t>ジギョウ</t>
    </rPh>
    <rPh sb="3" eb="5">
      <t>メイショウ</t>
    </rPh>
    <phoneticPr fontId="17"/>
  </si>
  <si>
    <t>＞</t>
    <phoneticPr fontId="17"/>
  </si>
  <si>
    <t>＜収支精算書</t>
    <rPh sb="3" eb="5">
      <t>セイサン</t>
    </rPh>
    <phoneticPr fontId="17"/>
  </si>
  <si>
    <t>内訳</t>
    <rPh sb="0" eb="2">
      <t>ウチワケ</t>
    </rPh>
    <phoneticPr fontId="9"/>
  </si>
  <si>
    <t>（区分）</t>
    <rPh sb="1" eb="3">
      <t>クブン</t>
    </rPh>
    <phoneticPr fontId="17"/>
  </si>
  <si>
    <t>@</t>
    <phoneticPr fontId="17"/>
  </si>
  <si>
    <t>円</t>
    <rPh sb="0" eb="1">
      <t>エン</t>
    </rPh>
    <phoneticPr fontId="17"/>
  </si>
  <si>
    <t>×</t>
    <phoneticPr fontId="17"/>
  </si>
  <si>
    <t>@</t>
  </si>
  <si>
    <t>合　計</t>
    <rPh sb="0" eb="1">
      <t>ゴウ</t>
    </rPh>
    <rPh sb="2" eb="3">
      <t>ケイ</t>
    </rPh>
    <phoneticPr fontId="17"/>
  </si>
  <si>
    <t>※ 適宜行を追加・削除してご使用ください。</t>
    <rPh sb="2" eb="4">
      <t>テキギ</t>
    </rPh>
    <rPh sb="4" eb="5">
      <t>ギョウ</t>
    </rPh>
    <rPh sb="6" eb="8">
      <t>ツイカ</t>
    </rPh>
    <rPh sb="9" eb="11">
      <t>サクジョ</t>
    </rPh>
    <rPh sb="14" eb="16">
      <t>シヨウ</t>
    </rPh>
    <phoneticPr fontId="9"/>
  </si>
  <si>
    <t>＜支出内訳明細書＞</t>
    <rPh sb="1" eb="3">
      <t>シシュツ</t>
    </rPh>
    <rPh sb="3" eb="5">
      <t>ウチワケ</t>
    </rPh>
    <rPh sb="5" eb="7">
      <t>メイサイ</t>
    </rPh>
    <rPh sb="7" eb="8">
      <t>ショ</t>
    </rPh>
    <phoneticPr fontId="17"/>
  </si>
  <si>
    <t>（別添）</t>
    <rPh sb="1" eb="3">
      <t>ベッテン</t>
    </rPh>
    <phoneticPr fontId="17"/>
  </si>
  <si>
    <t>所属</t>
    <rPh sb="0" eb="2">
      <t>ショゾク</t>
    </rPh>
    <phoneticPr fontId="22"/>
  </si>
  <si>
    <t>（ふりがな）</t>
    <phoneticPr fontId="22"/>
  </si>
  <si>
    <t>氏名</t>
    <rPh sb="0" eb="2">
      <t>シメイ</t>
    </rPh>
    <phoneticPr fontId="22"/>
  </si>
  <si>
    <t>電話番号</t>
    <rPh sb="0" eb="2">
      <t>デンワ</t>
    </rPh>
    <rPh sb="2" eb="4">
      <t>バンゴウ</t>
    </rPh>
    <phoneticPr fontId="22"/>
  </si>
  <si>
    <t>法人番号</t>
    <rPh sb="0" eb="2">
      <t>ホウジン</t>
    </rPh>
    <rPh sb="2" eb="4">
      <t>バンゴウ</t>
    </rPh>
    <phoneticPr fontId="22"/>
  </si>
  <si>
    <r>
      <t>E-MAIL</t>
    </r>
    <r>
      <rPr>
        <sz val="8"/>
        <rFont val="ＭＳ ゴシック"/>
        <family val="3"/>
        <charset val="128"/>
      </rPr>
      <t xml:space="preserve">
※記載誤りのないよう
ご注意ください。</t>
    </r>
    <rPh sb="8" eb="10">
      <t>キサイ</t>
    </rPh>
    <rPh sb="10" eb="11">
      <t>アヤマ</t>
    </rPh>
    <rPh sb="19" eb="21">
      <t>チュウイ</t>
    </rPh>
    <phoneticPr fontId="22"/>
  </si>
  <si>
    <t>その他（日中連絡先）</t>
    <rPh sb="2" eb="3">
      <t>タ</t>
    </rPh>
    <rPh sb="4" eb="6">
      <t>ニッチュウ</t>
    </rPh>
    <rPh sb="6" eb="9">
      <t>レンラクサキ</t>
    </rPh>
    <phoneticPr fontId="22"/>
  </si>
  <si>
    <t>備考欄</t>
    <rPh sb="0" eb="2">
      <t>ビコウ</t>
    </rPh>
    <rPh sb="2" eb="3">
      <t>ラン</t>
    </rPh>
    <phoneticPr fontId="17"/>
  </si>
  <si>
    <t>住所</t>
    <rPh sb="0" eb="2">
      <t>ジュウショ</t>
    </rPh>
    <phoneticPr fontId="22"/>
  </si>
  <si>
    <t>公演名</t>
    <rPh sb="0" eb="2">
      <t>コウエン</t>
    </rPh>
    <rPh sb="2" eb="3">
      <t>メイ</t>
    </rPh>
    <phoneticPr fontId="17"/>
  </si>
  <si>
    <t>具体的な改善策</t>
    <rPh sb="0" eb="3">
      <t>グタイテキ</t>
    </rPh>
    <rPh sb="4" eb="7">
      <t>カイゼンサク</t>
    </rPh>
    <phoneticPr fontId="17"/>
  </si>
  <si>
    <t>公演時間</t>
    <rPh sb="0" eb="2">
      <t>コウエン</t>
    </rPh>
    <rPh sb="2" eb="4">
      <t>ジカン</t>
    </rPh>
    <phoneticPr fontId="17"/>
  </si>
  <si>
    <t>令和</t>
    <rPh sb="0" eb="2">
      <t>レイワ</t>
    </rPh>
    <phoneticPr fontId="9"/>
  </si>
  <si>
    <r>
      <t>＜担当者連絡先＞※実務担当者の連絡先をご記載ください。</t>
    </r>
    <r>
      <rPr>
        <sz val="11"/>
        <color rgb="FFFF0000"/>
        <rFont val="ＭＳ ゴシック"/>
        <family val="3"/>
        <charset val="128"/>
      </rPr>
      <t>担当者の異動・退職等があった場合は、至急ご連絡下さい。</t>
    </r>
    <rPh sb="1" eb="4">
      <t>タントウシャ</t>
    </rPh>
    <rPh sb="4" eb="7">
      <t>レンラクサキ</t>
    </rPh>
    <rPh sb="9" eb="10">
      <t>ジツ</t>
    </rPh>
    <rPh sb="11" eb="14">
      <t>タントウシャ</t>
    </rPh>
    <rPh sb="15" eb="18">
      <t>レンラクサキ</t>
    </rPh>
    <rPh sb="20" eb="22">
      <t>キサイ</t>
    </rPh>
    <rPh sb="27" eb="30">
      <t>タントウシャ</t>
    </rPh>
    <rPh sb="31" eb="33">
      <t>イドウ</t>
    </rPh>
    <rPh sb="34" eb="36">
      <t>タイショク</t>
    </rPh>
    <rPh sb="36" eb="37">
      <t>トウ</t>
    </rPh>
    <rPh sb="41" eb="43">
      <t>バアイ</t>
    </rPh>
    <rPh sb="45" eb="47">
      <t>シキュウ</t>
    </rPh>
    <rPh sb="48" eb="50">
      <t>レンラク</t>
    </rPh>
    <rPh sb="50" eb="51">
      <t>クダ</t>
    </rPh>
    <phoneticPr fontId="9"/>
  </si>
  <si>
    <t>令和</t>
  </si>
  <si>
    <t>営業日</t>
  </si>
  <si>
    <t>◆◆実績報告書の記載に関する注意事項◆◆</t>
    <rPh sb="2" eb="7">
      <t>ジッセキホウコクショ</t>
    </rPh>
    <rPh sb="8" eb="10">
      <t>キサイ</t>
    </rPh>
    <rPh sb="11" eb="12">
      <t>カン</t>
    </rPh>
    <rPh sb="14" eb="18">
      <t>チュウイジコウ</t>
    </rPh>
    <phoneticPr fontId="17"/>
  </si>
  <si>
    <t>薄青色セル</t>
    <rPh sb="0" eb="1">
      <t>ウス</t>
    </rPh>
    <rPh sb="1" eb="2">
      <t>アオ</t>
    </rPh>
    <rPh sb="2" eb="3">
      <t>イロ</t>
    </rPh>
    <phoneticPr fontId="17"/>
  </si>
  <si>
    <t>黄色セル</t>
    <rPh sb="0" eb="2">
      <t>キイロ</t>
    </rPh>
    <phoneticPr fontId="17"/>
  </si>
  <si>
    <t>〒</t>
  </si>
  <si>
    <t>子供舞台芸術鑑賞体験支援事業</t>
    <rPh sb="0" eb="2">
      <t>コドモ</t>
    </rPh>
    <rPh sb="2" eb="6">
      <t>ブタイゲイジュツ</t>
    </rPh>
    <rPh sb="6" eb="8">
      <t>カンショウ</t>
    </rPh>
    <rPh sb="8" eb="10">
      <t>タイケン</t>
    </rPh>
    <rPh sb="10" eb="12">
      <t>シエン</t>
    </rPh>
    <rPh sb="12" eb="14">
      <t>ジギョウ</t>
    </rPh>
    <phoneticPr fontId="9"/>
  </si>
  <si>
    <t>（記載上の注意）
　○消費税法上の課税事業者である場合は、文化芸術振興費補助金（劇場・音楽堂等における子供舞台芸術鑑賞体験支援事業）交付要綱第１０条第２項に基づき報告すること。
　○用紙は日本産業規格Ａ４とする。
（添付書類）
 （１）補助事業経費収支精算書（交付申請書添付書類「補助事業に係る収支予算書」の様式に準じる）
 （２）補助事業の実施内容
 （３）補助事業の経過及び成果を証する書類並びに写真等の資料
 （４）その他</t>
    <rPh sb="40" eb="42">
      <t>ゲキジョウ</t>
    </rPh>
    <rPh sb="43" eb="46">
      <t>オンガクドウ</t>
    </rPh>
    <rPh sb="46" eb="47">
      <t>トウ</t>
    </rPh>
    <rPh sb="51" eb="53">
      <t>コドモ</t>
    </rPh>
    <rPh sb="53" eb="57">
      <t>ブタイゲイジュツ</t>
    </rPh>
    <rPh sb="57" eb="59">
      <t>カンショウ</t>
    </rPh>
    <rPh sb="59" eb="61">
      <t>タイケン</t>
    </rPh>
    <rPh sb="61" eb="63">
      <t>シエン</t>
    </rPh>
    <rPh sb="63" eb="65">
      <t>ジギョウ</t>
    </rPh>
    <phoneticPr fontId="9"/>
  </si>
  <si>
    <t>子供舞台芸術鑑賞体験支援事業</t>
    <rPh sb="0" eb="2">
      <t>コドモ</t>
    </rPh>
    <rPh sb="2" eb="4">
      <t>ブタイ</t>
    </rPh>
    <rPh sb="4" eb="6">
      <t>ゲイジュツ</t>
    </rPh>
    <rPh sb="6" eb="8">
      <t>カンショウ</t>
    </rPh>
    <rPh sb="8" eb="10">
      <t>タイケン</t>
    </rPh>
    <rPh sb="10" eb="12">
      <t>シエン</t>
    </rPh>
    <rPh sb="12" eb="14">
      <t>ジギョウ</t>
    </rPh>
    <phoneticPr fontId="17"/>
  </si>
  <si>
    <t>総事業費</t>
    <rPh sb="0" eb="1">
      <t>ソウ</t>
    </rPh>
    <rPh sb="1" eb="4">
      <t>ジギョウヒ</t>
    </rPh>
    <phoneticPr fontId="17"/>
  </si>
  <si>
    <t>補助対象経費　計
（上限額基準）</t>
    <rPh sb="0" eb="2">
      <t>ホジョ</t>
    </rPh>
    <rPh sb="2" eb="4">
      <t>タイショウ</t>
    </rPh>
    <rPh sb="4" eb="6">
      <t>ケイヒ</t>
    </rPh>
    <rPh sb="7" eb="8">
      <t>ケイ</t>
    </rPh>
    <rPh sb="10" eb="13">
      <t>ジョウゲンガク</t>
    </rPh>
    <rPh sb="13" eb="15">
      <t>キジュン</t>
    </rPh>
    <phoneticPr fontId="17"/>
  </si>
  <si>
    <t>経費内訳(税込)</t>
    <rPh sb="0" eb="2">
      <t>ケイヒ</t>
    </rPh>
    <rPh sb="2" eb="4">
      <t>ウチワケ</t>
    </rPh>
    <rPh sb="5" eb="7">
      <t>ゼイコ</t>
    </rPh>
    <phoneticPr fontId="17"/>
  </si>
  <si>
    <t>【 】</t>
    <phoneticPr fontId="17"/>
  </si>
  <si>
    <t>公演名</t>
    <rPh sb="0" eb="3">
      <t>コウエンメイ</t>
    </rPh>
    <phoneticPr fontId="17"/>
  </si>
  <si>
    <t>公演回数</t>
    <phoneticPr fontId="17"/>
  </si>
  <si>
    <t>１回あたりの座席数等</t>
    <rPh sb="1" eb="2">
      <t>カイ</t>
    </rPh>
    <rPh sb="6" eb="9">
      <t>ザセキスウ</t>
    </rPh>
    <rPh sb="9" eb="10">
      <t>トウ</t>
    </rPh>
    <phoneticPr fontId="17"/>
  </si>
  <si>
    <t>※１回あたりの座席数等が異なる場合は、表を追加して記載すること</t>
    <rPh sb="2" eb="3">
      <t>カイ</t>
    </rPh>
    <rPh sb="7" eb="10">
      <t>ザセキスウ</t>
    </rPh>
    <rPh sb="10" eb="11">
      <t>ナド</t>
    </rPh>
    <rPh sb="12" eb="13">
      <t>コト</t>
    </rPh>
    <rPh sb="15" eb="17">
      <t>バアイ</t>
    </rPh>
    <rPh sb="19" eb="20">
      <t>ヒョウ</t>
    </rPh>
    <rPh sb="21" eb="23">
      <t>ツイカ</t>
    </rPh>
    <rPh sb="25" eb="27">
      <t>キサイ</t>
    </rPh>
    <phoneticPr fontId="17"/>
  </si>
  <si>
    <t>交付決定額</t>
    <rPh sb="0" eb="2">
      <t>コウフ</t>
    </rPh>
    <rPh sb="2" eb="4">
      <t>ケッテイ</t>
    </rPh>
    <rPh sb="4" eb="5">
      <t>ガク</t>
    </rPh>
    <phoneticPr fontId="17"/>
  </si>
  <si>
    <t xml:space="preserve">
</t>
    <phoneticPr fontId="17"/>
  </si>
  <si>
    <t>金額
（予定を含む）</t>
    <rPh sb="0" eb="2">
      <t>キンガク</t>
    </rPh>
    <rPh sb="4" eb="6">
      <t>ヨテイ</t>
    </rPh>
    <rPh sb="7" eb="8">
      <t>フク</t>
    </rPh>
    <phoneticPr fontId="9"/>
  </si>
  <si>
    <t>補助対象座席数充足率が50％未満の公演となった要因及び考えられる改善策</t>
    <rPh sb="0" eb="2">
      <t>ホジョ</t>
    </rPh>
    <rPh sb="2" eb="4">
      <t>タイショウ</t>
    </rPh>
    <rPh sb="4" eb="7">
      <t>ザセキスウ</t>
    </rPh>
    <rPh sb="7" eb="10">
      <t>ジュウソクリツ</t>
    </rPh>
    <rPh sb="17" eb="19">
      <t>コウエン</t>
    </rPh>
    <rPh sb="23" eb="25">
      <t>ヨウイン</t>
    </rPh>
    <phoneticPr fontId="17"/>
  </si>
  <si>
    <t>実績報告書はエクセルの関数を使用して作成しておりますので、以下のルールに従い必要箇所のみへの記載をお願いいたします。</t>
    <rPh sb="0" eb="5">
      <t>ジッセキホウコクショ</t>
    </rPh>
    <rPh sb="11" eb="13">
      <t>カンスウ</t>
    </rPh>
    <rPh sb="14" eb="16">
      <t>シヨウ</t>
    </rPh>
    <rPh sb="18" eb="20">
      <t>サクセイ</t>
    </rPh>
    <rPh sb="29" eb="31">
      <t>イカ</t>
    </rPh>
    <rPh sb="36" eb="37">
      <t>シタガ</t>
    </rPh>
    <rPh sb="38" eb="42">
      <t>ヒツヨウカショ</t>
    </rPh>
    <rPh sb="46" eb="48">
      <t>キサイ</t>
    </rPh>
    <rPh sb="50" eb="51">
      <t>ネガ</t>
    </rPh>
    <phoneticPr fontId="17"/>
  </si>
  <si>
    <t>→記載してください</t>
    <rPh sb="1" eb="3">
      <t>キサイ</t>
    </rPh>
    <phoneticPr fontId="17"/>
  </si>
  <si>
    <t>→関数が入っておりますので記載しないでください</t>
    <rPh sb="1" eb="3">
      <t>カンスウ</t>
    </rPh>
    <rPh sb="4" eb="5">
      <t>ハイ</t>
    </rPh>
    <rPh sb="13" eb="15">
      <t>キサイ</t>
    </rPh>
    <phoneticPr fontId="17"/>
  </si>
  <si>
    <t>令和７年度文化芸術振興費補助金
（劇場・音楽堂等における子供舞台芸術鑑賞体験支援事業）　実績報告書</t>
    <rPh sb="0" eb="2">
      <t>レイワ</t>
    </rPh>
    <rPh sb="3" eb="5">
      <t>ネンド</t>
    </rPh>
    <rPh sb="5" eb="12">
      <t>ブンカゲイジュツシンコウヒ</t>
    </rPh>
    <rPh sb="12" eb="15">
      <t>ホジョキン</t>
    </rPh>
    <rPh sb="17" eb="19">
      <t>ゲキジョウ</t>
    </rPh>
    <rPh sb="20" eb="23">
      <t>オンガクドウ</t>
    </rPh>
    <rPh sb="23" eb="24">
      <t>ナド</t>
    </rPh>
    <rPh sb="28" eb="30">
      <t>コドモ</t>
    </rPh>
    <rPh sb="30" eb="32">
      <t>ブタイ</t>
    </rPh>
    <rPh sb="32" eb="34">
      <t>ゲイジュツ</t>
    </rPh>
    <rPh sb="34" eb="36">
      <t>カンショウ</t>
    </rPh>
    <rPh sb="36" eb="42">
      <t>タイケンシエンジギョウ</t>
    </rPh>
    <rPh sb="44" eb="49">
      <t>ジッセキホウコクショ</t>
    </rPh>
    <phoneticPr fontId="9"/>
  </si>
  <si>
    <t>　事業の名称</t>
    <rPh sb="1" eb="3">
      <t>ジギョウ</t>
    </rPh>
    <rPh sb="4" eb="6">
      <t>メイショウ</t>
    </rPh>
    <phoneticPr fontId="36"/>
  </si>
  <si>
    <t>子供舞台芸術鑑賞体験支援事業</t>
    <rPh sb="2" eb="6">
      <t>ブタイゲイジュツ</t>
    </rPh>
    <phoneticPr fontId="22"/>
  </si>
  <si>
    <t>　各公演事業の内容（具体的に記入すること）</t>
    <rPh sb="1" eb="2">
      <t>カク</t>
    </rPh>
    <rPh sb="2" eb="4">
      <t>コウエン</t>
    </rPh>
    <rPh sb="4" eb="6">
      <t>ジギョウ</t>
    </rPh>
    <phoneticPr fontId="36"/>
  </si>
  <si>
    <t>都道府県</t>
    <rPh sb="0" eb="4">
      <t>トドウフケン</t>
    </rPh>
    <phoneticPr fontId="22"/>
  </si>
  <si>
    <t>会場の最大収容人数</t>
    <rPh sb="0" eb="2">
      <t>カイジョウ</t>
    </rPh>
    <phoneticPr fontId="22"/>
  </si>
  <si>
    <t>市区町村</t>
    <rPh sb="0" eb="4">
      <t>シクチョウソン</t>
    </rPh>
    <phoneticPr fontId="22"/>
  </si>
  <si>
    <t>舞台芸術
種別</t>
    <rPh sb="0" eb="2">
      <t>ブタイ</t>
    </rPh>
    <rPh sb="2" eb="4">
      <t>ゲイジュツ</t>
    </rPh>
    <rPh sb="5" eb="7">
      <t>シュベツ</t>
    </rPh>
    <phoneticPr fontId="36"/>
  </si>
  <si>
    <t>総座席数
(販売席数)</t>
    <rPh sb="0" eb="1">
      <t>ソウ</t>
    </rPh>
    <rPh sb="1" eb="3">
      <t>ザセキ</t>
    </rPh>
    <rPh sb="3" eb="4">
      <t>スウ</t>
    </rPh>
    <rPh sb="6" eb="8">
      <t>ハンバイ</t>
    </rPh>
    <rPh sb="8" eb="10">
      <t>セキスウ</t>
    </rPh>
    <phoneticPr fontId="22"/>
  </si>
  <si>
    <t>子供無料座席数(個人）</t>
    <rPh sb="0" eb="2">
      <t>コドモ</t>
    </rPh>
    <rPh sb="2" eb="4">
      <t>ムリョウ</t>
    </rPh>
    <rPh sb="4" eb="7">
      <t>ザセキスウ</t>
    </rPh>
    <rPh sb="8" eb="10">
      <t>コジン</t>
    </rPh>
    <phoneticPr fontId="22"/>
  </si>
  <si>
    <t>子供無料座席数(団体）</t>
    <rPh sb="0" eb="2">
      <t>コドモ</t>
    </rPh>
    <rPh sb="2" eb="4">
      <t>ムリョウ</t>
    </rPh>
    <rPh sb="4" eb="7">
      <t>ザセキスウ</t>
    </rPh>
    <rPh sb="8" eb="10">
      <t>ダンタイ</t>
    </rPh>
    <phoneticPr fontId="22"/>
  </si>
  <si>
    <t>同伴者半額座席数(個人)</t>
    <rPh sb="0" eb="2">
      <t>ドウハン</t>
    </rPh>
    <rPh sb="2" eb="3">
      <t>モノ</t>
    </rPh>
    <rPh sb="3" eb="5">
      <t>ハンガク</t>
    </rPh>
    <rPh sb="5" eb="8">
      <t>ザセキスウ</t>
    </rPh>
    <rPh sb="9" eb="11">
      <t>コジン</t>
    </rPh>
    <phoneticPr fontId="22"/>
  </si>
  <si>
    <t>同伴者半額座席数(団体)</t>
    <rPh sb="0" eb="2">
      <t>ドウハン</t>
    </rPh>
    <rPh sb="2" eb="3">
      <t>モノ</t>
    </rPh>
    <rPh sb="3" eb="5">
      <t>ハンガク</t>
    </rPh>
    <rPh sb="5" eb="8">
      <t>ザセキスウ</t>
    </rPh>
    <rPh sb="9" eb="11">
      <t>ダンタイ</t>
    </rPh>
    <phoneticPr fontId="22"/>
  </si>
  <si>
    <t>公演日程</t>
    <rPh sb="0" eb="2">
      <t>コウエン</t>
    </rPh>
    <rPh sb="2" eb="4">
      <t>ニッテイ</t>
    </rPh>
    <phoneticPr fontId="22"/>
  </si>
  <si>
    <t>公演開始時間</t>
    <rPh sb="0" eb="2">
      <t>コウエン</t>
    </rPh>
    <rPh sb="2" eb="4">
      <t>カイシ</t>
    </rPh>
    <rPh sb="4" eb="6">
      <t>ジカン</t>
    </rPh>
    <phoneticPr fontId="22"/>
  </si>
  <si>
    <t>無料席及び半額席チケット負担額</t>
    <rPh sb="0" eb="3">
      <t>ムリョウセキ</t>
    </rPh>
    <rPh sb="3" eb="4">
      <t>オヨ</t>
    </rPh>
    <rPh sb="5" eb="8">
      <t>ハンガクセキ</t>
    </rPh>
    <rPh sb="12" eb="14">
      <t>フタン</t>
    </rPh>
    <rPh sb="14" eb="15">
      <t>ガク</t>
    </rPh>
    <phoneticPr fontId="22"/>
  </si>
  <si>
    <t>座種</t>
    <rPh sb="0" eb="1">
      <t>ザ</t>
    </rPh>
    <rPh sb="1" eb="2">
      <t>シュ</t>
    </rPh>
    <phoneticPr fontId="22"/>
  </si>
  <si>
    <t>料金</t>
    <rPh sb="0" eb="2">
      <t>リョウキン</t>
    </rPh>
    <phoneticPr fontId="22"/>
  </si>
  <si>
    <t>設定座席数
(販売席数)</t>
    <rPh sb="0" eb="2">
      <t>セッテイ</t>
    </rPh>
    <rPh sb="2" eb="3">
      <t>ザ</t>
    </rPh>
    <rPh sb="3" eb="4">
      <t>セキ</t>
    </rPh>
    <rPh sb="4" eb="5">
      <t>スウ</t>
    </rPh>
    <rPh sb="7" eb="9">
      <t>ハンバイ</t>
    </rPh>
    <rPh sb="9" eb="11">
      <t>セキスウ</t>
    </rPh>
    <phoneticPr fontId="22"/>
  </si>
  <si>
    <t>子供無料席
チケット負担額</t>
    <rPh sb="0" eb="2">
      <t>コドモ</t>
    </rPh>
    <rPh sb="2" eb="4">
      <t>ムリョウ</t>
    </rPh>
    <rPh sb="4" eb="5">
      <t>セキ</t>
    </rPh>
    <rPh sb="10" eb="12">
      <t>フタン</t>
    </rPh>
    <rPh sb="12" eb="13">
      <t>ガク</t>
    </rPh>
    <phoneticPr fontId="22"/>
  </si>
  <si>
    <t>同伴者半額
座席数(個人)</t>
    <rPh sb="0" eb="2">
      <t>ドウハン</t>
    </rPh>
    <rPh sb="3" eb="5">
      <t>ハンガク</t>
    </rPh>
    <rPh sb="6" eb="9">
      <t>ザセキスウ</t>
    </rPh>
    <rPh sb="10" eb="12">
      <t>コジン</t>
    </rPh>
    <phoneticPr fontId="22"/>
  </si>
  <si>
    <t>同伴者半額席
チケット負担額</t>
    <rPh sb="0" eb="2">
      <t>ドウハン</t>
    </rPh>
    <rPh sb="2" eb="3">
      <t>モノ</t>
    </rPh>
    <rPh sb="3" eb="5">
      <t>ハンガク</t>
    </rPh>
    <rPh sb="5" eb="6">
      <t>セキ</t>
    </rPh>
    <rPh sb="11" eb="13">
      <t>フタン</t>
    </rPh>
    <rPh sb="13" eb="14">
      <t>ガク</t>
    </rPh>
    <phoneticPr fontId="22"/>
  </si>
  <si>
    <t>※座種は公演に合わせて変更の上、必要に応じ行を追加してください。</t>
    <rPh sb="1" eb="2">
      <t>ザ</t>
    </rPh>
    <rPh sb="2" eb="3">
      <t>シュ</t>
    </rPh>
    <rPh sb="4" eb="6">
      <t>コウエン</t>
    </rPh>
    <rPh sb="7" eb="8">
      <t>ア</t>
    </rPh>
    <rPh sb="11" eb="13">
      <t>ヘンコウ</t>
    </rPh>
    <rPh sb="14" eb="15">
      <t>ウエ</t>
    </rPh>
    <rPh sb="16" eb="18">
      <t>ヒツヨウ</t>
    </rPh>
    <rPh sb="19" eb="20">
      <t>オウ</t>
    </rPh>
    <rPh sb="21" eb="22">
      <t>ギョウ</t>
    </rPh>
    <rPh sb="23" eb="25">
      <t>ツイカ</t>
    </rPh>
    <phoneticPr fontId="22"/>
  </si>
  <si>
    <t>合計</t>
    <rPh sb="0" eb="2">
      <t>ゴウケイ</t>
    </rPh>
    <phoneticPr fontId="22"/>
  </si>
  <si>
    <t>-</t>
    <phoneticPr fontId="22"/>
  </si>
  <si>
    <t>公演情報のURL</t>
    <rPh sb="0" eb="2">
      <t>コウエン</t>
    </rPh>
    <rPh sb="2" eb="4">
      <t>ジョウホウ</t>
    </rPh>
    <phoneticPr fontId="22"/>
  </si>
  <si>
    <t xml:space="preserve">　公演内容
</t>
    <rPh sb="1" eb="3">
      <t>コウエン</t>
    </rPh>
    <rPh sb="3" eb="5">
      <t>ナイヨウ</t>
    </rPh>
    <phoneticPr fontId="22"/>
  </si>
  <si>
    <t xml:space="preserve">出演者
（分野、所属団体）
</t>
    <rPh sb="0" eb="3">
      <t>シュツエンシャ</t>
    </rPh>
    <rPh sb="5" eb="7">
      <t>ブンヤ</t>
    </rPh>
    <rPh sb="8" eb="10">
      <t>ショゾク</t>
    </rPh>
    <rPh sb="10" eb="12">
      <t>ダンタイ</t>
    </rPh>
    <phoneticPr fontId="22"/>
  </si>
  <si>
    <t xml:space="preserve">スタッフ氏名
（分野、所属団体）
</t>
    <rPh sb="4" eb="6">
      <t>シメイ</t>
    </rPh>
    <rPh sb="8" eb="10">
      <t>ブンヤ</t>
    </rPh>
    <rPh sb="11" eb="15">
      <t>ショゾクダンタイ</t>
    </rPh>
    <phoneticPr fontId="22"/>
  </si>
  <si>
    <t>共催者・協賛者・
後援者・関係機関</t>
    <phoneticPr fontId="22"/>
  </si>
  <si>
    <t>公演する劇場・音楽堂の
所在地</t>
    <rPh sb="0" eb="2">
      <t>コウエン</t>
    </rPh>
    <rPh sb="4" eb="6">
      <t>ゲキジョウ</t>
    </rPh>
    <rPh sb="7" eb="10">
      <t>オンガクドウ</t>
    </rPh>
    <rPh sb="12" eb="15">
      <t>ショザイチ</t>
    </rPh>
    <phoneticPr fontId="22"/>
  </si>
  <si>
    <t>子供無料座席数(個人）
実績入場者数</t>
    <phoneticPr fontId="17"/>
  </si>
  <si>
    <t>子供無料座席数
(個人）
実績入場者数</t>
    <phoneticPr fontId="17"/>
  </si>
  <si>
    <t>　公演する劇場・音楽堂名</t>
    <rPh sb="1" eb="3">
      <t>コウエン</t>
    </rPh>
    <rPh sb="5" eb="7">
      <t>ゲキジョウ</t>
    </rPh>
    <rPh sb="8" eb="11">
      <t>オンガクドウ</t>
    </rPh>
    <rPh sb="11" eb="12">
      <t>メイ</t>
    </rPh>
    <phoneticPr fontId="22"/>
  </si>
  <si>
    <t>子供無料座席（団体）
実績入場者数</t>
    <phoneticPr fontId="17"/>
  </si>
  <si>
    <t>同伴者半額
座席数(個人)
実績入場者数</t>
    <phoneticPr fontId="17"/>
  </si>
  <si>
    <t>同伴者半額座席（団体）</t>
    <phoneticPr fontId="17"/>
  </si>
  <si>
    <t>同伴者半額座席（団体）
実績入場者数</t>
    <phoneticPr fontId="17"/>
  </si>
  <si>
    <t>子供無料座席数(団体）
実績入場者数</t>
    <phoneticPr fontId="17"/>
  </si>
  <si>
    <t>同伴者半額座席数(個人)
実績入場者数</t>
    <phoneticPr fontId="17"/>
  </si>
  <si>
    <t>同伴者半額座席数(団体)
実績入場者数</t>
    <phoneticPr fontId="17"/>
  </si>
  <si>
    <t>座種、料金、設定座席数
子供無料座席数
子供無料席チケット負担額
同伴者座席数
同伴者半額席チケット負担額
等</t>
    <rPh sb="0" eb="1">
      <t>ザ</t>
    </rPh>
    <rPh sb="1" eb="2">
      <t>シュ</t>
    </rPh>
    <rPh sb="3" eb="5">
      <t>リョウキン</t>
    </rPh>
    <rPh sb="6" eb="8">
      <t>セッテイ</t>
    </rPh>
    <rPh sb="8" eb="11">
      <t>ザセキスウ</t>
    </rPh>
    <rPh sb="22" eb="25">
      <t>ムリョウセキ</t>
    </rPh>
    <rPh sb="33" eb="36">
      <t>ドウハンシャ</t>
    </rPh>
    <rPh sb="36" eb="39">
      <t>ザセキスウ</t>
    </rPh>
    <rPh sb="40" eb="43">
      <t>ドウハンシャ</t>
    </rPh>
    <rPh sb="43" eb="45">
      <t>ハンガク</t>
    </rPh>
    <rPh sb="45" eb="46">
      <t>セキ</t>
    </rPh>
    <rPh sb="54" eb="55">
      <t>トウ</t>
    </rPh>
    <phoneticPr fontId="22"/>
  </si>
  <si>
    <t>子供無料座席
（団体）</t>
    <rPh sb="0" eb="2">
      <t>コドモ</t>
    </rPh>
    <rPh sb="2" eb="4">
      <t>ムリョウ</t>
    </rPh>
    <rPh sb="4" eb="6">
      <t>ザセキ</t>
    </rPh>
    <rPh sb="8" eb="10">
      <t>ダンタイ</t>
    </rPh>
    <phoneticPr fontId="22"/>
  </si>
  <si>
    <t>補助対象座席充足率（％）</t>
    <phoneticPr fontId="17"/>
  </si>
  <si>
    <t>子供無料席充足率（％）</t>
    <phoneticPr fontId="17"/>
  </si>
  <si>
    <t>同伴者半額席充足率（％）</t>
    <phoneticPr fontId="17"/>
  </si>
  <si>
    <t>補助対象座席割合（％）</t>
    <phoneticPr fontId="17"/>
  </si>
  <si>
    <t>広報方法の実績報告</t>
    <rPh sb="0" eb="2">
      <t>コウホウ</t>
    </rPh>
    <rPh sb="2" eb="4">
      <t>ホウホウ</t>
    </rPh>
    <rPh sb="5" eb="7">
      <t>ジッセキ</t>
    </rPh>
    <rPh sb="7" eb="9">
      <t>ホウコク</t>
    </rPh>
    <phoneticPr fontId="17"/>
  </si>
  <si>
    <t>申し込み方法の実績報告</t>
    <rPh sb="0" eb="1">
      <t>モウ</t>
    </rPh>
    <rPh sb="2" eb="3">
      <t>コ</t>
    </rPh>
    <rPh sb="4" eb="6">
      <t>ホウホウ</t>
    </rPh>
    <rPh sb="7" eb="11">
      <t>ジッセキホウコク</t>
    </rPh>
    <phoneticPr fontId="17"/>
  </si>
  <si>
    <t>公演名</t>
    <rPh sb="0" eb="2">
      <t>コウエン</t>
    </rPh>
    <rPh sb="2" eb="3">
      <t>メイ</t>
    </rPh>
    <phoneticPr fontId="36"/>
  </si>
  <si>
    <t>公演回数</t>
    <rPh sb="0" eb="2">
      <t>コウエン</t>
    </rPh>
    <rPh sb="2" eb="4">
      <t>カイスウ</t>
    </rPh>
    <phoneticPr fontId="36"/>
  </si>
  <si>
    <t>不正転売の防止策及び
なりすましの防止策の実施報告</t>
    <rPh sb="0" eb="2">
      <t>フセイ</t>
    </rPh>
    <rPh sb="2" eb="4">
      <t>テンバイ</t>
    </rPh>
    <rPh sb="5" eb="7">
      <t>ボウシ</t>
    </rPh>
    <rPh sb="7" eb="8">
      <t>サク</t>
    </rPh>
    <rPh sb="8" eb="9">
      <t>オヨ</t>
    </rPh>
    <rPh sb="17" eb="19">
      <t>ボウシ</t>
    </rPh>
    <rPh sb="19" eb="20">
      <t>サク</t>
    </rPh>
    <rPh sb="21" eb="23">
      <t>ジッシ</t>
    </rPh>
    <rPh sb="23" eb="25">
      <t>ホウコク</t>
    </rPh>
    <phoneticPr fontId="22"/>
  </si>
  <si>
    <t>１つの公演で複数回公演を実施している場合の公演の内訳</t>
    <rPh sb="21" eb="23">
      <t>コウエン</t>
    </rPh>
    <rPh sb="24" eb="26">
      <t>ウチワケ</t>
    </rPh>
    <phoneticPr fontId="17"/>
  </si>
  <si>
    <t>【公演開始時間　〇年〇月〇日〇時】</t>
    <rPh sb="1" eb="3">
      <t>コウエン</t>
    </rPh>
    <rPh sb="3" eb="5">
      <t>カイシ</t>
    </rPh>
    <rPh sb="5" eb="7">
      <t>ジカン</t>
    </rPh>
    <rPh sb="9" eb="10">
      <t>ネン</t>
    </rPh>
    <rPh sb="11" eb="12">
      <t>ツキ</t>
    </rPh>
    <rPh sb="13" eb="14">
      <t>ヒ</t>
    </rPh>
    <rPh sb="15" eb="16">
      <t>ジ</t>
    </rPh>
    <phoneticPr fontId="17"/>
  </si>
  <si>
    <t>座席種</t>
    <rPh sb="0" eb="1">
      <t>ザ</t>
    </rPh>
    <rPh sb="1" eb="2">
      <t>セキ</t>
    </rPh>
    <rPh sb="2" eb="3">
      <t>シュ</t>
    </rPh>
    <phoneticPr fontId="22"/>
  </si>
  <si>
    <t>総座席数
（販売席数）</t>
    <rPh sb="6" eb="8">
      <t>ハンバイ</t>
    </rPh>
    <rPh sb="8" eb="10">
      <t>セキスウ</t>
    </rPh>
    <phoneticPr fontId="22"/>
  </si>
  <si>
    <t>子供無料座席数（団体）</t>
    <rPh sb="0" eb="2">
      <t>コドモ</t>
    </rPh>
    <rPh sb="2" eb="4">
      <t>ムリョウ</t>
    </rPh>
    <rPh sb="4" eb="7">
      <t>ザセキスウ</t>
    </rPh>
    <rPh sb="8" eb="10">
      <t>ダンタイ</t>
    </rPh>
    <phoneticPr fontId="22"/>
  </si>
  <si>
    <t>同伴者半額座席数（個人）</t>
    <rPh sb="0" eb="3">
      <t>ドウハンシャ</t>
    </rPh>
    <rPh sb="3" eb="5">
      <t>ハンガク</t>
    </rPh>
    <rPh sb="5" eb="8">
      <t>ザセキスウ</t>
    </rPh>
    <rPh sb="9" eb="11">
      <t>コジン</t>
    </rPh>
    <phoneticPr fontId="22"/>
  </si>
  <si>
    <t>同伴者半額座席数（団体）</t>
    <rPh sb="0" eb="3">
      <t>ドウハンシャ</t>
    </rPh>
    <rPh sb="3" eb="5">
      <t>ハンガク</t>
    </rPh>
    <rPh sb="5" eb="8">
      <t>ザセキスウ</t>
    </rPh>
    <rPh sb="9" eb="11">
      <t>ダンタイ</t>
    </rPh>
    <phoneticPr fontId="22"/>
  </si>
  <si>
    <t>【公演開始時間　〇年〇月〇日〇時】</t>
    <rPh sb="3" eb="5">
      <t>カイシ</t>
    </rPh>
    <phoneticPr fontId="17"/>
  </si>
  <si>
    <t>同伴者半額席
チケット負担額</t>
    <rPh sb="0" eb="3">
      <t>ドウハンシャ</t>
    </rPh>
    <rPh sb="3" eb="5">
      <t>ハンガク</t>
    </rPh>
    <rPh sb="5" eb="6">
      <t>セキ</t>
    </rPh>
    <rPh sb="11" eb="13">
      <t>フタン</t>
    </rPh>
    <rPh sb="13" eb="14">
      <t>ガク</t>
    </rPh>
    <phoneticPr fontId="22"/>
  </si>
  <si>
    <t>子供無料席
充足率（％）</t>
    <phoneticPr fontId="17"/>
  </si>
  <si>
    <t>同伴者半額席充足率（％）</t>
    <phoneticPr fontId="22"/>
  </si>
  <si>
    <t>50％未満となった具体的な要因・原因分析</t>
    <rPh sb="3" eb="5">
      <t>ミマン</t>
    </rPh>
    <rPh sb="9" eb="12">
      <t>グタイテキ</t>
    </rPh>
    <rPh sb="13" eb="15">
      <t>ヨウイン</t>
    </rPh>
    <rPh sb="16" eb="18">
      <t>ゲンイン</t>
    </rPh>
    <rPh sb="18" eb="20">
      <t>ブンセキ</t>
    </rPh>
    <phoneticPr fontId="17"/>
  </si>
  <si>
    <t>○年○月○日○時</t>
    <phoneticPr fontId="17"/>
  </si>
  <si>
    <t>https://～</t>
    <phoneticPr fontId="36"/>
  </si>
  <si>
    <t>円</t>
  </si>
  <si>
    <t>×</t>
  </si>
  <si>
    <t>実際の記入例については、
【記入例】実績報告書.xlsx
の、各シートをご覧ください。</t>
    <rPh sb="0" eb="2">
      <t>ジッサイ</t>
    </rPh>
    <rPh sb="3" eb="6">
      <t>キニュウレイ</t>
    </rPh>
    <rPh sb="18" eb="23">
      <t>ジッセキホウコクショ</t>
    </rPh>
    <rPh sb="31" eb="32">
      <t>カク</t>
    </rPh>
    <rPh sb="37" eb="38">
      <t>ラン</t>
    </rPh>
    <phoneticPr fontId="17"/>
  </si>
  <si>
    <t>実績報告書について</t>
    <rPh sb="0" eb="5">
      <t>ジッセキホウコクショ</t>
    </rPh>
    <phoneticPr fontId="17"/>
  </si>
  <si>
    <t>事務局にて、ご提出いただいている交付要望書・計画変更承認申請書・公演情報が掲載されているWEBサイト等で</t>
    <rPh sb="0" eb="3">
      <t>ジムキョク</t>
    </rPh>
    <rPh sb="7" eb="9">
      <t>テイシュツ</t>
    </rPh>
    <rPh sb="16" eb="21">
      <t>コウフヨウボウショ</t>
    </rPh>
    <rPh sb="22" eb="31">
      <t>ケイカクヘンコウショウニンシンセイショ</t>
    </rPh>
    <rPh sb="32" eb="34">
      <t>コウエン</t>
    </rPh>
    <rPh sb="34" eb="36">
      <t>ジョウホウ</t>
    </rPh>
    <rPh sb="37" eb="39">
      <t>ケイサイ</t>
    </rPh>
    <rPh sb="50" eb="51">
      <t>トウ</t>
    </rPh>
    <phoneticPr fontId="17"/>
  </si>
  <si>
    <t>様式6</t>
    <rPh sb="0" eb="2">
      <t>ヨウシキ</t>
    </rPh>
    <phoneticPr fontId="17"/>
  </si>
  <si>
    <t>採択公演ごとにすべてご記入ください。</t>
  </si>
  <si>
    <t>・要望書（計画変更承認申請書）を基に実績をご記入下さい。</t>
  </si>
  <si>
    <t>【広報方法の実績報告】</t>
  </si>
  <si>
    <r>
      <t>・交付決定通知書の</t>
    </r>
    <r>
      <rPr>
        <b/>
        <sz val="12"/>
        <color rgb="FFFF0000"/>
        <rFont val="游ゴシック"/>
        <family val="3"/>
        <charset val="128"/>
        <scheme val="minor"/>
      </rPr>
      <t>交付日</t>
    </r>
    <r>
      <rPr>
        <b/>
        <sz val="12"/>
        <color theme="1"/>
        <rFont val="游ゴシック"/>
        <family val="3"/>
        <charset val="128"/>
        <scheme val="minor"/>
      </rPr>
      <t>および文書番号（同文書右上の番号）を記入してください。</t>
    </r>
    <phoneticPr fontId="17"/>
  </si>
  <si>
    <r>
      <t>要望書と</t>
    </r>
    <r>
      <rPr>
        <b/>
        <sz val="12"/>
        <color rgb="FFFF0000"/>
        <rFont val="游ゴシック"/>
        <family val="3"/>
        <charset val="128"/>
        <scheme val="minor"/>
      </rPr>
      <t>異なる場合</t>
    </r>
    <r>
      <rPr>
        <b/>
        <sz val="12"/>
        <color theme="1"/>
        <rFont val="游ゴシック"/>
        <family val="3"/>
        <charset val="128"/>
        <scheme val="minor"/>
      </rPr>
      <t>（計画変更承認申請書がご提出されてない場合）は、</t>
    </r>
    <r>
      <rPr>
        <b/>
        <sz val="12"/>
        <color rgb="FFFF0000"/>
        <rFont val="游ゴシック"/>
        <family val="3"/>
        <charset val="128"/>
        <scheme val="minor"/>
      </rPr>
      <t>交付対象外</t>
    </r>
    <r>
      <rPr>
        <b/>
        <sz val="12"/>
        <color theme="1"/>
        <rFont val="游ゴシック"/>
        <family val="3"/>
        <charset val="128"/>
        <scheme val="minor"/>
      </rPr>
      <t>となる場合がございます。</t>
    </r>
    <rPh sb="0" eb="3">
      <t>ヨウボウショ</t>
    </rPh>
    <rPh sb="4" eb="5">
      <t>コト</t>
    </rPh>
    <rPh sb="7" eb="9">
      <t>バアイ</t>
    </rPh>
    <rPh sb="10" eb="19">
      <t>ケイカクヘンコウショウニンシンセイショ</t>
    </rPh>
    <rPh sb="21" eb="23">
      <t>テイシュツ</t>
    </rPh>
    <rPh sb="28" eb="30">
      <t>バアイ</t>
    </rPh>
    <rPh sb="33" eb="35">
      <t>コウフ</t>
    </rPh>
    <rPh sb="35" eb="38">
      <t>タイショウガイ</t>
    </rPh>
    <rPh sb="41" eb="43">
      <t>バアイ</t>
    </rPh>
    <phoneticPr fontId="17"/>
  </si>
  <si>
    <r>
      <t>実績との照合を行います。</t>
    </r>
    <r>
      <rPr>
        <b/>
        <u/>
        <sz val="12"/>
        <color theme="1"/>
        <rFont val="游ゴシック"/>
        <family val="3"/>
        <charset val="128"/>
        <scheme val="minor"/>
      </rPr>
      <t>報告されている内容と異なる場合は</t>
    </r>
    <r>
      <rPr>
        <b/>
        <sz val="12"/>
        <color theme="1"/>
        <rFont val="游ゴシック"/>
        <family val="3"/>
        <charset val="128"/>
        <scheme val="minor"/>
      </rPr>
      <t>、</t>
    </r>
    <r>
      <rPr>
        <b/>
        <sz val="12"/>
        <color rgb="FFFF0000"/>
        <rFont val="游ゴシック"/>
        <family val="3"/>
        <charset val="128"/>
        <scheme val="minor"/>
      </rPr>
      <t>交付対象外</t>
    </r>
    <r>
      <rPr>
        <b/>
        <sz val="12"/>
        <color theme="1"/>
        <rFont val="游ゴシック"/>
        <family val="3"/>
        <charset val="128"/>
        <scheme val="minor"/>
      </rPr>
      <t>となる場合がございます。</t>
    </r>
    <rPh sb="0" eb="2">
      <t>ジッセキ</t>
    </rPh>
    <rPh sb="4" eb="6">
      <t>ショウゴウ</t>
    </rPh>
    <rPh sb="7" eb="8">
      <t>オコナ</t>
    </rPh>
    <rPh sb="12" eb="14">
      <t>ホウコク</t>
    </rPh>
    <rPh sb="19" eb="21">
      <t>ナイヨウ</t>
    </rPh>
    <rPh sb="22" eb="23">
      <t>コト</t>
    </rPh>
    <rPh sb="25" eb="27">
      <t>バアイ</t>
    </rPh>
    <rPh sb="29" eb="31">
      <t>コウフ</t>
    </rPh>
    <rPh sb="31" eb="33">
      <t>タイショウ</t>
    </rPh>
    <rPh sb="33" eb="34">
      <t>ガイ</t>
    </rPh>
    <rPh sb="37" eb="39">
      <t>バアイ</t>
    </rPh>
    <phoneticPr fontId="17"/>
  </si>
  <si>
    <t>【不正転売の防止策及びなりすましの防止策の実施報告】</t>
    <phoneticPr fontId="17"/>
  </si>
  <si>
    <r>
      <t>・以下の項目は実際に行ったことを</t>
    </r>
    <r>
      <rPr>
        <b/>
        <sz val="12"/>
        <color rgb="FFFF0000"/>
        <rFont val="游ゴシック"/>
        <family val="3"/>
        <charset val="128"/>
        <scheme val="minor"/>
      </rPr>
      <t>「過去形」</t>
    </r>
    <r>
      <rPr>
        <b/>
        <sz val="12"/>
        <color theme="1"/>
        <rFont val="游ゴシック"/>
        <family val="3"/>
        <charset val="128"/>
        <scheme val="minor"/>
      </rPr>
      <t>で記載してください。</t>
    </r>
    <phoneticPr fontId="17"/>
  </si>
  <si>
    <r>
      <t>（</t>
    </r>
    <r>
      <rPr>
        <b/>
        <sz val="12"/>
        <color rgb="FFFF0000"/>
        <rFont val="游ゴシック"/>
        <family val="3"/>
        <charset val="128"/>
        <scheme val="minor"/>
      </rPr>
      <t>実際に行った情報をそのまま</t>
    </r>
    <r>
      <rPr>
        <b/>
        <sz val="12"/>
        <color theme="1"/>
        <rFont val="游ゴシック"/>
        <family val="3"/>
        <charset val="128"/>
        <scheme val="minor"/>
      </rPr>
      <t>ご記入下さい。）</t>
    </r>
    <phoneticPr fontId="17"/>
  </si>
  <si>
    <t>・補助対象座席充足率が50％未満の場合、「別紙2を記載してください」というメッセージが表示されます。</t>
    <phoneticPr fontId="17"/>
  </si>
  <si>
    <r>
      <t>（50％以上は表示されません。）表示された場合は</t>
    </r>
    <r>
      <rPr>
        <b/>
        <sz val="12"/>
        <color rgb="FFFF0000"/>
        <rFont val="游ゴシック"/>
        <family val="3"/>
        <charset val="128"/>
        <scheme val="minor"/>
      </rPr>
      <t>「別紙2」に具体的に理由を記入してください</t>
    </r>
    <r>
      <rPr>
        <b/>
        <sz val="12"/>
        <color theme="1"/>
        <rFont val="游ゴシック"/>
        <family val="3"/>
        <charset val="128"/>
        <scheme val="minor"/>
      </rPr>
      <t>。</t>
    </r>
    <phoneticPr fontId="17"/>
  </si>
  <si>
    <t>なお、状況によって追加書類の提出を求める場合がありますので、</t>
    <phoneticPr fontId="17"/>
  </si>
  <si>
    <t>事業に際し使用したデータや書類は、以下の書類以外のものであっても厳重に保管し、</t>
    <phoneticPr fontId="17"/>
  </si>
  <si>
    <t>提出依頼に対応できるようにしてください。</t>
    <phoneticPr fontId="17"/>
  </si>
  <si>
    <t>証ひょう書類は実際に事業において使用したものを提出いただく必要があります。</t>
    <phoneticPr fontId="17"/>
  </si>
  <si>
    <r>
      <t>提出後の証ひょうの</t>
    </r>
    <r>
      <rPr>
        <b/>
        <sz val="11"/>
        <color rgb="FFFF0000"/>
        <rFont val="游ゴシック"/>
        <family val="3"/>
        <charset val="128"/>
        <scheme val="minor"/>
      </rPr>
      <t>修正や変更はできません</t>
    </r>
    <r>
      <rPr>
        <sz val="11"/>
        <color theme="1"/>
        <rFont val="游ゴシック"/>
        <family val="3"/>
        <charset val="128"/>
        <scheme val="minor"/>
      </rPr>
      <t>ので、十分にご確認の上でご提出ください。</t>
    </r>
    <phoneticPr fontId="17"/>
  </si>
  <si>
    <r>
      <rPr>
        <b/>
        <sz val="16"/>
        <color theme="1"/>
        <rFont val="游ゴシック"/>
        <family val="3"/>
        <charset val="128"/>
        <scheme val="minor"/>
      </rPr>
      <t>ア</t>
    </r>
    <r>
      <rPr>
        <sz val="11"/>
        <color theme="1"/>
        <rFont val="游ゴシック"/>
        <family val="3"/>
        <charset val="128"/>
        <scheme val="minor"/>
      </rPr>
      <t xml:space="preserve"> 興行明細書等</t>
    </r>
    <phoneticPr fontId="17"/>
  </si>
  <si>
    <r>
      <rPr>
        <b/>
        <sz val="16"/>
        <color theme="1"/>
        <rFont val="游ゴシック"/>
        <family val="3"/>
        <charset val="128"/>
        <scheme val="minor"/>
      </rPr>
      <t>イ</t>
    </r>
    <r>
      <rPr>
        <sz val="11"/>
        <color theme="1"/>
        <rFont val="游ゴシック"/>
        <family val="3"/>
        <charset val="128"/>
        <scheme val="minor"/>
      </rPr>
      <t xml:space="preserve"> 該当座席の販売実績がわかるデータ</t>
    </r>
    <phoneticPr fontId="17"/>
  </si>
  <si>
    <r>
      <rPr>
        <b/>
        <sz val="16"/>
        <color theme="1"/>
        <rFont val="游ゴシック"/>
        <family val="3"/>
        <charset val="128"/>
        <scheme val="minor"/>
      </rPr>
      <t>ウ</t>
    </r>
    <r>
      <rPr>
        <sz val="11"/>
        <color theme="1"/>
        <rFont val="游ゴシック"/>
        <family val="3"/>
        <charset val="128"/>
        <scheme val="minor"/>
      </rPr>
      <t xml:space="preserve"> 入場データ</t>
    </r>
    <phoneticPr fontId="17"/>
  </si>
  <si>
    <r>
      <rPr>
        <b/>
        <sz val="16"/>
        <color theme="1"/>
        <rFont val="游ゴシック"/>
        <family val="3"/>
        <charset val="128"/>
        <scheme val="minor"/>
      </rPr>
      <t>エ</t>
    </r>
    <r>
      <rPr>
        <sz val="11"/>
        <color theme="1"/>
        <rFont val="游ゴシック"/>
        <family val="3"/>
        <charset val="128"/>
        <scheme val="minor"/>
      </rPr>
      <t xml:space="preserve"> チケットの半券</t>
    </r>
    <phoneticPr fontId="17"/>
  </si>
  <si>
    <t>半券は、座席種類（子供無料座席、同伴者半額座席）、座席番号、公演名、公演日時
が読み取れるものである必要があります。</t>
    <phoneticPr fontId="17"/>
  </si>
  <si>
    <r>
      <t>証ひょう書類は以下の３種類</t>
    </r>
    <r>
      <rPr>
        <b/>
        <sz val="11"/>
        <color rgb="FFFF0000"/>
        <rFont val="游ゴシック"/>
        <family val="3"/>
        <charset val="128"/>
        <scheme val="minor"/>
      </rPr>
      <t>（アまたはイ+ウ+エ）</t>
    </r>
    <r>
      <rPr>
        <sz val="11"/>
        <color theme="1"/>
        <rFont val="游ゴシック"/>
        <family val="3"/>
        <charset val="128"/>
        <scheme val="minor"/>
      </rPr>
      <t>の書類を全てご提出ください。</t>
    </r>
    <phoneticPr fontId="17"/>
  </si>
  <si>
    <r>
      <t xml:space="preserve">※該当座席のチケット販売を外部に委託等していた場合は、
委託先から発行される興行明細書等の販売データを提出してください。
</t>
    </r>
    <r>
      <rPr>
        <sz val="11"/>
        <color rgb="FF0070C0"/>
        <rFont val="游ゴシック"/>
        <family val="3"/>
        <charset val="128"/>
        <scheme val="minor"/>
      </rPr>
      <t>外部委託等を行っていない場合は不要です。</t>
    </r>
    <phoneticPr fontId="17"/>
  </si>
  <si>
    <t>外部委託を行っている場合</t>
    <rPh sb="0" eb="4">
      <t>ガイブイタク</t>
    </rPh>
    <rPh sb="5" eb="6">
      <t>オコナ</t>
    </rPh>
    <rPh sb="10" eb="12">
      <t>バアイ</t>
    </rPh>
    <phoneticPr fontId="17"/>
  </si>
  <si>
    <t>外部委託を行っていない場合</t>
    <rPh sb="0" eb="4">
      <t>ガイブイタク</t>
    </rPh>
    <rPh sb="5" eb="6">
      <t>オコナ</t>
    </rPh>
    <rPh sb="11" eb="13">
      <t>バアイ</t>
    </rPh>
    <phoneticPr fontId="17"/>
  </si>
  <si>
    <t>半券（入場データ）・販売実績データと実績報告の座席数との照合をお願いします。</t>
    <rPh sb="0" eb="2">
      <t>ハンケン</t>
    </rPh>
    <rPh sb="3" eb="5">
      <t>ニュウジョウ</t>
    </rPh>
    <rPh sb="10" eb="14">
      <t>ハンバイジッセキ</t>
    </rPh>
    <rPh sb="18" eb="20">
      <t>ジッセキ</t>
    </rPh>
    <rPh sb="20" eb="22">
      <t>ホウコク</t>
    </rPh>
    <rPh sb="23" eb="24">
      <t>ザ</t>
    </rPh>
    <rPh sb="24" eb="26">
      <t>セキスウ</t>
    </rPh>
    <rPh sb="28" eb="30">
      <t>ショウゴウ</t>
    </rPh>
    <rPh sb="32" eb="33">
      <t>ネガ</t>
    </rPh>
    <phoneticPr fontId="17"/>
  </si>
  <si>
    <t>【申し込み方法の実績報告】</t>
    <phoneticPr fontId="17"/>
  </si>
  <si>
    <r>
      <t>・</t>
    </r>
    <r>
      <rPr>
        <b/>
        <sz val="12"/>
        <color rgb="FFFF0000"/>
        <rFont val="游ゴシック"/>
        <family val="3"/>
        <charset val="128"/>
      </rPr>
      <t>提出日(事業完了日（最終公演日）以降（同日は可）の日付としてください。)</t>
    </r>
    <r>
      <rPr>
        <b/>
        <sz val="12"/>
        <color theme="1"/>
        <rFont val="游ゴシック"/>
        <family val="3"/>
        <charset val="128"/>
      </rPr>
      <t>の日付を忘れずに記入してください。</t>
    </r>
    <rPh sb="1" eb="3">
      <t>テイシュツ</t>
    </rPh>
    <rPh sb="3" eb="4">
      <t>ビ</t>
    </rPh>
    <rPh sb="38" eb="40">
      <t>ヒヅケ</t>
    </rPh>
    <rPh sb="41" eb="42">
      <t>ワス</t>
    </rPh>
    <rPh sb="45" eb="47">
      <t>キニュウ</t>
    </rPh>
    <phoneticPr fontId="17"/>
  </si>
  <si>
    <t>様式6-1</t>
    <rPh sb="0" eb="2">
      <t>ヨウシキ</t>
    </rPh>
    <phoneticPr fontId="17"/>
  </si>
  <si>
    <t>証ひょうについて</t>
    <rPh sb="0" eb="1">
      <t>ショウ</t>
    </rPh>
    <phoneticPr fontId="17"/>
  </si>
  <si>
    <t>チケットはあらかじめ印字により子供無料座席、同伴者半額座席、その他の一般
座席をそれぞれ明確に区別してください。後から追記できる方法での区別（スタンプや
手書き等）は不可とします。</t>
    <phoneticPr fontId="17"/>
  </si>
  <si>
    <r>
      <t>半券は座席番号順に並べ、</t>
    </r>
    <r>
      <rPr>
        <b/>
        <sz val="11"/>
        <color rgb="FF0070C0"/>
        <rFont val="游ゴシック"/>
        <family val="3"/>
        <charset val="128"/>
        <scheme val="minor"/>
      </rPr>
      <t>PDF化してご提出ください</t>
    </r>
    <r>
      <rPr>
        <sz val="11"/>
        <color theme="1"/>
        <rFont val="游ゴシック"/>
        <family val="3"/>
        <charset val="128"/>
        <scheme val="minor"/>
      </rPr>
      <t>。</t>
    </r>
    <r>
      <rPr>
        <b/>
        <sz val="11"/>
        <color rgb="FFFF0000"/>
        <rFont val="游ゴシック"/>
        <family val="3"/>
        <charset val="128"/>
        <scheme val="minor"/>
      </rPr>
      <t>座席番号順に並んでいない場合は受付できません。</t>
    </r>
    <phoneticPr fontId="17"/>
  </si>
  <si>
    <t>提出のために事後的に別途作成したデータ等では受付ができませんのでご注意ください。</t>
    <phoneticPr fontId="17"/>
  </si>
  <si>
    <r>
      <t>年齢、名前、座席種類（子供無料座席、同伴者半額座席）、座席番号、公演名、公演日時
が記載されている必要があります。</t>
    </r>
    <r>
      <rPr>
        <sz val="11"/>
        <color theme="1"/>
        <rFont val="游ゴシック"/>
        <family val="3"/>
        <charset val="128"/>
        <scheme val="minor"/>
      </rPr>
      <t xml:space="preserve">
子供と同伴者の組み合わせ（団体の場合は団体とその引率者）が</t>
    </r>
    <r>
      <rPr>
        <b/>
        <sz val="11"/>
        <color rgb="FFFF0000"/>
        <rFont val="游ゴシック"/>
        <family val="3"/>
        <charset val="128"/>
        <scheme val="minor"/>
      </rPr>
      <t>明確に読み取れるもの</t>
    </r>
    <r>
      <rPr>
        <sz val="11"/>
        <color theme="1"/>
        <rFont val="游ゴシック"/>
        <family val="3"/>
        <charset val="128"/>
        <scheme val="minor"/>
      </rPr>
      <t xml:space="preserve">である必要があります。
</t>
    </r>
    <r>
      <rPr>
        <sz val="11"/>
        <color rgb="FF0070C0"/>
        <rFont val="游ゴシック"/>
        <family val="3"/>
        <charset val="128"/>
        <scheme val="minor"/>
      </rPr>
      <t>チケット販売を外部に委託等していた場合は不要です。</t>
    </r>
    <phoneticPr fontId="17"/>
  </si>
  <si>
    <r>
      <rPr>
        <b/>
        <sz val="11"/>
        <color rgb="FFFF0000"/>
        <rFont val="游ゴシック"/>
        <family val="3"/>
        <charset val="128"/>
        <scheme val="minor"/>
      </rPr>
      <t>実際に入場した方</t>
    </r>
    <r>
      <rPr>
        <sz val="11"/>
        <color theme="1"/>
        <rFont val="游ゴシック"/>
        <family val="3"/>
        <charset val="128"/>
        <scheme val="minor"/>
      </rPr>
      <t>がわかるデータをご提出ください。
年齢、名前、座席種類（子供無料座席、同伴者半額座席）、座席番号、公演名、公演日時
が記載されている必要があります。</t>
    </r>
    <r>
      <rPr>
        <sz val="11"/>
        <color theme="1"/>
        <rFont val="游ゴシック"/>
        <family val="3"/>
        <charset val="128"/>
        <scheme val="minor"/>
      </rPr>
      <t xml:space="preserve">
子供と同伴者の組み合わせ（団体の場合は団体とその引率者）が</t>
    </r>
    <r>
      <rPr>
        <b/>
        <sz val="11"/>
        <color rgb="FFFF0000"/>
        <rFont val="游ゴシック"/>
        <family val="3"/>
        <charset val="128"/>
        <scheme val="minor"/>
      </rPr>
      <t>明確に読み取れるもの</t>
    </r>
    <r>
      <rPr>
        <sz val="11"/>
        <color theme="1"/>
        <rFont val="游ゴシック"/>
        <family val="3"/>
        <charset val="128"/>
        <scheme val="minor"/>
      </rPr>
      <t>である必要があります。</t>
    </r>
    <rPh sb="40" eb="41">
      <t>ザ</t>
    </rPh>
    <phoneticPr fontId="17"/>
  </si>
  <si>
    <t>▼支出の部　→詳細は＜支出内訳明細＞（様式6-3）に記載</t>
    <rPh sb="1" eb="3">
      <t>シシュツ</t>
    </rPh>
    <rPh sb="4" eb="5">
      <t>ブ</t>
    </rPh>
    <rPh sb="7" eb="9">
      <t>ショウサイ</t>
    </rPh>
    <rPh sb="11" eb="13">
      <t>シシュツ</t>
    </rPh>
    <rPh sb="13" eb="15">
      <t>ウチワケ</t>
    </rPh>
    <rPh sb="15" eb="17">
      <t>メイサイ</t>
    </rPh>
    <rPh sb="19" eb="21">
      <t>ヨウシキ</t>
    </rPh>
    <rPh sb="26" eb="28">
      <t>キサイ</t>
    </rPh>
    <phoneticPr fontId="9"/>
  </si>
  <si>
    <t>　令和○年○月○日付け○文庁第○○○○号により補助金の交付を受けた下記の事業の実績について、補助金等に係る予算の執行の適正化に関する法律第１４条の規定により、下記のとおり報告します。</t>
    <rPh sb="14" eb="15">
      <t>ダイ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</si>
</sst>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Red]\(#,##0\)"/>
    <numFmt numFmtId="177" formatCode="#,##0_ ;[Red]\-#,##0\ "/>
    <numFmt numFmtId="178" formatCode="#,##0_ "/>
    <numFmt numFmtId="179" formatCode="0&quot;回&quot;"/>
    <numFmt numFmtId="180" formatCode="[$-411]ggge&quot;年&quot;m&quot;月&quot;d&quot;日&quot;;@"/>
  </numFmts>
  <fonts count="56"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ゴシック"/>
      <family val="3"/>
      <charset val="128"/>
    </font>
    <font>
      <sz val="6"/>
      <name val="游ゴシック"/>
      <family val="2"/>
      <charset val="128"/>
      <scheme val="minor"/>
    </font>
    <font>
      <sz val="11"/>
      <color theme="1"/>
      <name val="游ゴシック"/>
      <family val="3"/>
      <charset val="128"/>
      <scheme val="minor"/>
    </font>
    <font>
      <sz val="10.5"/>
      <color theme="1"/>
      <name val="ＭＳ 明朝"/>
      <family val="1"/>
      <charset val="128"/>
    </font>
    <font>
      <sz val="11"/>
      <name val="ＭＳ 明朝"/>
      <family val="1"/>
      <charset val="128"/>
    </font>
    <font>
      <sz val="11"/>
      <color theme="1"/>
      <name val="ＭＳ ゴシック"/>
      <family val="3"/>
      <charset val="128"/>
    </font>
    <font>
      <sz val="11"/>
      <color theme="1"/>
      <name val="ＭＳ 明朝"/>
      <family val="1"/>
      <charset val="128"/>
    </font>
    <font>
      <sz val="11"/>
      <color theme="1"/>
      <name val="ＭＳ Ｐ明朝"/>
      <family val="1"/>
      <charset val="128"/>
    </font>
    <font>
      <sz val="11"/>
      <name val="游ゴシック"/>
      <family val="3"/>
      <charset val="128"/>
      <scheme val="minor"/>
    </font>
    <font>
      <sz val="6"/>
      <name val="游ゴシック"/>
      <family val="3"/>
      <charset val="128"/>
      <scheme val="minor"/>
    </font>
    <font>
      <sz val="11"/>
      <name val="ＭＳ Ｐ明朝"/>
      <family val="1"/>
      <charset val="128"/>
    </font>
    <font>
      <sz val="10"/>
      <name val="ＭＳ ゴシック"/>
      <family val="3"/>
      <charset val="128"/>
    </font>
    <font>
      <sz val="10"/>
      <name val="ＭＳ 明朝"/>
      <family val="1"/>
      <charset val="128"/>
    </font>
    <font>
      <sz val="11"/>
      <name val="游ゴシック"/>
      <family val="2"/>
      <charset val="128"/>
      <scheme val="minor"/>
    </font>
    <font>
      <sz val="6"/>
      <name val="ＭＳ Ｐゴシック"/>
      <family val="3"/>
      <charset val="128"/>
    </font>
    <font>
      <sz val="9"/>
      <name val="ＭＳ ゴシック"/>
      <family val="3"/>
      <charset val="128"/>
    </font>
    <font>
      <sz val="9"/>
      <name val="ＭＳ 明朝"/>
      <family val="1"/>
      <charset val="128"/>
    </font>
    <font>
      <sz val="8"/>
      <name val="ＭＳ ゴシック"/>
      <family val="3"/>
      <charset val="128"/>
    </font>
    <font>
      <b/>
      <sz val="11"/>
      <color rgb="FFFF0000"/>
      <name val="ＭＳ ゴシック"/>
      <family val="3"/>
      <charset val="128"/>
    </font>
    <font>
      <b/>
      <sz val="12"/>
      <color theme="1"/>
      <name val="ＭＳ ゴシック"/>
      <family val="3"/>
      <charset val="128"/>
    </font>
    <font>
      <sz val="12"/>
      <color theme="1"/>
      <name val="ＭＳ ゴシック"/>
      <family val="3"/>
      <charset val="128"/>
    </font>
    <font>
      <sz val="12"/>
      <name val="ＭＳ ゴシック"/>
      <family val="3"/>
      <charset val="128"/>
    </font>
    <font>
      <sz val="11"/>
      <color rgb="FFFF0000"/>
      <name val="ＭＳ ゴシック"/>
      <family val="3"/>
      <charset val="128"/>
    </font>
    <font>
      <b/>
      <sz val="16"/>
      <color rgb="FFFF0000"/>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b/>
      <sz val="10"/>
      <color rgb="FFFF0000"/>
      <name val="ＭＳ ゴシック"/>
      <family val="3"/>
      <charset val="128"/>
    </font>
    <font>
      <sz val="14"/>
      <color theme="1"/>
      <name val="游ゴシック"/>
      <family val="3"/>
      <charset val="128"/>
      <scheme val="minor"/>
    </font>
    <font>
      <sz val="6"/>
      <name val="ＭＳ Ｐゴシック"/>
      <family val="2"/>
      <charset val="128"/>
    </font>
    <font>
      <sz val="11"/>
      <color theme="1"/>
      <name val="ＭＳ Ｐゴシック"/>
      <family val="3"/>
      <charset val="128"/>
    </font>
    <font>
      <sz val="11"/>
      <name val="ＭＳ Ｐゴシック"/>
      <family val="3"/>
      <charset val="128"/>
    </font>
    <font>
      <sz val="10"/>
      <color rgb="FF000000"/>
      <name val="ＭＳ ゴシック"/>
      <family val="3"/>
      <charset val="128"/>
    </font>
    <font>
      <b/>
      <sz val="18"/>
      <color rgb="FFFF0000"/>
      <name val="ＭＳ ゴシック"/>
      <family val="3"/>
      <charset val="128"/>
    </font>
    <font>
      <sz val="11"/>
      <color rgb="FFFF0000"/>
      <name val="ＭＳ Ｐゴシック"/>
      <family val="3"/>
      <charset val="128"/>
    </font>
    <font>
      <b/>
      <sz val="16"/>
      <color rgb="FFFF0000"/>
      <name val="ＭＳ ゴシック"/>
      <family val="3"/>
      <charset val="128"/>
    </font>
    <font>
      <b/>
      <sz val="14"/>
      <color theme="1"/>
      <name val="游ゴシック"/>
      <family val="3"/>
      <charset val="128"/>
    </font>
    <font>
      <b/>
      <sz val="12"/>
      <color theme="1"/>
      <name val="游ゴシック"/>
      <family val="3"/>
      <charset val="128"/>
    </font>
    <font>
      <b/>
      <sz val="12"/>
      <color rgb="FFFF0000"/>
      <name val="游ゴシック"/>
      <family val="3"/>
      <charset val="128"/>
    </font>
    <font>
      <b/>
      <sz val="12"/>
      <color theme="1"/>
      <name val="游ゴシック"/>
      <family val="3"/>
      <charset val="128"/>
      <scheme val="minor"/>
    </font>
    <font>
      <b/>
      <sz val="12"/>
      <color rgb="FFFF0000"/>
      <name val="游ゴシック"/>
      <family val="3"/>
      <charset val="128"/>
      <scheme val="minor"/>
    </font>
    <font>
      <b/>
      <u/>
      <sz val="12"/>
      <color theme="1"/>
      <name val="游ゴシック"/>
      <family val="3"/>
      <charset val="128"/>
      <scheme val="minor"/>
    </font>
    <font>
      <b/>
      <sz val="11"/>
      <color theme="1"/>
      <name val="游ゴシック"/>
      <family val="3"/>
      <charset val="128"/>
      <scheme val="minor"/>
    </font>
    <font>
      <sz val="12"/>
      <color theme="1"/>
      <name val="游ゴシック"/>
      <family val="3"/>
      <charset val="128"/>
      <scheme val="minor"/>
    </font>
    <font>
      <b/>
      <sz val="11"/>
      <color rgb="FFFF0000"/>
      <name val="游ゴシック"/>
      <family val="3"/>
      <charset val="128"/>
      <scheme val="minor"/>
    </font>
    <font>
      <b/>
      <sz val="14"/>
      <color rgb="FF0070C0"/>
      <name val="游ゴシック"/>
      <family val="3"/>
      <charset val="128"/>
      <scheme val="minor"/>
    </font>
    <font>
      <b/>
      <sz val="16"/>
      <color theme="1"/>
      <name val="游ゴシック"/>
      <family val="3"/>
      <charset val="128"/>
      <scheme val="minor"/>
    </font>
    <font>
      <sz val="11"/>
      <color rgb="FF0070C0"/>
      <name val="游ゴシック"/>
      <family val="3"/>
      <charset val="128"/>
      <scheme val="minor"/>
    </font>
    <font>
      <b/>
      <sz val="11"/>
      <color rgb="FF0070C0"/>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rgb="FFCCFFFF"/>
        <bgColor indexed="64"/>
      </patternFill>
    </fill>
    <fill>
      <patternFill patternType="solid">
        <fgColor rgb="FFFDE9D9"/>
        <bgColor rgb="FF000000"/>
      </patternFill>
    </fill>
    <fill>
      <patternFill patternType="solid">
        <fgColor rgb="FFFFFF00"/>
        <bgColor rgb="FF000000"/>
      </patternFill>
    </fill>
    <fill>
      <patternFill patternType="solid">
        <fgColor rgb="FFCCFFFF"/>
        <bgColor rgb="FF000000"/>
      </patternFill>
    </fill>
  </fills>
  <borders count="113">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theme="0"/>
      </left>
      <right/>
      <top/>
      <bottom/>
      <diagonal/>
    </border>
    <border>
      <left/>
      <right style="thin">
        <color theme="0"/>
      </right>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tted">
        <color indexed="64"/>
      </top>
      <bottom style="dotted">
        <color indexed="64"/>
      </bottom>
      <diagonal/>
    </border>
    <border>
      <left/>
      <right style="thin">
        <color indexed="64"/>
      </right>
      <top style="thin">
        <color indexed="64"/>
      </top>
      <bottom style="double">
        <color indexed="64"/>
      </bottom>
      <diagonal/>
    </border>
    <border>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double">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double">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style="hair">
        <color indexed="64"/>
      </left>
      <right style="thin">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style="medium">
        <color indexed="64"/>
      </right>
      <top style="thin">
        <color indexed="64"/>
      </top>
      <bottom style="thin">
        <color indexed="64"/>
      </bottom>
      <diagonal/>
    </border>
    <border>
      <left/>
      <right/>
      <top style="double">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hair">
        <color indexed="64"/>
      </top>
      <bottom style="double">
        <color indexed="64"/>
      </bottom>
      <diagonal/>
    </border>
    <border>
      <left style="thin">
        <color indexed="64"/>
      </left>
      <right style="hair">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top style="hair">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right style="medium">
        <color indexed="64"/>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6">
    <xf numFmtId="0" fontId="0" fillId="0" borderId="0">
      <alignment vertical="center"/>
    </xf>
    <xf numFmtId="38" fontId="10" fillId="0" borderId="0" applyFont="0" applyFill="0" applyBorder="0" applyAlignment="0" applyProtection="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cellStyleXfs>
  <cellXfs count="667">
    <xf numFmtId="0" fontId="0" fillId="0" borderId="0" xfId="0">
      <alignment vertical="center"/>
    </xf>
    <xf numFmtId="0" fontId="8" fillId="0" borderId="0" xfId="2" applyFont="1">
      <alignment vertical="center"/>
    </xf>
    <xf numFmtId="38" fontId="8" fillId="0" borderId="0" xfId="1" applyFont="1" applyFill="1" applyAlignment="1">
      <alignment horizontal="right" vertical="center"/>
    </xf>
    <xf numFmtId="0" fontId="12" fillId="0" borderId="0" xfId="0" applyFont="1">
      <alignment vertical="center"/>
    </xf>
    <xf numFmtId="0" fontId="8" fillId="0" borderId="0" xfId="3" applyFont="1">
      <alignment vertical="center"/>
    </xf>
    <xf numFmtId="0" fontId="21" fillId="0" borderId="0" xfId="5" applyFont="1">
      <alignment vertical="center"/>
    </xf>
    <xf numFmtId="0" fontId="8" fillId="0" borderId="0" xfId="6" applyFont="1">
      <alignment vertical="center"/>
    </xf>
    <xf numFmtId="0" fontId="8" fillId="0" borderId="0" xfId="11" applyFont="1">
      <alignment vertical="center"/>
    </xf>
    <xf numFmtId="0" fontId="8" fillId="0" borderId="0" xfId="6" applyFont="1" applyProtection="1">
      <alignment vertical="center"/>
      <protection locked="0"/>
    </xf>
    <xf numFmtId="0" fontId="8" fillId="0" borderId="0" xfId="6" applyFont="1" applyAlignment="1" applyProtection="1">
      <alignment horizontal="center" vertical="center"/>
      <protection locked="0"/>
    </xf>
    <xf numFmtId="0" fontId="21" fillId="0" borderId="0" xfId="5" applyFont="1" applyProtection="1">
      <alignment vertical="center"/>
      <protection locked="0"/>
    </xf>
    <xf numFmtId="0" fontId="8" fillId="0" borderId="0" xfId="2" applyFont="1" applyProtection="1">
      <alignment vertical="center"/>
      <protection locked="0"/>
    </xf>
    <xf numFmtId="38" fontId="8" fillId="0" borderId="0" xfId="1" applyFont="1" applyFill="1" applyAlignment="1" applyProtection="1">
      <alignment horizontal="right" vertical="center"/>
      <protection locked="0"/>
    </xf>
    <xf numFmtId="0" fontId="8" fillId="0" borderId="0" xfId="2" applyFont="1" applyAlignment="1" applyProtection="1">
      <alignment horizontal="center" vertical="center"/>
      <protection locked="0"/>
    </xf>
    <xf numFmtId="0" fontId="8" fillId="0" borderId="0" xfId="2" applyFont="1" applyAlignment="1" applyProtection="1">
      <alignment horizontal="left" vertical="center"/>
      <protection locked="0"/>
    </xf>
    <xf numFmtId="0" fontId="8" fillId="0" borderId="11" xfId="2" applyFont="1" applyBorder="1" applyProtection="1">
      <alignment vertical="center"/>
      <protection locked="0"/>
    </xf>
    <xf numFmtId="0" fontId="8" fillId="0" borderId="0" xfId="2" applyFont="1" applyAlignment="1" applyProtection="1">
      <alignment horizontal="distributed" vertical="center"/>
      <protection locked="0"/>
    </xf>
    <xf numFmtId="0" fontId="18" fillId="0" borderId="0" xfId="2" applyFont="1" applyProtection="1">
      <alignment vertical="center"/>
      <protection locked="0"/>
    </xf>
    <xf numFmtId="0" fontId="18" fillId="0" borderId="0" xfId="2" applyFont="1" applyAlignment="1" applyProtection="1">
      <alignment horizontal="left" vertical="center"/>
      <protection locked="0"/>
    </xf>
    <xf numFmtId="0" fontId="8" fillId="0" borderId="10" xfId="2" applyFont="1" applyBorder="1" applyProtection="1">
      <alignment vertical="center"/>
      <protection locked="0"/>
    </xf>
    <xf numFmtId="0" fontId="8" fillId="0" borderId="0" xfId="2" applyFont="1" applyAlignment="1" applyProtection="1">
      <alignment horizontal="right" vertical="center"/>
      <protection locked="0"/>
    </xf>
    <xf numFmtId="0" fontId="13" fillId="0" borderId="9" xfId="2" applyFont="1" applyBorder="1" applyAlignment="1" applyProtection="1">
      <alignment vertical="center" wrapText="1"/>
      <protection locked="0"/>
    </xf>
    <xf numFmtId="0" fontId="13" fillId="0" borderId="8" xfId="2" applyFont="1" applyBorder="1" applyAlignment="1" applyProtection="1">
      <alignment vertical="center" wrapText="1"/>
      <protection locked="0"/>
    </xf>
    <xf numFmtId="0" fontId="13" fillId="0" borderId="8" xfId="2" applyFont="1" applyBorder="1" applyProtection="1">
      <alignment vertical="center"/>
      <protection locked="0"/>
    </xf>
    <xf numFmtId="38" fontId="13" fillId="0" borderId="8" xfId="1" applyFont="1" applyFill="1" applyBorder="1" applyAlignment="1" applyProtection="1">
      <alignment horizontal="right" vertical="center"/>
      <protection locked="0"/>
    </xf>
    <xf numFmtId="0" fontId="8" fillId="0" borderId="8" xfId="2" applyFont="1" applyBorder="1" applyProtection="1">
      <alignment vertical="center"/>
      <protection locked="0"/>
    </xf>
    <xf numFmtId="0" fontId="13" fillId="0" borderId="7" xfId="2" applyFont="1" applyBorder="1" applyProtection="1">
      <alignment vertical="center"/>
      <protection locked="0"/>
    </xf>
    <xf numFmtId="0" fontId="13" fillId="0" borderId="6" xfId="2" applyFont="1" applyBorder="1" applyAlignment="1" applyProtection="1">
      <alignment vertical="center" wrapText="1"/>
      <protection locked="0"/>
    </xf>
    <xf numFmtId="0" fontId="13" fillId="0" borderId="0" xfId="2" applyFont="1" applyAlignment="1" applyProtection="1">
      <alignment vertical="center" wrapText="1"/>
      <protection locked="0"/>
    </xf>
    <xf numFmtId="0" fontId="13" fillId="0" borderId="0" xfId="2" applyFont="1" applyProtection="1">
      <alignment vertical="center"/>
      <protection locked="0"/>
    </xf>
    <xf numFmtId="0" fontId="15" fillId="0" borderId="0" xfId="2" applyFont="1" applyAlignment="1" applyProtection="1">
      <alignment horizontal="right" vertical="center"/>
      <protection locked="0"/>
    </xf>
    <xf numFmtId="0" fontId="13" fillId="0" borderId="5" xfId="2" applyFont="1" applyBorder="1" applyProtection="1">
      <alignment vertical="center"/>
      <protection locked="0"/>
    </xf>
    <xf numFmtId="0" fontId="13" fillId="0" borderId="0" xfId="2" applyFont="1" applyAlignment="1" applyProtection="1">
      <alignment horizontal="left" vertical="center" wrapText="1"/>
      <protection locked="0"/>
    </xf>
    <xf numFmtId="38" fontId="13" fillId="0" borderId="0" xfId="1" applyFont="1" applyFill="1" applyBorder="1" applyAlignment="1" applyProtection="1">
      <alignment horizontal="right" vertical="center"/>
      <protection locked="0"/>
    </xf>
    <xf numFmtId="38" fontId="8" fillId="0" borderId="0" xfId="1" applyFont="1" applyFill="1" applyBorder="1" applyAlignment="1" applyProtection="1">
      <alignment horizontal="right" vertical="center"/>
      <protection locked="0"/>
    </xf>
    <xf numFmtId="0" fontId="15" fillId="0" borderId="0" xfId="2" applyFont="1" applyProtection="1">
      <alignment vertical="center"/>
      <protection locked="0"/>
    </xf>
    <xf numFmtId="0" fontId="16" fillId="0" borderId="0" xfId="2" applyFont="1" applyProtection="1">
      <alignment vertical="center"/>
      <protection locked="0"/>
    </xf>
    <xf numFmtId="0" fontId="13" fillId="0" borderId="3" xfId="2" applyFont="1" applyBorder="1" applyAlignment="1" applyProtection="1">
      <alignment vertical="center" wrapText="1"/>
      <protection locked="0"/>
    </xf>
    <xf numFmtId="0" fontId="13" fillId="0" borderId="2" xfId="2" applyFont="1" applyBorder="1" applyAlignment="1" applyProtection="1">
      <alignment vertical="center" wrapText="1"/>
      <protection locked="0"/>
    </xf>
    <xf numFmtId="0" fontId="13" fillId="0" borderId="2" xfId="2" applyFont="1" applyBorder="1" applyProtection="1">
      <alignment vertical="center"/>
      <protection locked="0"/>
    </xf>
    <xf numFmtId="38" fontId="13" fillId="0" borderId="2" xfId="1" applyFont="1" applyFill="1" applyBorder="1" applyAlignment="1" applyProtection="1">
      <alignment horizontal="right" vertical="center"/>
      <protection locked="0"/>
    </xf>
    <xf numFmtId="0" fontId="8" fillId="0" borderId="2" xfId="2" applyFont="1" applyBorder="1" applyProtection="1">
      <alignment vertical="center"/>
      <protection locked="0"/>
    </xf>
    <xf numFmtId="0" fontId="13" fillId="0" borderId="1" xfId="2" applyFont="1" applyBorder="1" applyProtection="1">
      <alignment vertical="center"/>
      <protection locked="0"/>
    </xf>
    <xf numFmtId="38" fontId="15" fillId="0" borderId="0" xfId="2" applyNumberFormat="1" applyFont="1" applyProtection="1">
      <alignment vertical="center"/>
      <protection locked="0"/>
    </xf>
    <xf numFmtId="0" fontId="8" fillId="0" borderId="3" xfId="2" applyFont="1" applyBorder="1" applyAlignment="1" applyProtection="1">
      <alignment vertical="center" wrapText="1"/>
      <protection locked="0"/>
    </xf>
    <xf numFmtId="0" fontId="8" fillId="0" borderId="2" xfId="2" applyFont="1" applyBorder="1" applyAlignment="1" applyProtection="1">
      <alignment vertical="center" wrapText="1"/>
      <protection locked="0"/>
    </xf>
    <xf numFmtId="38" fontId="8" fillId="0" borderId="2" xfId="1" applyFont="1" applyFill="1" applyBorder="1" applyAlignment="1" applyProtection="1">
      <alignment horizontal="right" vertical="center"/>
      <protection locked="0"/>
    </xf>
    <xf numFmtId="0" fontId="8" fillId="0" borderId="1" xfId="2" applyFont="1" applyBorder="1" applyProtection="1">
      <alignment vertical="center"/>
      <protection locked="0"/>
    </xf>
    <xf numFmtId="0" fontId="12" fillId="0" borderId="0" xfId="0" applyFont="1" applyProtection="1">
      <alignment vertical="center"/>
      <protection locked="0"/>
    </xf>
    <xf numFmtId="0" fontId="8" fillId="0" borderId="0" xfId="11" applyFont="1" applyProtection="1">
      <alignment vertical="center"/>
      <protection locked="0"/>
    </xf>
    <xf numFmtId="0" fontId="8" fillId="0" borderId="0" xfId="11" applyFont="1" applyAlignment="1" applyProtection="1">
      <alignment horizontal="right" vertical="center"/>
      <protection locked="0"/>
    </xf>
    <xf numFmtId="0" fontId="29" fillId="0" borderId="2" xfId="11" applyFont="1" applyBorder="1" applyProtection="1">
      <alignment vertical="center"/>
      <protection locked="0"/>
    </xf>
    <xf numFmtId="0" fontId="8" fillId="0" borderId="2" xfId="11" applyFont="1" applyBorder="1" applyProtection="1">
      <alignment vertical="center"/>
      <protection locked="0"/>
    </xf>
    <xf numFmtId="0" fontId="8" fillId="0" borderId="0" xfId="10" applyFont="1" applyProtection="1">
      <alignment vertical="center"/>
      <protection locked="0"/>
    </xf>
    <xf numFmtId="0" fontId="8" fillId="0" borderId="0" xfId="6" applyFont="1" applyAlignment="1" applyProtection="1">
      <alignment horizontal="right" vertical="center"/>
      <protection locked="0"/>
    </xf>
    <xf numFmtId="0" fontId="8" fillId="0" borderId="0" xfId="6" applyFont="1" applyAlignment="1" applyProtection="1">
      <alignment horizontal="left" vertical="center" wrapText="1"/>
      <protection locked="0"/>
    </xf>
    <xf numFmtId="0" fontId="0" fillId="0" borderId="0" xfId="0" applyProtection="1">
      <alignment vertical="center"/>
      <protection locked="0"/>
    </xf>
    <xf numFmtId="38" fontId="8" fillId="0" borderId="0" xfId="1" applyFont="1" applyFill="1" applyAlignment="1" applyProtection="1">
      <alignment horizontal="left" vertical="center"/>
      <protection locked="0"/>
    </xf>
    <xf numFmtId="0" fontId="8" fillId="0" borderId="0" xfId="6" applyFont="1" applyAlignment="1" applyProtection="1">
      <alignment horizontal="left" vertical="center"/>
      <protection locked="0"/>
    </xf>
    <xf numFmtId="0" fontId="8" fillId="0" borderId="2" xfId="6" applyFont="1" applyBorder="1" applyAlignment="1" applyProtection="1">
      <alignment horizontal="left" vertical="center"/>
      <protection locked="0"/>
    </xf>
    <xf numFmtId="0" fontId="8" fillId="0" borderId="2" xfId="6" applyFont="1" applyBorder="1" applyAlignment="1" applyProtection="1">
      <alignment horizontal="left" vertical="center" wrapText="1"/>
      <protection locked="0"/>
    </xf>
    <xf numFmtId="177" fontId="12" fillId="3" borderId="22" xfId="1" applyNumberFormat="1" applyFont="1" applyFill="1" applyBorder="1" applyAlignment="1" applyProtection="1">
      <alignment horizontal="right" vertical="center"/>
      <protection locked="0"/>
    </xf>
    <xf numFmtId="177" fontId="12" fillId="3" borderId="0" xfId="1" applyNumberFormat="1" applyFont="1" applyFill="1" applyBorder="1" applyAlignment="1" applyProtection="1">
      <alignment horizontal="right" vertical="center"/>
      <protection locked="0"/>
    </xf>
    <xf numFmtId="177" fontId="12" fillId="3" borderId="2" xfId="1" applyNumberFormat="1" applyFont="1" applyFill="1" applyBorder="1" applyAlignment="1" applyProtection="1">
      <alignment horizontal="right" vertical="center"/>
      <protection locked="0"/>
    </xf>
    <xf numFmtId="38" fontId="18" fillId="0" borderId="0" xfId="1" applyFont="1" applyFill="1" applyBorder="1" applyAlignment="1" applyProtection="1">
      <alignment horizontal="right" vertical="center"/>
      <protection locked="0"/>
    </xf>
    <xf numFmtId="0" fontId="18" fillId="0" borderId="0" xfId="0" applyFont="1" applyProtection="1">
      <alignment vertical="center"/>
      <protection locked="0"/>
    </xf>
    <xf numFmtId="177" fontId="18" fillId="0" borderId="0" xfId="0" applyNumberFormat="1" applyFont="1" applyProtection="1">
      <alignment vertical="center"/>
      <protection locked="0"/>
    </xf>
    <xf numFmtId="0" fontId="19" fillId="0" borderId="0" xfId="6" applyFont="1" applyProtection="1">
      <alignment vertical="center"/>
      <protection locked="0"/>
    </xf>
    <xf numFmtId="1" fontId="8" fillId="4" borderId="0" xfId="2" applyNumberFormat="1" applyFont="1" applyFill="1" applyProtection="1">
      <alignment vertical="center"/>
      <protection locked="0"/>
    </xf>
    <xf numFmtId="0" fontId="32" fillId="4" borderId="0" xfId="0" applyFont="1" applyFill="1">
      <alignment vertical="center"/>
    </xf>
    <xf numFmtId="0" fontId="32" fillId="0" borderId="0" xfId="0" applyFont="1">
      <alignment vertical="center"/>
    </xf>
    <xf numFmtId="0" fontId="32" fillId="2" borderId="0" xfId="0" applyFont="1" applyFill="1">
      <alignment vertical="center"/>
    </xf>
    <xf numFmtId="0" fontId="8" fillId="0" borderId="0" xfId="6" applyFont="1" applyAlignment="1">
      <alignment horizontal="center" vertical="center"/>
    </xf>
    <xf numFmtId="0" fontId="8" fillId="0" borderId="2" xfId="6" applyFont="1" applyBorder="1">
      <alignment vertical="center"/>
    </xf>
    <xf numFmtId="0" fontId="19" fillId="0" borderId="2" xfId="6" applyFont="1" applyBorder="1" applyAlignment="1">
      <alignment horizontal="right" vertical="center"/>
    </xf>
    <xf numFmtId="38" fontId="8" fillId="0" borderId="0" xfId="1" applyFont="1" applyFill="1" applyAlignment="1">
      <alignment horizontal="center" vertical="center"/>
    </xf>
    <xf numFmtId="0" fontId="19" fillId="0" borderId="0" xfId="7" applyFont="1">
      <alignment vertical="center"/>
    </xf>
    <xf numFmtId="0" fontId="18" fillId="0" borderId="0" xfId="6" applyFont="1" applyAlignment="1">
      <alignment vertical="center" wrapText="1"/>
    </xf>
    <xf numFmtId="0" fontId="18" fillId="0" borderId="0" xfId="6" applyFont="1" applyAlignment="1">
      <alignment horizontal="left" vertical="center" wrapText="1"/>
    </xf>
    <xf numFmtId="178" fontId="18" fillId="0" borderId="0" xfId="6" applyNumberFormat="1" applyFont="1" applyAlignment="1">
      <alignment vertical="center" wrapText="1"/>
    </xf>
    <xf numFmtId="178" fontId="8" fillId="0" borderId="6" xfId="6" applyNumberFormat="1" applyFont="1" applyBorder="1" applyAlignment="1">
      <alignment horizontal="right" vertical="center"/>
    </xf>
    <xf numFmtId="0" fontId="26" fillId="0" borderId="0" xfId="6" applyFont="1" applyAlignment="1" applyProtection="1">
      <alignment vertical="center" wrapText="1"/>
      <protection locked="0"/>
    </xf>
    <xf numFmtId="0" fontId="8" fillId="0" borderId="6" xfId="6" applyFont="1" applyBorder="1" applyProtection="1">
      <alignment vertical="center"/>
      <protection locked="0"/>
    </xf>
    <xf numFmtId="0" fontId="19" fillId="0" borderId="0" xfId="6" applyFont="1" applyAlignment="1" applyProtection="1">
      <alignment horizontal="center" vertical="center"/>
      <protection locked="0"/>
    </xf>
    <xf numFmtId="0" fontId="35" fillId="0" borderId="0" xfId="0" applyFont="1" applyAlignment="1">
      <alignment horizontal="center" vertical="center"/>
    </xf>
    <xf numFmtId="0" fontId="0" fillId="0" borderId="4" xfId="0" applyBorder="1">
      <alignment vertical="center"/>
    </xf>
    <xf numFmtId="0" fontId="27" fillId="0" borderId="0" xfId="12" applyFont="1" applyAlignment="1">
      <alignment horizontal="center" vertical="center"/>
    </xf>
    <xf numFmtId="0" fontId="3" fillId="0" borderId="0" xfId="12">
      <alignment vertical="center"/>
    </xf>
    <xf numFmtId="0" fontId="28" fillId="0" borderId="0" xfId="12" applyFont="1" applyAlignment="1">
      <alignment horizontal="left" vertical="center"/>
    </xf>
    <xf numFmtId="0" fontId="13" fillId="0" borderId="0" xfId="12" applyFont="1">
      <alignment vertical="center"/>
    </xf>
    <xf numFmtId="0" fontId="28" fillId="0" borderId="0" xfId="12" applyFont="1">
      <alignment vertical="center"/>
    </xf>
    <xf numFmtId="0" fontId="8" fillId="0" borderId="0" xfId="10" applyFont="1" applyAlignment="1" applyProtection="1">
      <alignment horizontal="left" vertical="center"/>
      <protection locked="0"/>
    </xf>
    <xf numFmtId="38" fontId="8" fillId="4" borderId="60" xfId="1" applyFont="1" applyFill="1" applyBorder="1" applyAlignment="1" applyProtection="1">
      <alignment horizontal="center" vertical="center" wrapText="1"/>
      <protection locked="0"/>
    </xf>
    <xf numFmtId="0" fontId="8" fillId="0" borderId="0" xfId="13" applyFont="1" applyProtection="1">
      <alignment vertical="center"/>
      <protection locked="0"/>
    </xf>
    <xf numFmtId="0" fontId="37" fillId="5" borderId="34" xfId="0" applyFont="1" applyFill="1" applyBorder="1" applyAlignment="1" applyProtection="1">
      <alignment horizontal="center" vertical="center" wrapText="1"/>
      <protection locked="0"/>
    </xf>
    <xf numFmtId="0" fontId="8" fillId="5" borderId="63" xfId="13" applyFont="1" applyFill="1" applyBorder="1" applyAlignment="1" applyProtection="1">
      <alignment horizontal="center" vertical="center" wrapText="1"/>
      <protection locked="0"/>
    </xf>
    <xf numFmtId="38" fontId="8" fillId="4" borderId="66" xfId="1" applyFont="1" applyFill="1" applyBorder="1" applyAlignment="1" applyProtection="1">
      <alignment horizontal="center" vertical="center" wrapText="1"/>
      <protection locked="0"/>
    </xf>
    <xf numFmtId="38" fontId="8" fillId="4" borderId="69" xfId="1" applyFont="1" applyFill="1" applyBorder="1" applyAlignment="1" applyProtection="1">
      <alignment horizontal="center" vertical="center" wrapText="1"/>
      <protection locked="0"/>
    </xf>
    <xf numFmtId="38" fontId="8" fillId="6" borderId="61" xfId="1" applyFont="1" applyFill="1" applyBorder="1" applyAlignment="1" applyProtection="1">
      <alignment horizontal="center" vertical="center" wrapText="1"/>
    </xf>
    <xf numFmtId="38" fontId="8" fillId="6" borderId="92" xfId="1" applyFont="1" applyFill="1" applyBorder="1" applyAlignment="1" applyProtection="1">
      <alignment horizontal="center" vertical="center" wrapText="1"/>
    </xf>
    <xf numFmtId="38" fontId="8" fillId="6" borderId="89" xfId="1" applyFont="1" applyFill="1" applyBorder="1" applyAlignment="1" applyProtection="1">
      <alignment horizontal="center" vertical="center" wrapText="1"/>
    </xf>
    <xf numFmtId="38" fontId="8" fillId="4" borderId="82" xfId="1" applyFont="1" applyFill="1" applyBorder="1" applyAlignment="1" applyProtection="1">
      <alignment horizontal="center" vertical="center" wrapText="1"/>
      <protection locked="0"/>
    </xf>
    <xf numFmtId="38" fontId="8" fillId="4" borderId="98" xfId="1" applyFont="1" applyFill="1" applyBorder="1" applyAlignment="1" applyProtection="1">
      <alignment horizontal="center" vertical="center" wrapText="1"/>
      <protection locked="0"/>
    </xf>
    <xf numFmtId="0" fontId="8" fillId="5" borderId="72" xfId="13" applyFont="1" applyFill="1" applyBorder="1" applyAlignment="1" applyProtection="1">
      <alignment horizontal="center" vertical="center" wrapText="1"/>
      <protection locked="0"/>
    </xf>
    <xf numFmtId="0" fontId="8" fillId="5" borderId="65" xfId="13" applyFont="1" applyFill="1" applyBorder="1" applyAlignment="1" applyProtection="1">
      <alignment horizontal="center" vertical="center" wrapText="1" shrinkToFit="1"/>
      <protection locked="0"/>
    </xf>
    <xf numFmtId="38" fontId="8" fillId="7" borderId="66" xfId="1" applyFont="1" applyFill="1" applyBorder="1" applyAlignment="1" applyProtection="1">
      <alignment horizontal="center" vertical="center" wrapText="1"/>
      <protection locked="0"/>
    </xf>
    <xf numFmtId="38" fontId="8" fillId="7" borderId="44" xfId="1" applyFont="1" applyFill="1" applyBorder="1" applyAlignment="1" applyProtection="1">
      <alignment horizontal="center" vertical="center" wrapText="1"/>
      <protection locked="0"/>
    </xf>
    <xf numFmtId="38" fontId="8" fillId="4" borderId="44" xfId="1" applyFont="1" applyFill="1" applyBorder="1" applyAlignment="1" applyProtection="1">
      <alignment horizontal="center" vertical="center" wrapText="1"/>
      <protection locked="0"/>
    </xf>
    <xf numFmtId="0" fontId="19" fillId="0" borderId="0" xfId="0" applyFont="1" applyAlignment="1" applyProtection="1">
      <alignment horizontal="center" vertical="center" wrapText="1"/>
      <protection locked="0"/>
    </xf>
    <xf numFmtId="0" fontId="8" fillId="0" borderId="0" xfId="0" applyFont="1" applyAlignment="1" applyProtection="1">
      <alignment horizontal="left" vertical="center" wrapText="1"/>
      <protection locked="0"/>
    </xf>
    <xf numFmtId="0" fontId="12" fillId="5" borderId="56" xfId="13" applyFont="1" applyFill="1" applyBorder="1" applyAlignment="1">
      <alignment horizontal="left" vertical="center" wrapText="1"/>
    </xf>
    <xf numFmtId="0" fontId="37" fillId="4" borderId="14" xfId="0" applyFont="1" applyFill="1" applyBorder="1" applyAlignment="1" applyProtection="1">
      <alignment horizontal="center" vertical="center" wrapText="1"/>
      <protection locked="0"/>
    </xf>
    <xf numFmtId="0" fontId="37" fillId="4" borderId="18" xfId="0" applyFont="1" applyFill="1" applyBorder="1" applyAlignment="1" applyProtection="1">
      <alignment horizontal="center" vertical="center" wrapText="1"/>
      <protection locked="0"/>
    </xf>
    <xf numFmtId="0" fontId="0" fillId="4" borderId="0" xfId="0" applyFill="1">
      <alignment vertical="center"/>
    </xf>
    <xf numFmtId="0" fontId="8" fillId="5" borderId="4" xfId="15" applyFont="1" applyFill="1" applyBorder="1" applyAlignment="1">
      <alignment horizontal="center" vertical="center" wrapText="1" shrinkToFit="1"/>
    </xf>
    <xf numFmtId="0" fontId="37" fillId="0" borderId="0" xfId="0" applyFont="1" applyAlignment="1" applyProtection="1">
      <alignment vertical="center" wrapText="1"/>
      <protection locked="0"/>
    </xf>
    <xf numFmtId="0" fontId="41" fillId="0" borderId="0" xfId="0" applyFont="1" applyProtection="1">
      <alignment vertical="center"/>
      <protection locked="0"/>
    </xf>
    <xf numFmtId="0" fontId="37" fillId="0" borderId="0" xfId="0" applyFont="1" applyProtection="1">
      <alignment vertical="center"/>
      <protection locked="0"/>
    </xf>
    <xf numFmtId="0" fontId="0" fillId="0" borderId="0" xfId="0" applyAlignment="1">
      <alignment horizontal="center" vertical="center"/>
    </xf>
    <xf numFmtId="1" fontId="14" fillId="0" borderId="0" xfId="2" applyNumberFormat="1" applyFont="1" applyAlignment="1" applyProtection="1">
      <alignment horizontal="center" vertical="center"/>
      <protection locked="0"/>
    </xf>
    <xf numFmtId="1" fontId="12" fillId="0" borderId="0" xfId="2" applyNumberFormat="1" applyFont="1" applyAlignment="1" applyProtection="1">
      <alignment horizontal="center" vertical="center"/>
      <protection locked="0"/>
    </xf>
    <xf numFmtId="0" fontId="8" fillId="0" borderId="2" xfId="6" applyFont="1" applyBorder="1" applyAlignment="1">
      <alignment horizontal="left" vertical="center" shrinkToFit="1"/>
    </xf>
    <xf numFmtId="0" fontId="8" fillId="0" borderId="1" xfId="6" applyFont="1" applyBorder="1" applyAlignment="1">
      <alignment horizontal="left" vertical="center" shrinkToFit="1"/>
    </xf>
    <xf numFmtId="0" fontId="8" fillId="0" borderId="3" xfId="6" applyFont="1" applyBorder="1" applyAlignment="1">
      <alignment horizontal="left" vertical="center" shrinkToFit="1"/>
    </xf>
    <xf numFmtId="0" fontId="43" fillId="0" borderId="109" xfId="0" applyFont="1" applyBorder="1">
      <alignment vertical="center"/>
    </xf>
    <xf numFmtId="0" fontId="0" fillId="0" borderId="110" xfId="0" applyBorder="1">
      <alignment vertical="center"/>
    </xf>
    <xf numFmtId="0" fontId="0" fillId="0" borderId="111" xfId="0" applyBorder="1">
      <alignment vertical="center"/>
    </xf>
    <xf numFmtId="0" fontId="44" fillId="0" borderId="0" xfId="0" applyFont="1">
      <alignment vertical="center"/>
    </xf>
    <xf numFmtId="0" fontId="46" fillId="0" borderId="0" xfId="0" applyFont="1">
      <alignment vertical="center"/>
    </xf>
    <xf numFmtId="0" fontId="46" fillId="0" borderId="112" xfId="0" applyFont="1" applyBorder="1">
      <alignment vertical="center"/>
    </xf>
    <xf numFmtId="0" fontId="49" fillId="0" borderId="0" xfId="0" applyFont="1">
      <alignment vertical="center"/>
    </xf>
    <xf numFmtId="0" fontId="50" fillId="0" borderId="0" xfId="0" applyFont="1">
      <alignment vertical="center"/>
    </xf>
    <xf numFmtId="0" fontId="51" fillId="0" borderId="0" xfId="0" applyFont="1">
      <alignment vertical="center"/>
    </xf>
    <xf numFmtId="0" fontId="52" fillId="0" borderId="0" xfId="0" applyFont="1">
      <alignment vertical="center"/>
    </xf>
    <xf numFmtId="0" fontId="43" fillId="2" borderId="0" xfId="0" applyFont="1" applyFill="1">
      <alignment vertical="center"/>
    </xf>
    <xf numFmtId="0" fontId="0" fillId="2" borderId="0" xfId="0" applyFill="1">
      <alignment vertical="center"/>
    </xf>
    <xf numFmtId="0" fontId="0" fillId="0" borderId="109" xfId="0" applyBorder="1">
      <alignment vertical="center"/>
    </xf>
    <xf numFmtId="0" fontId="20" fillId="0" borderId="3" xfId="6" applyFont="1" applyBorder="1" applyAlignment="1">
      <alignment horizontal="left" vertical="center" shrinkToFit="1"/>
    </xf>
    <xf numFmtId="0" fontId="20" fillId="0" borderId="2" xfId="6" applyFont="1" applyBorder="1" applyAlignment="1">
      <alignment horizontal="left" vertical="center" shrinkToFit="1"/>
    </xf>
    <xf numFmtId="0" fontId="20" fillId="0" borderId="2" xfId="6" applyFont="1" applyFill="1" applyBorder="1" applyAlignment="1">
      <alignment horizontal="left" vertical="center" shrinkToFit="1"/>
    </xf>
    <xf numFmtId="0" fontId="20" fillId="0" borderId="1" xfId="6" applyFont="1" applyFill="1" applyBorder="1" applyAlignment="1">
      <alignment horizontal="left" vertical="center" shrinkToFit="1"/>
    </xf>
    <xf numFmtId="0" fontId="43" fillId="0" borderId="99" xfId="0" applyFont="1" applyBorder="1" applyAlignment="1">
      <alignment horizontal="center" vertical="center" wrapText="1"/>
    </xf>
    <xf numFmtId="0" fontId="43" fillId="0" borderId="55" xfId="0" applyFont="1" applyBorder="1" applyAlignment="1">
      <alignment horizontal="center" vertical="center"/>
    </xf>
    <xf numFmtId="0" fontId="43" fillId="0" borderId="56" xfId="0" applyFont="1" applyBorder="1" applyAlignment="1">
      <alignment horizontal="center" vertical="center"/>
    </xf>
    <xf numFmtId="0" fontId="43" fillId="0" borderId="58" xfId="0" applyFont="1" applyBorder="1" applyAlignment="1">
      <alignment horizontal="center" vertical="center"/>
    </xf>
    <xf numFmtId="0" fontId="43" fillId="0" borderId="0" xfId="0" applyFont="1" applyAlignment="1">
      <alignment horizontal="center" vertical="center"/>
    </xf>
    <xf numFmtId="0" fontId="43" fillId="0" borderId="16" xfId="0" applyFont="1" applyBorder="1" applyAlignment="1">
      <alignment horizontal="center" vertical="center"/>
    </xf>
    <xf numFmtId="0" fontId="43" fillId="0" borderId="108" xfId="0" applyFont="1" applyBorder="1" applyAlignment="1">
      <alignment horizontal="center" vertical="center"/>
    </xf>
    <xf numFmtId="0" fontId="43" fillId="0" borderId="12" xfId="0" applyFont="1" applyBorder="1" applyAlignment="1">
      <alignment horizontal="center" vertical="center"/>
    </xf>
    <xf numFmtId="0" fontId="43" fillId="0" borderId="105" xfId="0" applyFont="1" applyBorder="1" applyAlignment="1">
      <alignment horizontal="center" vertical="center"/>
    </xf>
    <xf numFmtId="0" fontId="31" fillId="0" borderId="0" xfId="0" applyFont="1" applyAlignment="1">
      <alignment horizontal="center" vertical="center"/>
    </xf>
    <xf numFmtId="0" fontId="33" fillId="0" borderId="0" xfId="0" applyFont="1" applyAlignment="1">
      <alignment horizontal="center" vertical="center" wrapText="1"/>
    </xf>
    <xf numFmtId="0" fontId="32"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vertical="center" wrapText="1"/>
    </xf>
    <xf numFmtId="1" fontId="14" fillId="4" borderId="0" xfId="2" applyNumberFormat="1" applyFont="1" applyFill="1" applyAlignment="1" applyProtection="1">
      <alignment horizontal="center" vertical="center"/>
      <protection locked="0"/>
    </xf>
    <xf numFmtId="0" fontId="8" fillId="0" borderId="0" xfId="2" applyFont="1" applyAlignment="1" applyProtection="1">
      <alignment horizontal="distributed" vertical="center"/>
      <protection locked="0"/>
    </xf>
    <xf numFmtId="0" fontId="8" fillId="0" borderId="0" xfId="2" applyFont="1" applyAlignment="1" applyProtection="1">
      <alignment horizontal="center" vertical="center"/>
      <protection locked="0"/>
    </xf>
    <xf numFmtId="0" fontId="8" fillId="0" borderId="10" xfId="2" applyFont="1" applyBorder="1" applyAlignment="1" applyProtection="1">
      <alignment horizontal="left" vertical="center"/>
      <protection locked="0"/>
    </xf>
    <xf numFmtId="0" fontId="8" fillId="0" borderId="0" xfId="2" applyFont="1" applyAlignment="1" applyProtection="1">
      <alignment horizontal="left" vertical="center"/>
      <protection locked="0"/>
    </xf>
    <xf numFmtId="1" fontId="8" fillId="4" borderId="0" xfId="2" applyNumberFormat="1" applyFont="1" applyFill="1" applyAlignment="1" applyProtection="1">
      <alignment horizontal="center" vertical="center"/>
      <protection locked="0"/>
    </xf>
    <xf numFmtId="1" fontId="12" fillId="4" borderId="0" xfId="2" applyNumberFormat="1" applyFont="1" applyFill="1" applyAlignment="1" applyProtection="1">
      <alignment horizontal="center" vertical="center"/>
      <protection locked="0"/>
    </xf>
    <xf numFmtId="0" fontId="12" fillId="4" borderId="0" xfId="2" applyFont="1" applyFill="1" applyAlignment="1" applyProtection="1">
      <alignment horizontal="left" vertical="center" shrinkToFit="1"/>
      <protection locked="0"/>
    </xf>
    <xf numFmtId="0" fontId="8" fillId="0" borderId="0" xfId="2" applyFont="1" applyAlignment="1" applyProtection="1">
      <alignment horizontal="center" vertical="center" wrapText="1"/>
      <protection locked="0"/>
    </xf>
    <xf numFmtId="0" fontId="8" fillId="4" borderId="0" xfId="2" applyFont="1" applyFill="1" applyAlignment="1" applyProtection="1">
      <alignment horizontal="left" vertical="center" wrapText="1"/>
      <protection locked="0"/>
    </xf>
    <xf numFmtId="0" fontId="8" fillId="3" borderId="4" xfId="2" applyFont="1" applyFill="1" applyBorder="1" applyAlignment="1" applyProtection="1">
      <alignment horizontal="center" vertical="center"/>
      <protection locked="0"/>
    </xf>
    <xf numFmtId="0" fontId="14" fillId="2" borderId="9" xfId="2" applyFont="1" applyFill="1" applyBorder="1" applyAlignment="1">
      <alignment horizontal="right" vertical="center" wrapText="1"/>
    </xf>
    <xf numFmtId="0" fontId="14" fillId="2" borderId="8" xfId="2" applyFont="1" applyFill="1" applyBorder="1" applyAlignment="1">
      <alignment horizontal="right" vertical="center" wrapText="1"/>
    </xf>
    <xf numFmtId="0" fontId="14" fillId="2" borderId="6" xfId="2" applyFont="1" applyFill="1" applyBorder="1" applyAlignment="1">
      <alignment horizontal="right" vertical="center" wrapText="1"/>
    </xf>
    <xf numFmtId="0" fontId="14" fillId="2" borderId="0" xfId="2" applyFont="1" applyFill="1" applyAlignment="1">
      <alignment horizontal="right" vertical="center" wrapText="1"/>
    </xf>
    <xf numFmtId="0" fontId="14" fillId="2" borderId="3" xfId="2" applyFont="1" applyFill="1" applyBorder="1" applyAlignment="1">
      <alignment horizontal="right" vertical="center" wrapText="1"/>
    </xf>
    <xf numFmtId="0" fontId="14" fillId="2" borderId="2" xfId="2" applyFont="1" applyFill="1" applyBorder="1" applyAlignment="1">
      <alignment horizontal="right" vertical="center" wrapText="1"/>
    </xf>
    <xf numFmtId="0" fontId="13" fillId="0" borderId="8" xfId="2" applyFont="1" applyBorder="1" applyAlignment="1">
      <alignment horizontal="left" vertical="center" wrapText="1"/>
    </xf>
    <xf numFmtId="0" fontId="13" fillId="0" borderId="7" xfId="2" applyFont="1" applyBorder="1" applyAlignment="1">
      <alignment horizontal="left" vertical="center" wrapText="1"/>
    </xf>
    <xf numFmtId="0" fontId="13" fillId="0" borderId="0" xfId="2" applyFont="1" applyAlignment="1">
      <alignment horizontal="left" vertical="center" wrapText="1"/>
    </xf>
    <xf numFmtId="0" fontId="13" fillId="0" borderId="5" xfId="2" applyFont="1" applyBorder="1" applyAlignment="1">
      <alignment horizontal="left" vertical="center" wrapText="1"/>
    </xf>
    <xf numFmtId="0" fontId="13" fillId="0" borderId="2" xfId="2" applyFont="1" applyBorder="1" applyAlignment="1">
      <alignment horizontal="left" vertical="center" wrapText="1"/>
    </xf>
    <xf numFmtId="0" fontId="13" fillId="0" borderId="1" xfId="2" applyFont="1" applyBorder="1" applyAlignment="1">
      <alignment horizontal="left" vertical="center" wrapText="1"/>
    </xf>
    <xf numFmtId="0" fontId="11" fillId="0" borderId="0" xfId="0" applyFont="1" applyAlignment="1" applyProtection="1">
      <alignment horizontal="justify" vertical="center" wrapText="1"/>
      <protection locked="0"/>
    </xf>
    <xf numFmtId="0" fontId="0" fillId="0" borderId="0" xfId="0" applyProtection="1">
      <alignment vertical="center"/>
      <protection locked="0"/>
    </xf>
    <xf numFmtId="0" fontId="8" fillId="3" borderId="4" xfId="2" applyFont="1" applyFill="1" applyBorder="1" applyAlignment="1" applyProtection="1">
      <alignment horizontal="center" vertical="center" wrapText="1"/>
      <protection locked="0"/>
    </xf>
    <xf numFmtId="176" fontId="12" fillId="2" borderId="0" xfId="2" applyNumberFormat="1" applyFont="1" applyFill="1">
      <alignment vertical="center"/>
    </xf>
    <xf numFmtId="0" fontId="14" fillId="2" borderId="0" xfId="0" applyFont="1" applyFill="1">
      <alignment vertical="center"/>
    </xf>
    <xf numFmtId="0" fontId="13" fillId="0" borderId="0" xfId="2" applyFont="1" applyAlignment="1" applyProtection="1">
      <alignment horizontal="center" vertical="center"/>
      <protection locked="0"/>
    </xf>
    <xf numFmtId="0" fontId="8" fillId="5" borderId="96" xfId="13" applyFont="1" applyFill="1" applyBorder="1" applyAlignment="1">
      <alignment horizontal="center" vertical="center" wrapText="1"/>
    </xf>
    <xf numFmtId="0" fontId="8" fillId="5" borderId="61" xfId="13" applyFont="1" applyFill="1" applyBorder="1" applyAlignment="1">
      <alignment horizontal="center" vertical="center" wrapText="1"/>
    </xf>
    <xf numFmtId="38" fontId="8" fillId="5" borderId="61" xfId="1" applyFont="1" applyFill="1" applyBorder="1" applyAlignment="1" applyProtection="1">
      <alignment horizontal="center" vertical="center" wrapText="1"/>
    </xf>
    <xf numFmtId="38" fontId="8" fillId="6" borderId="61" xfId="1" applyFont="1" applyFill="1" applyBorder="1" applyAlignment="1" applyProtection="1">
      <alignment horizontal="center" vertical="center" wrapText="1"/>
    </xf>
    <xf numFmtId="38" fontId="8" fillId="6" borderId="90" xfId="1" applyFont="1" applyFill="1" applyBorder="1" applyAlignment="1" applyProtection="1">
      <alignment horizontal="center" vertical="center" wrapText="1"/>
    </xf>
    <xf numFmtId="38" fontId="8" fillId="6" borderId="89" xfId="1" applyFont="1" applyFill="1" applyBorder="1" applyAlignment="1" applyProtection="1">
      <alignment horizontal="center" vertical="center" wrapText="1"/>
    </xf>
    <xf numFmtId="38" fontId="8" fillId="6" borderId="92" xfId="1" applyFont="1" applyFill="1" applyBorder="1" applyAlignment="1" applyProtection="1">
      <alignment horizontal="center" vertical="center" wrapText="1"/>
    </xf>
    <xf numFmtId="38" fontId="8" fillId="6" borderId="102" xfId="1" applyFont="1" applyFill="1" applyBorder="1" applyAlignment="1" applyProtection="1">
      <alignment horizontal="center" vertical="center" wrapText="1"/>
    </xf>
    <xf numFmtId="0" fontId="19" fillId="3" borderId="15" xfId="0" applyFont="1" applyFill="1" applyBorder="1" applyAlignment="1" applyProtection="1">
      <alignment horizontal="center" vertical="center" wrapText="1"/>
      <protection locked="0"/>
    </xf>
    <xf numFmtId="0" fontId="19" fillId="3" borderId="4" xfId="0" applyFont="1" applyFill="1" applyBorder="1" applyAlignment="1" applyProtection="1">
      <alignment horizontal="center" vertical="center" wrapText="1"/>
      <protection locked="0"/>
    </xf>
    <xf numFmtId="0" fontId="19" fillId="4" borderId="6" xfId="0" applyFont="1" applyFill="1" applyBorder="1" applyAlignment="1" applyProtection="1">
      <alignment horizontal="center" vertical="center" wrapText="1"/>
      <protection locked="0"/>
    </xf>
    <xf numFmtId="0" fontId="19" fillId="4" borderId="0" xfId="0" applyFont="1" applyFill="1" applyAlignment="1" applyProtection="1">
      <alignment horizontal="center" vertical="center" wrapText="1"/>
      <protection locked="0"/>
    </xf>
    <xf numFmtId="0" fontId="19" fillId="4" borderId="16" xfId="0" applyFont="1" applyFill="1" applyBorder="1" applyAlignment="1" applyProtection="1">
      <alignment horizontal="center" vertical="center" wrapText="1"/>
      <protection locked="0"/>
    </xf>
    <xf numFmtId="0" fontId="19" fillId="4" borderId="3" xfId="0" applyFont="1" applyFill="1" applyBorder="1" applyAlignment="1" applyProtection="1">
      <alignment horizontal="center" vertical="center" wrapText="1"/>
      <protection locked="0"/>
    </xf>
    <xf numFmtId="0" fontId="19" fillId="4" borderId="2" xfId="0" applyFont="1" applyFill="1" applyBorder="1" applyAlignment="1" applyProtection="1">
      <alignment horizontal="center" vertical="center" wrapText="1"/>
      <protection locked="0"/>
    </xf>
    <xf numFmtId="0" fontId="19" fillId="4" borderId="14" xfId="0" applyFont="1" applyFill="1" applyBorder="1" applyAlignment="1" applyProtection="1">
      <alignment horizontal="center" vertical="center" wrapText="1"/>
      <protection locked="0"/>
    </xf>
    <xf numFmtId="0" fontId="19" fillId="4" borderId="9" xfId="0" applyFont="1" applyFill="1" applyBorder="1" applyAlignment="1" applyProtection="1">
      <alignment horizontal="center" vertical="center" wrapText="1"/>
      <protection locked="0"/>
    </xf>
    <xf numFmtId="0" fontId="19" fillId="4" borderId="8" xfId="0" applyFont="1" applyFill="1" applyBorder="1" applyAlignment="1" applyProtection="1">
      <alignment horizontal="center" vertical="center" wrapText="1"/>
      <protection locked="0"/>
    </xf>
    <xf numFmtId="0" fontId="19" fillId="4" borderId="17" xfId="0" applyFont="1" applyFill="1" applyBorder="1" applyAlignment="1" applyProtection="1">
      <alignment horizontal="center" vertical="center" wrapText="1"/>
      <protection locked="0"/>
    </xf>
    <xf numFmtId="0" fontId="19" fillId="3" borderId="104" xfId="0" applyFont="1" applyFill="1" applyBorder="1" applyAlignment="1" applyProtection="1">
      <alignment horizontal="center" vertical="center" wrapText="1"/>
      <protection locked="0"/>
    </xf>
    <xf numFmtId="0" fontId="19" fillId="3" borderId="97" xfId="0" applyFont="1" applyFill="1" applyBorder="1" applyAlignment="1" applyProtection="1">
      <alignment horizontal="center" vertical="center" wrapText="1"/>
      <protection locked="0"/>
    </xf>
    <xf numFmtId="0" fontId="19" fillId="4" borderId="13" xfId="0" applyFont="1" applyFill="1" applyBorder="1" applyAlignment="1" applyProtection="1">
      <alignment horizontal="center" vertical="center" wrapText="1"/>
      <protection locked="0"/>
    </xf>
    <xf numFmtId="0" fontId="19" fillId="4" borderId="12" xfId="0" applyFont="1" applyFill="1" applyBorder="1" applyAlignment="1" applyProtection="1">
      <alignment horizontal="center" vertical="center" wrapText="1"/>
      <protection locked="0"/>
    </xf>
    <xf numFmtId="0" fontId="19" fillId="4" borderId="105" xfId="0" applyFont="1" applyFill="1" applyBorder="1" applyAlignment="1" applyProtection="1">
      <alignment horizontal="center" vertical="center" wrapText="1"/>
      <protection locked="0"/>
    </xf>
    <xf numFmtId="0" fontId="19" fillId="5" borderId="103" xfId="13" applyFont="1" applyFill="1" applyBorder="1" applyAlignment="1" applyProtection="1">
      <alignment horizontal="center" vertical="center"/>
      <protection locked="0"/>
    </xf>
    <xf numFmtId="0" fontId="37" fillId="5" borderId="39" xfId="0" applyFont="1" applyFill="1" applyBorder="1" applyAlignment="1" applyProtection="1">
      <alignment horizontal="center" vertical="center"/>
      <protection locked="0"/>
    </xf>
    <xf numFmtId="0" fontId="37" fillId="5" borderId="41" xfId="0" applyFont="1" applyFill="1" applyBorder="1" applyAlignment="1" applyProtection="1">
      <alignment horizontal="center" vertical="center"/>
      <protection locked="0"/>
    </xf>
    <xf numFmtId="0" fontId="8" fillId="4" borderId="40" xfId="13" applyFont="1" applyFill="1" applyBorder="1" applyAlignment="1" applyProtection="1">
      <alignment horizontal="center" vertical="center"/>
      <protection locked="0"/>
    </xf>
    <xf numFmtId="0" fontId="8" fillId="4" borderId="39" xfId="13" applyFont="1" applyFill="1" applyBorder="1" applyAlignment="1" applyProtection="1">
      <alignment horizontal="center" vertical="center"/>
      <protection locked="0"/>
    </xf>
    <xf numFmtId="0" fontId="8" fillId="4" borderId="91" xfId="13" applyFont="1" applyFill="1" applyBorder="1" applyAlignment="1" applyProtection="1">
      <alignment horizontal="center" vertical="center"/>
      <protection locked="0"/>
    </xf>
    <xf numFmtId="0" fontId="19" fillId="5" borderId="100" xfId="10" applyFont="1" applyFill="1" applyBorder="1" applyAlignment="1" applyProtection="1">
      <alignment horizontal="center" vertical="center" wrapText="1"/>
      <protection locked="0"/>
    </xf>
    <xf numFmtId="0" fontId="19" fillId="5" borderId="34" xfId="10" applyFont="1" applyFill="1" applyBorder="1" applyAlignment="1" applyProtection="1">
      <alignment horizontal="center" vertical="center"/>
      <protection locked="0"/>
    </xf>
    <xf numFmtId="0" fontId="19" fillId="5" borderId="15" xfId="10" applyFont="1" applyFill="1" applyBorder="1" applyAlignment="1" applyProtection="1">
      <alignment horizontal="center" vertical="center"/>
      <protection locked="0"/>
    </xf>
    <xf numFmtId="0" fontId="19" fillId="5" borderId="4" xfId="10" applyFont="1" applyFill="1" applyBorder="1" applyAlignment="1" applyProtection="1">
      <alignment horizontal="center" vertical="center"/>
      <protection locked="0"/>
    </xf>
    <xf numFmtId="0" fontId="8" fillId="4" borderId="9" xfId="10" applyFont="1" applyFill="1" applyBorder="1" applyAlignment="1" applyProtection="1">
      <alignment horizontal="left" vertical="top" wrapText="1"/>
      <protection locked="0"/>
    </xf>
    <xf numFmtId="0" fontId="8" fillId="4" borderId="8" xfId="10" applyFont="1" applyFill="1" applyBorder="1" applyAlignment="1" applyProtection="1">
      <alignment horizontal="left" vertical="top" wrapText="1"/>
      <protection locked="0"/>
    </xf>
    <xf numFmtId="0" fontId="8" fillId="4" borderId="17" xfId="10" applyFont="1" applyFill="1" applyBorder="1" applyAlignment="1" applyProtection="1">
      <alignment horizontal="left" vertical="top" wrapText="1"/>
      <protection locked="0"/>
    </xf>
    <xf numFmtId="0" fontId="8" fillId="4" borderId="6" xfId="10" applyFont="1" applyFill="1" applyBorder="1" applyAlignment="1" applyProtection="1">
      <alignment horizontal="left" vertical="top" wrapText="1"/>
      <protection locked="0"/>
    </xf>
    <xf numFmtId="0" fontId="8" fillId="4" borderId="0" xfId="10" applyFont="1" applyFill="1" applyAlignment="1" applyProtection="1">
      <alignment horizontal="left" vertical="top" wrapText="1"/>
      <protection locked="0"/>
    </xf>
    <xf numFmtId="0" fontId="8" fillId="4" borderId="16" xfId="10" applyFont="1" applyFill="1" applyBorder="1" applyAlignment="1" applyProtection="1">
      <alignment horizontal="left" vertical="top" wrapText="1"/>
      <protection locked="0"/>
    </xf>
    <xf numFmtId="0" fontId="8" fillId="4" borderId="3" xfId="10" applyFont="1" applyFill="1" applyBorder="1" applyAlignment="1" applyProtection="1">
      <alignment horizontal="left" vertical="top" wrapText="1"/>
      <protection locked="0"/>
    </xf>
    <xf numFmtId="0" fontId="8" fillId="4" borderId="2" xfId="10" applyFont="1" applyFill="1" applyBorder="1" applyAlignment="1" applyProtection="1">
      <alignment horizontal="left" vertical="top" wrapText="1"/>
      <protection locked="0"/>
    </xf>
    <xf numFmtId="0" fontId="8" fillId="4" borderId="14" xfId="10" applyFont="1" applyFill="1" applyBorder="1" applyAlignment="1" applyProtection="1">
      <alignment horizontal="left" vertical="top" wrapText="1"/>
      <protection locked="0"/>
    </xf>
    <xf numFmtId="0" fontId="19" fillId="5" borderId="103" xfId="10" applyFont="1" applyFill="1" applyBorder="1" applyAlignment="1" applyProtection="1">
      <alignment horizontal="center" vertical="center" wrapText="1"/>
      <protection locked="0"/>
    </xf>
    <xf numFmtId="0" fontId="19" fillId="5" borderId="39" xfId="10" applyFont="1" applyFill="1" applyBorder="1" applyAlignment="1" applyProtection="1">
      <alignment horizontal="center" vertical="center" wrapText="1"/>
      <protection locked="0"/>
    </xf>
    <xf numFmtId="0" fontId="19" fillId="5" borderId="41" xfId="10" applyFont="1" applyFill="1" applyBorder="1" applyAlignment="1" applyProtection="1">
      <alignment horizontal="center" vertical="center" wrapText="1"/>
      <protection locked="0"/>
    </xf>
    <xf numFmtId="0" fontId="8" fillId="4" borderId="40" xfId="10" applyFont="1" applyFill="1" applyBorder="1" applyAlignment="1" applyProtection="1">
      <alignment horizontal="left" vertical="top" wrapText="1"/>
      <protection locked="0"/>
    </xf>
    <xf numFmtId="0" fontId="8" fillId="4" borderId="39" xfId="10" applyFont="1" applyFill="1" applyBorder="1" applyAlignment="1" applyProtection="1">
      <alignment horizontal="left" vertical="top" wrapText="1"/>
      <protection locked="0"/>
    </xf>
    <xf numFmtId="0" fontId="8" fillId="4" borderId="91" xfId="10" applyFont="1" applyFill="1" applyBorder="1" applyAlignment="1" applyProtection="1">
      <alignment horizontal="left" vertical="top" wrapText="1"/>
      <protection locked="0"/>
    </xf>
    <xf numFmtId="0" fontId="19" fillId="5" borderId="39" xfId="10" applyFont="1" applyFill="1" applyBorder="1" applyAlignment="1" applyProtection="1">
      <alignment horizontal="center" vertical="center"/>
      <protection locked="0"/>
    </xf>
    <xf numFmtId="0" fontId="19" fillId="5" borderId="41" xfId="10" applyFont="1" applyFill="1" applyBorder="1" applyAlignment="1" applyProtection="1">
      <alignment horizontal="center" vertical="center"/>
      <protection locked="0"/>
    </xf>
    <xf numFmtId="0" fontId="19" fillId="5" borderId="20" xfId="10" applyFont="1" applyFill="1" applyBorder="1" applyAlignment="1" applyProtection="1">
      <alignment horizontal="center" vertical="center" wrapText="1"/>
      <protection locked="0"/>
    </xf>
    <xf numFmtId="0" fontId="19" fillId="5" borderId="8" xfId="10" applyFont="1" applyFill="1" applyBorder="1" applyAlignment="1" applyProtection="1">
      <alignment horizontal="center" vertical="center"/>
      <protection locked="0"/>
    </xf>
    <xf numFmtId="0" fontId="19" fillId="5" borderId="7" xfId="10" applyFont="1" applyFill="1" applyBorder="1" applyAlignment="1" applyProtection="1">
      <alignment horizontal="center" vertical="center"/>
      <protection locked="0"/>
    </xf>
    <xf numFmtId="0" fontId="8" fillId="4" borderId="4" xfId="10" applyFont="1" applyFill="1" applyBorder="1" applyAlignment="1" applyProtection="1">
      <alignment horizontal="left" vertical="top" wrapText="1"/>
      <protection locked="0"/>
    </xf>
    <xf numFmtId="0" fontId="8" fillId="4" borderId="18" xfId="10" applyFont="1" applyFill="1" applyBorder="1" applyAlignment="1" applyProtection="1">
      <alignment horizontal="left" vertical="top" wrapText="1"/>
      <protection locked="0"/>
    </xf>
    <xf numFmtId="38" fontId="8" fillId="4" borderId="69" xfId="1" applyFont="1" applyFill="1" applyBorder="1" applyAlignment="1" applyProtection="1">
      <alignment horizontal="center" vertical="center" wrapText="1"/>
      <protection locked="0"/>
    </xf>
    <xf numFmtId="38" fontId="8" fillId="4" borderId="86" xfId="1" applyFont="1" applyFill="1" applyBorder="1" applyAlignment="1" applyProtection="1">
      <alignment horizontal="center" vertical="center" wrapText="1"/>
      <protection locked="0"/>
    </xf>
    <xf numFmtId="38" fontId="8" fillId="4" borderId="85" xfId="1" applyFont="1" applyFill="1" applyBorder="1" applyAlignment="1" applyProtection="1">
      <alignment horizontal="center" vertical="center" wrapText="1"/>
      <protection locked="0"/>
    </xf>
    <xf numFmtId="38" fontId="8" fillId="7" borderId="86" xfId="1" applyFont="1" applyFill="1" applyBorder="1" applyAlignment="1" applyProtection="1">
      <alignment horizontal="center" vertical="center" wrapText="1"/>
      <protection locked="0"/>
    </xf>
    <xf numFmtId="38" fontId="8" fillId="7" borderId="85" xfId="1" applyFont="1" applyFill="1" applyBorder="1" applyAlignment="1" applyProtection="1">
      <alignment horizontal="center" vertical="center" wrapText="1"/>
      <protection locked="0"/>
    </xf>
    <xf numFmtId="38" fontId="8" fillId="6" borderId="82" xfId="1" applyFont="1" applyFill="1" applyBorder="1" applyAlignment="1" applyProtection="1">
      <alignment horizontal="center" vertical="center" wrapText="1"/>
    </xf>
    <xf numFmtId="38" fontId="8" fillId="6" borderId="66" xfId="1" applyFont="1" applyFill="1" applyBorder="1" applyAlignment="1" applyProtection="1">
      <alignment horizontal="center" vertical="center" wrapText="1"/>
    </xf>
    <xf numFmtId="38" fontId="8" fillId="6" borderId="81" xfId="1" applyFont="1" applyFill="1" applyBorder="1" applyAlignment="1" applyProtection="1">
      <alignment horizontal="center" vertical="center" wrapText="1"/>
    </xf>
    <xf numFmtId="0" fontId="8" fillId="5" borderId="72" xfId="13" applyFont="1" applyFill="1" applyBorder="1" applyAlignment="1" applyProtection="1">
      <alignment horizontal="center" vertical="center" wrapText="1" shrinkToFit="1"/>
      <protection locked="0"/>
    </xf>
    <xf numFmtId="0" fontId="8" fillId="5" borderId="64" xfId="13" applyFont="1" applyFill="1" applyBorder="1" applyAlignment="1" applyProtection="1">
      <alignment horizontal="center" vertical="center" wrapText="1" shrinkToFit="1"/>
      <protection locked="0"/>
    </xf>
    <xf numFmtId="0" fontId="8" fillId="5" borderId="73" xfId="13" applyFont="1" applyFill="1" applyBorder="1" applyAlignment="1" applyProtection="1">
      <alignment horizontal="center" vertical="center" wrapText="1" shrinkToFit="1"/>
      <protection locked="0"/>
    </xf>
    <xf numFmtId="0" fontId="39" fillId="5" borderId="59" xfId="13" applyFont="1" applyFill="1" applyBorder="1" applyAlignment="1" applyProtection="1">
      <alignment horizontal="left" vertical="center" wrapText="1"/>
      <protection locked="0"/>
    </xf>
    <xf numFmtId="0" fontId="39" fillId="5" borderId="66" xfId="13" applyFont="1" applyFill="1" applyBorder="1" applyAlignment="1" applyProtection="1">
      <alignment horizontal="left" vertical="center" wrapText="1"/>
      <protection locked="0"/>
    </xf>
    <xf numFmtId="0" fontId="39" fillId="5" borderId="74" xfId="13" applyFont="1" applyFill="1" applyBorder="1" applyAlignment="1" applyProtection="1">
      <alignment horizontal="left" vertical="center" wrapText="1"/>
      <protection locked="0"/>
    </xf>
    <xf numFmtId="0" fontId="8" fillId="4" borderId="67" xfId="13" applyFont="1" applyFill="1" applyBorder="1" applyAlignment="1" applyProtection="1">
      <alignment horizontal="center" vertical="center" wrapText="1"/>
      <protection locked="0"/>
    </xf>
    <xf numFmtId="0" fontId="8" fillId="4" borderId="60" xfId="13" applyFont="1" applyFill="1" applyBorder="1" applyAlignment="1" applyProtection="1">
      <alignment horizontal="center" vertical="center" wrapText="1"/>
      <protection locked="0"/>
    </xf>
    <xf numFmtId="38" fontId="8" fillId="4" borderId="60" xfId="1" applyFont="1" applyFill="1" applyBorder="1" applyAlignment="1" applyProtection="1">
      <alignment horizontal="center" vertical="center" wrapText="1"/>
      <protection locked="0"/>
    </xf>
    <xf numFmtId="38" fontId="8" fillId="4" borderId="82" xfId="1" applyFont="1" applyFill="1" applyBorder="1" applyAlignment="1" applyProtection="1">
      <alignment horizontal="center" vertical="center" wrapText="1"/>
      <protection locked="0"/>
    </xf>
    <xf numFmtId="38" fontId="8" fillId="4" borderId="81" xfId="1" applyFont="1" applyFill="1" applyBorder="1" applyAlignment="1" applyProtection="1">
      <alignment horizontal="center" vertical="center" wrapText="1"/>
      <protection locked="0"/>
    </xf>
    <xf numFmtId="38" fontId="8" fillId="7" borderId="82" xfId="1" applyFont="1" applyFill="1" applyBorder="1" applyAlignment="1" applyProtection="1">
      <alignment horizontal="center" vertical="center" wrapText="1"/>
      <protection locked="0"/>
    </xf>
    <xf numFmtId="38" fontId="8" fillId="7" borderId="81" xfId="1" applyFont="1" applyFill="1" applyBorder="1" applyAlignment="1" applyProtection="1">
      <alignment horizontal="center" vertical="center" wrapText="1"/>
      <protection locked="0"/>
    </xf>
    <xf numFmtId="38" fontId="8" fillId="4" borderId="66" xfId="1" applyFont="1" applyFill="1" applyBorder="1" applyAlignment="1" applyProtection="1">
      <alignment horizontal="center" vertical="center" wrapText="1"/>
      <protection locked="0"/>
    </xf>
    <xf numFmtId="38" fontId="8" fillId="6" borderId="74" xfId="1" applyFont="1" applyFill="1" applyBorder="1" applyAlignment="1" applyProtection="1">
      <alignment horizontal="center" vertical="center" wrapText="1"/>
    </xf>
    <xf numFmtId="38" fontId="8" fillId="4" borderId="95" xfId="1" applyFont="1" applyFill="1" applyBorder="1" applyAlignment="1" applyProtection="1">
      <alignment horizontal="center" vertical="center" wrapText="1"/>
      <protection locked="0"/>
    </xf>
    <xf numFmtId="38" fontId="8" fillId="6" borderId="86" xfId="1" applyFont="1" applyFill="1" applyBorder="1" applyAlignment="1" applyProtection="1">
      <alignment horizontal="center" vertical="center" wrapText="1"/>
    </xf>
    <xf numFmtId="38" fontId="8" fillId="6" borderId="95" xfId="1" applyFont="1" applyFill="1" applyBorder="1" applyAlignment="1" applyProtection="1">
      <alignment horizontal="center" vertical="center" wrapText="1"/>
    </xf>
    <xf numFmtId="38" fontId="8" fillId="6" borderId="101" xfId="1" applyFont="1" applyFill="1" applyBorder="1" applyAlignment="1" applyProtection="1">
      <alignment horizontal="center" vertical="center" wrapText="1"/>
    </xf>
    <xf numFmtId="0" fontId="19" fillId="5" borderId="15" xfId="13" applyFont="1" applyFill="1" applyBorder="1" applyAlignment="1" applyProtection="1">
      <alignment horizontal="center" vertical="center"/>
      <protection locked="0"/>
    </xf>
    <xf numFmtId="0" fontId="19" fillId="5" borderId="4" xfId="13" applyFont="1" applyFill="1" applyBorder="1" applyAlignment="1" applyProtection="1">
      <alignment horizontal="center" vertical="center"/>
      <protection locked="0"/>
    </xf>
    <xf numFmtId="179" fontId="8" fillId="4" borderId="4" xfId="13" applyNumberFormat="1" applyFont="1" applyFill="1" applyBorder="1" applyAlignment="1" applyProtection="1">
      <alignment horizontal="right" vertical="center"/>
      <protection locked="0"/>
    </xf>
    <xf numFmtId="179" fontId="37" fillId="4" borderId="4" xfId="0" applyNumberFormat="1" applyFont="1" applyFill="1" applyBorder="1" applyAlignment="1" applyProtection="1">
      <alignment horizontal="right" vertical="center"/>
      <protection locked="0"/>
    </xf>
    <xf numFmtId="0" fontId="8" fillId="5" borderId="4" xfId="13" applyFont="1" applyFill="1" applyBorder="1" applyAlignment="1" applyProtection="1">
      <alignment horizontal="center" vertical="center" wrapText="1"/>
      <protection locked="0"/>
    </xf>
    <xf numFmtId="0" fontId="37" fillId="5" borderId="4" xfId="0" applyFont="1" applyFill="1" applyBorder="1" applyAlignment="1" applyProtection="1">
      <alignment horizontal="center" vertical="center"/>
      <protection locked="0"/>
    </xf>
    <xf numFmtId="0" fontId="8" fillId="5" borderId="4" xfId="13" applyFont="1" applyFill="1" applyBorder="1" applyAlignment="1" applyProtection="1">
      <alignment horizontal="center" vertical="center"/>
      <protection locked="0"/>
    </xf>
    <xf numFmtId="180" fontId="19" fillId="7" borderId="9" xfId="10" applyNumberFormat="1" applyFont="1" applyFill="1" applyBorder="1" applyAlignment="1" applyProtection="1">
      <alignment horizontal="center" vertical="center" wrapText="1"/>
      <protection locked="0"/>
    </xf>
    <xf numFmtId="180" fontId="19" fillId="7" borderId="8" xfId="10" applyNumberFormat="1" applyFont="1" applyFill="1" applyBorder="1" applyAlignment="1" applyProtection="1">
      <alignment horizontal="center" vertical="center" wrapText="1"/>
      <protection locked="0"/>
    </xf>
    <xf numFmtId="180" fontId="19" fillId="7" borderId="3" xfId="10" applyNumberFormat="1" applyFont="1" applyFill="1" applyBorder="1" applyAlignment="1" applyProtection="1">
      <alignment horizontal="center" vertical="center" wrapText="1"/>
      <protection locked="0"/>
    </xf>
    <xf numFmtId="180" fontId="19" fillId="7" borderId="2" xfId="10" applyNumberFormat="1" applyFont="1" applyFill="1" applyBorder="1" applyAlignment="1" applyProtection="1">
      <alignment horizontal="center" vertical="center" wrapText="1"/>
      <protection locked="0"/>
    </xf>
    <xf numFmtId="0" fontId="19" fillId="5" borderId="9" xfId="10" applyFont="1" applyFill="1" applyBorder="1" applyAlignment="1" applyProtection="1">
      <alignment horizontal="center" vertical="center" wrapText="1"/>
      <protection locked="0"/>
    </xf>
    <xf numFmtId="0" fontId="19" fillId="5" borderId="8" xfId="10" applyFont="1" applyFill="1" applyBorder="1" applyAlignment="1" applyProtection="1">
      <alignment horizontal="center" vertical="center" wrapText="1"/>
      <protection locked="0"/>
    </xf>
    <xf numFmtId="0" fontId="19" fillId="5" borderId="3" xfId="10" applyFont="1" applyFill="1" applyBorder="1" applyAlignment="1" applyProtection="1">
      <alignment horizontal="center" vertical="center" wrapText="1"/>
      <protection locked="0"/>
    </xf>
    <xf numFmtId="0" fontId="19" fillId="5" borderId="2" xfId="10" applyFont="1" applyFill="1" applyBorder="1" applyAlignment="1" applyProtection="1">
      <alignment horizontal="center" vertical="center" wrapText="1"/>
      <protection locked="0"/>
    </xf>
    <xf numFmtId="0" fontId="19" fillId="7" borderId="4" xfId="10" applyFont="1" applyFill="1" applyBorder="1" applyAlignment="1" applyProtection="1">
      <alignment horizontal="center" vertical="center" wrapText="1"/>
      <protection locked="0"/>
    </xf>
    <xf numFmtId="0" fontId="37" fillId="5" borderId="9" xfId="0" applyFont="1" applyFill="1" applyBorder="1" applyAlignment="1">
      <alignment horizontal="center" vertical="center" wrapText="1"/>
    </xf>
    <xf numFmtId="0" fontId="37" fillId="5" borderId="8" xfId="0" applyFont="1" applyFill="1" applyBorder="1" applyAlignment="1">
      <alignment horizontal="center" vertical="center" wrapText="1"/>
    </xf>
    <xf numFmtId="0" fontId="37" fillId="5" borderId="7" xfId="0" applyFont="1" applyFill="1" applyBorder="1" applyAlignment="1">
      <alignment horizontal="center" vertical="center" wrapText="1"/>
    </xf>
    <xf numFmtId="0" fontId="37" fillId="5" borderId="3" xfId="0" applyFont="1" applyFill="1" applyBorder="1" applyAlignment="1">
      <alignment horizontal="center" vertical="center" wrapText="1"/>
    </xf>
    <xf numFmtId="0" fontId="37" fillId="5" borderId="2" xfId="0" applyFont="1" applyFill="1" applyBorder="1" applyAlignment="1">
      <alignment horizontal="center" vertical="center" wrapText="1"/>
    </xf>
    <xf numFmtId="0" fontId="37" fillId="5" borderId="1" xfId="0" applyFont="1" applyFill="1" applyBorder="1" applyAlignment="1">
      <alignment horizontal="center" vertical="center" wrapText="1"/>
    </xf>
    <xf numFmtId="3" fontId="37" fillId="6" borderId="9" xfId="0" applyNumberFormat="1" applyFont="1" applyFill="1" applyBorder="1" applyAlignment="1">
      <alignment horizontal="center" vertical="center"/>
    </xf>
    <xf numFmtId="3" fontId="37" fillId="6" borderId="8" xfId="0" applyNumberFormat="1" applyFont="1" applyFill="1" applyBorder="1" applyAlignment="1">
      <alignment horizontal="center" vertical="center"/>
    </xf>
    <xf numFmtId="3" fontId="37" fillId="6" borderId="17" xfId="0" applyNumberFormat="1" applyFont="1" applyFill="1" applyBorder="1" applyAlignment="1">
      <alignment horizontal="center" vertical="center"/>
    </xf>
    <xf numFmtId="3" fontId="37" fillId="6" borderId="3" xfId="0" applyNumberFormat="1" applyFont="1" applyFill="1" applyBorder="1" applyAlignment="1">
      <alignment horizontal="center" vertical="center"/>
    </xf>
    <xf numFmtId="3" fontId="37" fillId="6" borderId="2" xfId="0" applyNumberFormat="1" applyFont="1" applyFill="1" applyBorder="1" applyAlignment="1">
      <alignment horizontal="center" vertical="center"/>
    </xf>
    <xf numFmtId="3" fontId="37" fillId="6" borderId="14" xfId="0" applyNumberFormat="1" applyFont="1" applyFill="1" applyBorder="1" applyAlignment="1">
      <alignment horizontal="center" vertical="center"/>
    </xf>
    <xf numFmtId="0" fontId="19" fillId="5" borderId="20" xfId="13" applyFont="1" applyFill="1" applyBorder="1" applyAlignment="1" applyProtection="1">
      <alignment horizontal="center" vertical="center" wrapText="1"/>
      <protection locked="0"/>
    </xf>
    <xf numFmtId="0" fontId="19" fillId="5" borderId="8" xfId="13" applyFont="1" applyFill="1" applyBorder="1" applyAlignment="1" applyProtection="1">
      <alignment horizontal="center" vertical="center" wrapText="1"/>
      <protection locked="0"/>
    </xf>
    <xf numFmtId="0" fontId="19" fillId="5" borderId="7" xfId="13" applyFont="1" applyFill="1" applyBorder="1" applyAlignment="1" applyProtection="1">
      <alignment horizontal="center" vertical="center" wrapText="1"/>
      <protection locked="0"/>
    </xf>
    <xf numFmtId="0" fontId="19" fillId="5" borderId="58" xfId="13" applyFont="1" applyFill="1" applyBorder="1" applyAlignment="1" applyProtection="1">
      <alignment horizontal="center" vertical="center" wrapText="1"/>
      <protection locked="0"/>
    </xf>
    <xf numFmtId="0" fontId="19" fillId="5" borderId="0" xfId="13" applyFont="1" applyFill="1" applyAlignment="1" applyProtection="1">
      <alignment horizontal="center" vertical="center" wrapText="1"/>
      <protection locked="0"/>
    </xf>
    <xf numFmtId="0" fontId="19" fillId="5" borderId="5" xfId="13" applyFont="1" applyFill="1" applyBorder="1" applyAlignment="1" applyProtection="1">
      <alignment horizontal="center" vertical="center" wrapText="1"/>
      <protection locked="0"/>
    </xf>
    <xf numFmtId="0" fontId="19" fillId="5" borderId="19" xfId="13" applyFont="1" applyFill="1" applyBorder="1" applyAlignment="1" applyProtection="1">
      <alignment horizontal="center" vertical="center" wrapText="1"/>
      <protection locked="0"/>
    </xf>
    <xf numFmtId="0" fontId="19" fillId="5" borderId="2" xfId="13" applyFont="1" applyFill="1" applyBorder="1" applyAlignment="1" applyProtection="1">
      <alignment horizontal="center" vertical="center" wrapText="1"/>
      <protection locked="0"/>
    </xf>
    <xf numFmtId="0" fontId="19" fillId="5" borderId="1" xfId="13" applyFont="1" applyFill="1" applyBorder="1" applyAlignment="1" applyProtection="1">
      <alignment horizontal="center" vertical="center" wrapText="1"/>
      <protection locked="0"/>
    </xf>
    <xf numFmtId="0" fontId="8" fillId="4" borderId="9" xfId="13" applyFont="1" applyFill="1" applyBorder="1" applyAlignment="1" applyProtection="1">
      <alignment horizontal="center" vertical="center"/>
      <protection locked="0"/>
    </xf>
    <xf numFmtId="0" fontId="8" fillId="4" borderId="8" xfId="13" applyFont="1" applyFill="1" applyBorder="1" applyAlignment="1" applyProtection="1">
      <alignment horizontal="center" vertical="center"/>
      <protection locked="0"/>
    </xf>
    <xf numFmtId="0" fontId="8" fillId="4" borderId="7" xfId="13" applyFont="1" applyFill="1" applyBorder="1" applyAlignment="1" applyProtection="1">
      <alignment horizontal="center" vertical="center"/>
      <protection locked="0"/>
    </xf>
    <xf numFmtId="0" fontId="8" fillId="4" borderId="6" xfId="13" applyFont="1" applyFill="1" applyBorder="1" applyAlignment="1" applyProtection="1">
      <alignment horizontal="center" vertical="center"/>
      <protection locked="0"/>
    </xf>
    <xf numFmtId="0" fontId="8" fillId="4" borderId="0" xfId="13" applyFont="1" applyFill="1" applyAlignment="1" applyProtection="1">
      <alignment horizontal="center" vertical="center"/>
      <protection locked="0"/>
    </xf>
    <xf numFmtId="0" fontId="8" fillId="4" borderId="5" xfId="13" applyFont="1" applyFill="1" applyBorder="1" applyAlignment="1" applyProtection="1">
      <alignment horizontal="center" vertical="center"/>
      <protection locked="0"/>
    </xf>
    <xf numFmtId="0" fontId="8" fillId="4" borderId="3" xfId="13" applyFont="1" applyFill="1" applyBorder="1" applyAlignment="1" applyProtection="1">
      <alignment horizontal="center" vertical="center"/>
      <protection locked="0"/>
    </xf>
    <xf numFmtId="0" fontId="8" fillId="4" borderId="2" xfId="13" applyFont="1" applyFill="1" applyBorder="1" applyAlignment="1" applyProtection="1">
      <alignment horizontal="center" vertical="center"/>
      <protection locked="0"/>
    </xf>
    <xf numFmtId="0" fontId="8" fillId="4" borderId="1" xfId="13" applyFont="1" applyFill="1" applyBorder="1" applyAlignment="1" applyProtection="1">
      <alignment horizontal="center" vertical="center"/>
      <protection locked="0"/>
    </xf>
    <xf numFmtId="0" fontId="8" fillId="5" borderId="9" xfId="13" applyFont="1" applyFill="1" applyBorder="1" applyAlignment="1">
      <alignment horizontal="center" vertical="center" wrapText="1"/>
    </xf>
    <xf numFmtId="0" fontId="8" fillId="5" borderId="8" xfId="13" applyFont="1" applyFill="1" applyBorder="1" applyAlignment="1">
      <alignment horizontal="center" vertical="center" wrapText="1"/>
    </xf>
    <xf numFmtId="0" fontId="8" fillId="5" borderId="7" xfId="13" applyFont="1" applyFill="1" applyBorder="1" applyAlignment="1">
      <alignment horizontal="center" vertical="center" wrapText="1"/>
    </xf>
    <xf numFmtId="0" fontId="8" fillId="5" borderId="6" xfId="13" applyFont="1" applyFill="1" applyBorder="1" applyAlignment="1">
      <alignment horizontal="center" vertical="center" wrapText="1"/>
    </xf>
    <xf numFmtId="0" fontId="8" fillId="5" borderId="0" xfId="13" applyFont="1" applyFill="1" applyAlignment="1">
      <alignment horizontal="center" vertical="center" wrapText="1"/>
    </xf>
    <xf numFmtId="0" fontId="8" fillId="5" borderId="5" xfId="13" applyFont="1" applyFill="1" applyBorder="1" applyAlignment="1">
      <alignment horizontal="center" vertical="center" wrapText="1"/>
    </xf>
    <xf numFmtId="0" fontId="8" fillId="5" borderId="3" xfId="13" applyFont="1" applyFill="1" applyBorder="1" applyAlignment="1">
      <alignment horizontal="center" vertical="center" wrapText="1"/>
    </xf>
    <xf numFmtId="0" fontId="8" fillId="5" borderId="2" xfId="13" applyFont="1" applyFill="1" applyBorder="1" applyAlignment="1">
      <alignment horizontal="center" vertical="center" wrapText="1"/>
    </xf>
    <xf numFmtId="0" fontId="8" fillId="5" borderId="1" xfId="13" applyFont="1" applyFill="1" applyBorder="1" applyAlignment="1">
      <alignment horizontal="center" vertical="center" wrapText="1"/>
    </xf>
    <xf numFmtId="38" fontId="8" fillId="6" borderId="9" xfId="13" applyNumberFormat="1" applyFont="1" applyFill="1" applyBorder="1" applyAlignment="1">
      <alignment horizontal="center" vertical="center"/>
    </xf>
    <xf numFmtId="0" fontId="8" fillId="6" borderId="8" xfId="13" applyFont="1" applyFill="1" applyBorder="1" applyAlignment="1">
      <alignment horizontal="center" vertical="center"/>
    </xf>
    <xf numFmtId="0" fontId="8" fillId="6" borderId="7" xfId="13" applyFont="1" applyFill="1" applyBorder="1" applyAlignment="1">
      <alignment horizontal="center" vertical="center"/>
    </xf>
    <xf numFmtId="0" fontId="8" fillId="6" borderId="6" xfId="13" applyFont="1" applyFill="1" applyBorder="1" applyAlignment="1">
      <alignment horizontal="center" vertical="center"/>
    </xf>
    <xf numFmtId="0" fontId="8" fillId="6" borderId="0" xfId="13" applyFont="1" applyFill="1" applyAlignment="1">
      <alignment horizontal="center" vertical="center"/>
    </xf>
    <xf numFmtId="0" fontId="8" fillId="6" borderId="5" xfId="13" applyFont="1" applyFill="1" applyBorder="1" applyAlignment="1">
      <alignment horizontal="center" vertical="center"/>
    </xf>
    <xf numFmtId="0" fontId="8" fillId="6" borderId="3" xfId="13" applyFont="1" applyFill="1" applyBorder="1" applyAlignment="1">
      <alignment horizontal="center" vertical="center"/>
    </xf>
    <xf numFmtId="0" fontId="8" fillId="6" borderId="2" xfId="13" applyFont="1" applyFill="1" applyBorder="1" applyAlignment="1">
      <alignment horizontal="center" vertical="center"/>
    </xf>
    <xf numFmtId="0" fontId="8" fillId="6" borderId="1" xfId="13" applyFont="1" applyFill="1" applyBorder="1" applyAlignment="1">
      <alignment horizontal="center" vertical="center"/>
    </xf>
    <xf numFmtId="0" fontId="19" fillId="5" borderId="40" xfId="10" applyFont="1" applyFill="1" applyBorder="1" applyAlignment="1">
      <alignment horizontal="center" vertical="center" wrapText="1"/>
    </xf>
    <xf numFmtId="0" fontId="19" fillId="5" borderId="41" xfId="10" applyFont="1" applyFill="1" applyBorder="1" applyAlignment="1">
      <alignment horizontal="center" vertical="center" wrapText="1"/>
    </xf>
    <xf numFmtId="0" fontId="19" fillId="5" borderId="15" xfId="13" applyFont="1" applyFill="1" applyBorder="1" applyAlignment="1" applyProtection="1">
      <alignment horizontal="center" vertical="center" wrapText="1"/>
      <protection locked="0"/>
    </xf>
    <xf numFmtId="0" fontId="37" fillId="5" borderId="15" xfId="0" applyFont="1" applyFill="1" applyBorder="1" applyAlignment="1" applyProtection="1">
      <alignment horizontal="center" vertical="center"/>
      <protection locked="0"/>
    </xf>
    <xf numFmtId="0" fontId="8" fillId="5" borderId="62" xfId="13" applyFont="1" applyFill="1" applyBorder="1" applyAlignment="1" applyProtection="1">
      <alignment horizontal="center" vertical="center" wrapText="1"/>
      <protection locked="0"/>
    </xf>
    <xf numFmtId="0" fontId="8" fillId="5" borderId="63" xfId="13" applyFont="1" applyFill="1" applyBorder="1" applyAlignment="1" applyProtection="1">
      <alignment horizontal="center" vertical="center" wrapText="1"/>
      <protection locked="0"/>
    </xf>
    <xf numFmtId="0" fontId="8" fillId="5" borderId="65" xfId="13" applyFont="1" applyFill="1" applyBorder="1" applyAlignment="1" applyProtection="1">
      <alignment horizontal="center" vertical="center" wrapText="1"/>
      <protection locked="0"/>
    </xf>
    <xf numFmtId="0" fontId="8" fillId="5" borderId="65" xfId="13" applyFont="1" applyFill="1" applyBorder="1" applyAlignment="1" applyProtection="1">
      <alignment horizontal="center" vertical="center" wrapText="1" shrinkToFit="1"/>
      <protection locked="0"/>
    </xf>
    <xf numFmtId="0" fontId="8" fillId="5" borderId="63" xfId="13" applyFont="1" applyFill="1" applyBorder="1" applyAlignment="1" applyProtection="1">
      <alignment horizontal="center" vertical="center" wrapText="1" shrinkToFit="1"/>
      <protection locked="0"/>
    </xf>
    <xf numFmtId="0" fontId="8" fillId="5" borderId="72" xfId="13" applyFont="1" applyFill="1" applyBorder="1" applyAlignment="1" applyProtection="1">
      <alignment horizontal="center" vertical="center" wrapText="1"/>
      <protection locked="0"/>
    </xf>
    <xf numFmtId="0" fontId="8" fillId="5" borderId="64" xfId="13" applyFont="1" applyFill="1" applyBorder="1" applyAlignment="1" applyProtection="1">
      <alignment horizontal="center" vertical="center" wrapText="1"/>
      <protection locked="0"/>
    </xf>
    <xf numFmtId="0" fontId="8" fillId="4" borderId="68" xfId="13" applyFont="1" applyFill="1" applyBorder="1" applyAlignment="1" applyProtection="1">
      <alignment horizontal="center" vertical="center" wrapText="1"/>
      <protection locked="0"/>
    </xf>
    <xf numFmtId="0" fontId="8" fillId="4" borderId="69" xfId="13" applyFont="1" applyFill="1" applyBorder="1" applyAlignment="1" applyProtection="1">
      <alignment horizontal="center" vertical="center" wrapText="1"/>
      <protection locked="0"/>
    </xf>
    <xf numFmtId="0" fontId="19" fillId="6" borderId="40" xfId="10" applyFont="1" applyFill="1" applyBorder="1" applyAlignment="1">
      <alignment horizontal="center" vertical="center" wrapText="1"/>
    </xf>
    <xf numFmtId="0" fontId="19" fillId="6" borderId="41" xfId="10" applyFont="1" applyFill="1" applyBorder="1" applyAlignment="1">
      <alignment horizontal="center" vertical="center" wrapText="1"/>
    </xf>
    <xf numFmtId="0" fontId="19" fillId="5" borderId="39" xfId="10" applyFont="1" applyFill="1" applyBorder="1" applyAlignment="1">
      <alignment horizontal="center" vertical="center" wrapText="1"/>
    </xf>
    <xf numFmtId="38" fontId="37" fillId="6" borderId="40" xfId="0" applyNumberFormat="1" applyFont="1" applyFill="1" applyBorder="1" applyAlignment="1">
      <alignment horizontal="center" vertical="center" wrapText="1"/>
    </xf>
    <xf numFmtId="0" fontId="37" fillId="6" borderId="39" xfId="0" applyFont="1" applyFill="1" applyBorder="1" applyAlignment="1">
      <alignment horizontal="center" vertical="center" wrapText="1"/>
    </xf>
    <xf numFmtId="0" fontId="37" fillId="6" borderId="41" xfId="0" applyFont="1" applyFill="1" applyBorder="1" applyAlignment="1">
      <alignment horizontal="center" vertical="center" wrapText="1"/>
    </xf>
    <xf numFmtId="0" fontId="37" fillId="5" borderId="4" xfId="0" applyFont="1" applyFill="1" applyBorder="1" applyAlignment="1">
      <alignment horizontal="center" vertical="center" wrapText="1"/>
    </xf>
    <xf numFmtId="9" fontId="38" fillId="6" borderId="4" xfId="14" applyFont="1" applyFill="1" applyBorder="1" applyAlignment="1" applyProtection="1">
      <alignment horizontal="center" vertical="center"/>
    </xf>
    <xf numFmtId="9" fontId="38" fillId="6" borderId="18" xfId="14" applyFont="1" applyFill="1" applyBorder="1" applyAlignment="1" applyProtection="1">
      <alignment horizontal="center" vertical="center"/>
    </xf>
    <xf numFmtId="0" fontId="19" fillId="6" borderId="39" xfId="10" applyFont="1" applyFill="1" applyBorder="1" applyAlignment="1">
      <alignment horizontal="center" vertical="center" wrapText="1"/>
    </xf>
    <xf numFmtId="9" fontId="38" fillId="6" borderId="4" xfId="14" applyFont="1" applyFill="1" applyBorder="1" applyAlignment="1" applyProtection="1">
      <alignment horizontal="center" vertical="center" wrapText="1"/>
    </xf>
    <xf numFmtId="9" fontId="38" fillId="6" borderId="18" xfId="14" applyFont="1" applyFill="1" applyBorder="1" applyAlignment="1" applyProtection="1">
      <alignment horizontal="center" vertical="center" wrapText="1"/>
    </xf>
    <xf numFmtId="0" fontId="8" fillId="0" borderId="0" xfId="11" applyFont="1" applyAlignment="1" applyProtection="1">
      <alignment horizontal="right" vertical="center"/>
      <protection locked="0"/>
    </xf>
    <xf numFmtId="0" fontId="29" fillId="5" borderId="99" xfId="13" applyFont="1" applyFill="1" applyBorder="1" applyAlignment="1">
      <alignment horizontal="left" vertical="center"/>
    </xf>
    <xf numFmtId="0" fontId="29" fillId="5" borderId="55" xfId="13" applyFont="1" applyFill="1" applyBorder="1" applyAlignment="1">
      <alignment horizontal="left" vertical="center"/>
    </xf>
    <xf numFmtId="0" fontId="29" fillId="5" borderId="57" xfId="13" applyFont="1" applyFill="1" applyBorder="1" applyAlignment="1">
      <alignment horizontal="left" vertical="center"/>
    </xf>
    <xf numFmtId="0" fontId="12" fillId="6" borderId="93" xfId="13" applyFont="1" applyFill="1" applyBorder="1" applyAlignment="1">
      <alignment horizontal="right" vertical="center" wrapText="1"/>
    </xf>
    <xf numFmtId="0" fontId="12" fillId="6" borderId="94" xfId="13" applyFont="1" applyFill="1" applyBorder="1" applyAlignment="1">
      <alignment horizontal="right" vertical="center" wrapText="1"/>
    </xf>
    <xf numFmtId="0" fontId="12" fillId="5" borderId="94" xfId="13" applyFont="1" applyFill="1" applyBorder="1" applyAlignment="1">
      <alignment horizontal="left" vertical="center" wrapText="1"/>
    </xf>
    <xf numFmtId="0" fontId="29" fillId="5" borderId="20" xfId="13" applyFont="1" applyFill="1" applyBorder="1" applyAlignment="1" applyProtection="1">
      <alignment horizontal="center" vertical="center" wrapText="1"/>
      <protection locked="0"/>
    </xf>
    <xf numFmtId="0" fontId="29" fillId="5" borderId="8" xfId="13" applyFont="1" applyFill="1" applyBorder="1" applyAlignment="1" applyProtection="1">
      <alignment horizontal="center" vertical="center" wrapText="1"/>
      <protection locked="0"/>
    </xf>
    <xf numFmtId="0" fontId="29" fillId="5" borderId="17" xfId="13" applyFont="1" applyFill="1" applyBorder="1" applyAlignment="1" applyProtection="1">
      <alignment horizontal="center" vertical="center" wrapText="1"/>
      <protection locked="0"/>
    </xf>
    <xf numFmtId="0" fontId="29" fillId="5" borderId="19" xfId="13" applyFont="1" applyFill="1" applyBorder="1" applyAlignment="1" applyProtection="1">
      <alignment horizontal="center" vertical="center" wrapText="1"/>
      <protection locked="0"/>
    </xf>
    <xf numFmtId="0" fontId="29" fillId="5" borderId="2" xfId="13" applyFont="1" applyFill="1" applyBorder="1" applyAlignment="1" applyProtection="1">
      <alignment horizontal="center" vertical="center" wrapText="1"/>
      <protection locked="0"/>
    </xf>
    <xf numFmtId="0" fontId="29" fillId="5" borderId="14" xfId="13" applyFont="1" applyFill="1" applyBorder="1" applyAlignment="1" applyProtection="1">
      <alignment horizontal="center" vertical="center" wrapText="1"/>
      <protection locked="0"/>
    </xf>
    <xf numFmtId="0" fontId="19" fillId="5" borderId="100" xfId="13" applyFont="1" applyFill="1" applyBorder="1" applyAlignment="1" applyProtection="1">
      <alignment horizontal="center" vertical="center"/>
      <protection locked="0"/>
    </xf>
    <xf numFmtId="0" fontId="19" fillId="5" borderId="34" xfId="13" applyFont="1" applyFill="1" applyBorder="1" applyAlignment="1" applyProtection="1">
      <alignment horizontal="center" vertical="center"/>
      <protection locked="0"/>
    </xf>
    <xf numFmtId="0" fontId="8" fillId="4" borderId="34" xfId="13" applyFont="1" applyFill="1" applyBorder="1" applyAlignment="1" applyProtection="1">
      <alignment horizontal="center" vertical="center" wrapText="1"/>
      <protection locked="0"/>
    </xf>
    <xf numFmtId="0" fontId="8" fillId="4" borderId="4" xfId="13" applyFont="1" applyFill="1" applyBorder="1" applyAlignment="1" applyProtection="1">
      <alignment horizontal="center" vertical="center" wrapText="1"/>
      <protection locked="0"/>
    </xf>
    <xf numFmtId="0" fontId="19" fillId="5" borderId="4" xfId="10" applyFont="1" applyFill="1" applyBorder="1" applyAlignment="1" applyProtection="1">
      <alignment horizontal="center" vertical="center" wrapText="1"/>
      <protection locked="0"/>
    </xf>
    <xf numFmtId="0" fontId="20" fillId="4" borderId="40" xfId="10" applyFont="1" applyFill="1" applyBorder="1" applyAlignment="1" applyProtection="1">
      <alignment horizontal="center" vertical="center" wrapText="1"/>
      <protection locked="0"/>
    </xf>
    <xf numFmtId="0" fontId="20" fillId="4" borderId="39" xfId="10" applyFont="1" applyFill="1" applyBorder="1" applyAlignment="1" applyProtection="1">
      <alignment horizontal="center" vertical="center" wrapText="1"/>
      <protection locked="0"/>
    </xf>
    <xf numFmtId="0" fontId="20" fillId="4" borderId="41" xfId="10" applyFont="1" applyFill="1" applyBorder="1" applyAlignment="1" applyProtection="1">
      <alignment horizontal="center" vertical="center" wrapText="1"/>
      <protection locked="0"/>
    </xf>
    <xf numFmtId="0" fontId="37" fillId="5" borderId="6" xfId="0" applyFont="1" applyFill="1" applyBorder="1" applyAlignment="1" applyProtection="1">
      <alignment horizontal="center" vertical="center" wrapText="1"/>
      <protection locked="0"/>
    </xf>
    <xf numFmtId="0" fontId="37" fillId="5" borderId="0" xfId="0" applyFont="1" applyFill="1" applyAlignment="1" applyProtection="1">
      <alignment horizontal="center" vertical="center" wrapText="1"/>
      <protection locked="0"/>
    </xf>
    <xf numFmtId="0" fontId="37" fillId="5" borderId="5" xfId="0" applyFont="1" applyFill="1" applyBorder="1" applyAlignment="1" applyProtection="1">
      <alignment horizontal="center" vertical="center" wrapText="1"/>
      <protection locked="0"/>
    </xf>
    <xf numFmtId="0" fontId="37" fillId="5" borderId="3" xfId="0" applyFont="1" applyFill="1" applyBorder="1" applyAlignment="1" applyProtection="1">
      <alignment horizontal="center" vertical="center" wrapText="1"/>
      <protection locked="0"/>
    </xf>
    <xf numFmtId="0" fontId="37" fillId="5" borderId="2" xfId="0" applyFont="1" applyFill="1" applyBorder="1" applyAlignment="1" applyProtection="1">
      <alignment horizontal="center" vertical="center" wrapText="1"/>
      <protection locked="0"/>
    </xf>
    <xf numFmtId="0" fontId="37" fillId="5" borderId="1" xfId="0" applyFont="1" applyFill="1" applyBorder="1" applyAlignment="1" applyProtection="1">
      <alignment horizontal="center" vertical="center" wrapText="1"/>
      <protection locked="0"/>
    </xf>
    <xf numFmtId="0" fontId="42" fillId="0" borderId="0" xfId="13" applyFont="1" applyAlignment="1" applyProtection="1">
      <alignment horizontal="center" vertical="center"/>
      <protection locked="0"/>
    </xf>
    <xf numFmtId="0" fontId="40" fillId="0" borderId="0" xfId="13" applyFont="1" applyAlignment="1" applyProtection="1">
      <alignment horizontal="center" vertical="center"/>
      <protection locked="0"/>
    </xf>
    <xf numFmtId="0" fontId="8" fillId="0" borderId="0" xfId="6" applyFont="1" applyAlignment="1" applyProtection="1">
      <alignment horizontal="left" vertical="center"/>
      <protection locked="0"/>
    </xf>
    <xf numFmtId="0" fontId="8" fillId="3" borderId="4" xfId="6" applyFont="1" applyFill="1" applyBorder="1" applyAlignment="1" applyProtection="1">
      <alignment horizontal="center" vertical="center" wrapText="1"/>
      <protection locked="0"/>
    </xf>
    <xf numFmtId="0" fontId="19" fillId="3" borderId="4" xfId="6" applyFont="1" applyFill="1" applyBorder="1" applyAlignment="1" applyProtection="1">
      <alignment horizontal="center" vertical="center"/>
      <protection locked="0"/>
    </xf>
    <xf numFmtId="0" fontId="19" fillId="3" borderId="33" xfId="6" applyFont="1" applyFill="1" applyBorder="1" applyAlignment="1" applyProtection="1">
      <alignment horizontal="center" vertical="center"/>
      <protection locked="0"/>
    </xf>
    <xf numFmtId="0" fontId="19" fillId="3" borderId="9" xfId="6" applyFont="1" applyFill="1" applyBorder="1" applyAlignment="1" applyProtection="1">
      <alignment horizontal="center" vertical="center" wrapText="1"/>
      <protection locked="0"/>
    </xf>
    <xf numFmtId="0" fontId="19" fillId="3" borderId="8" xfId="6" applyFont="1" applyFill="1" applyBorder="1" applyAlignment="1" applyProtection="1">
      <alignment horizontal="center" vertical="center" wrapText="1"/>
      <protection locked="0"/>
    </xf>
    <xf numFmtId="0" fontId="19" fillId="3" borderId="7" xfId="6" applyFont="1" applyFill="1" applyBorder="1" applyAlignment="1" applyProtection="1">
      <alignment horizontal="center" vertical="center" wrapText="1"/>
      <protection locked="0"/>
    </xf>
    <xf numFmtId="0" fontId="19" fillId="3" borderId="26" xfId="6" applyFont="1" applyFill="1" applyBorder="1" applyAlignment="1" applyProtection="1">
      <alignment horizontal="center" vertical="center" wrapText="1"/>
      <protection locked="0"/>
    </xf>
    <xf numFmtId="0" fontId="19" fillId="3" borderId="25" xfId="6" applyFont="1" applyFill="1" applyBorder="1" applyAlignment="1" applyProtection="1">
      <alignment horizontal="center" vertical="center" wrapText="1"/>
      <protection locked="0"/>
    </xf>
    <xf numFmtId="0" fontId="19" fillId="3" borderId="24" xfId="6" applyFont="1" applyFill="1" applyBorder="1" applyAlignment="1" applyProtection="1">
      <alignment horizontal="center" vertical="center" wrapText="1"/>
      <protection locked="0"/>
    </xf>
    <xf numFmtId="0" fontId="8" fillId="0" borderId="39" xfId="6" applyFont="1" applyBorder="1" applyAlignment="1">
      <alignment horizontal="left" vertical="center" wrapText="1"/>
    </xf>
    <xf numFmtId="0" fontId="8" fillId="0" borderId="41" xfId="6" applyFont="1" applyBorder="1" applyAlignment="1">
      <alignment horizontal="left" vertical="center" wrapText="1"/>
    </xf>
    <xf numFmtId="0" fontId="8" fillId="2" borderId="40" xfId="6" applyFont="1" applyFill="1" applyBorder="1" applyAlignment="1">
      <alignment horizontal="right" vertical="center" wrapText="1"/>
    </xf>
    <xf numFmtId="0" fontId="8" fillId="2" borderId="39" xfId="6" applyFont="1" applyFill="1" applyBorder="1" applyAlignment="1">
      <alignment horizontal="right" vertical="center" wrapText="1"/>
    </xf>
    <xf numFmtId="0" fontId="0" fillId="3" borderId="23" xfId="0" applyFill="1" applyBorder="1" applyAlignment="1" applyProtection="1">
      <alignment horizontal="center" vertical="center"/>
      <protection locked="0"/>
    </xf>
    <xf numFmtId="0" fontId="0" fillId="3" borderId="22" xfId="0" applyFill="1" applyBorder="1" applyAlignment="1" applyProtection="1">
      <alignment horizontal="center" vertical="center"/>
      <protection locked="0"/>
    </xf>
    <xf numFmtId="0" fontId="0" fillId="3" borderId="21" xfId="0"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0" fillId="3" borderId="0" xfId="0" applyFill="1" applyAlignment="1" applyProtection="1">
      <alignment horizontal="center" vertical="center"/>
      <protection locked="0"/>
    </xf>
    <xf numFmtId="0" fontId="0" fillId="3" borderId="5"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0" fontId="0" fillId="3" borderId="2" xfId="0" applyFill="1" applyBorder="1" applyAlignment="1" applyProtection="1">
      <alignment horizontal="center" vertical="center"/>
      <protection locked="0"/>
    </xf>
    <xf numFmtId="0" fontId="0" fillId="3" borderId="1" xfId="0" applyFill="1" applyBorder="1" applyAlignment="1" applyProtection="1">
      <alignment horizontal="center" vertical="center"/>
      <protection locked="0"/>
    </xf>
    <xf numFmtId="177" fontId="12" fillId="0" borderId="6" xfId="1" applyNumberFormat="1" applyFont="1" applyFill="1" applyBorder="1" applyAlignment="1" applyProtection="1">
      <alignment horizontal="center" vertical="center" wrapText="1"/>
      <protection locked="0"/>
    </xf>
    <xf numFmtId="177" fontId="12" fillId="0" borderId="0" xfId="1" applyNumberFormat="1" applyFont="1" applyFill="1" applyBorder="1" applyAlignment="1" applyProtection="1">
      <alignment horizontal="center" vertical="center" wrapText="1"/>
      <protection locked="0"/>
    </xf>
    <xf numFmtId="177" fontId="12" fillId="0" borderId="5" xfId="1" applyNumberFormat="1" applyFont="1" applyFill="1" applyBorder="1" applyAlignment="1" applyProtection="1">
      <alignment horizontal="center" vertical="center" wrapText="1"/>
      <protection locked="0"/>
    </xf>
    <xf numFmtId="177" fontId="12" fillId="0" borderId="3" xfId="1" applyNumberFormat="1" applyFont="1" applyFill="1" applyBorder="1" applyAlignment="1" applyProtection="1">
      <alignment horizontal="center" vertical="center" wrapText="1"/>
      <protection locked="0"/>
    </xf>
    <xf numFmtId="177" fontId="12" fillId="0" borderId="2" xfId="1" applyNumberFormat="1" applyFont="1" applyFill="1" applyBorder="1" applyAlignment="1" applyProtection="1">
      <alignment horizontal="center" vertical="center" wrapText="1"/>
      <protection locked="0"/>
    </xf>
    <xf numFmtId="177" fontId="12" fillId="0" borderId="1" xfId="1" applyNumberFormat="1" applyFont="1" applyFill="1" applyBorder="1" applyAlignment="1" applyProtection="1">
      <alignment horizontal="center" vertical="center" wrapText="1"/>
      <protection locked="0"/>
    </xf>
    <xf numFmtId="177" fontId="12" fillId="0" borderId="9" xfId="1" applyNumberFormat="1" applyFont="1" applyFill="1" applyBorder="1" applyAlignment="1" applyProtection="1">
      <alignment horizontal="center" vertical="center" wrapText="1"/>
      <protection locked="0"/>
    </xf>
    <xf numFmtId="177" fontId="12" fillId="0" borderId="8" xfId="1" applyNumberFormat="1" applyFont="1" applyFill="1" applyBorder="1" applyAlignment="1" applyProtection="1">
      <alignment horizontal="center" vertical="center" wrapText="1"/>
      <protection locked="0"/>
    </xf>
    <xf numFmtId="177" fontId="12" fillId="0" borderId="7" xfId="1" applyNumberFormat="1" applyFont="1" applyFill="1" applyBorder="1" applyAlignment="1" applyProtection="1">
      <alignment horizontal="center" vertical="center" wrapText="1"/>
      <protection locked="0"/>
    </xf>
    <xf numFmtId="177" fontId="12" fillId="0" borderId="26" xfId="1" applyNumberFormat="1" applyFont="1" applyFill="1" applyBorder="1" applyAlignment="1" applyProtection="1">
      <alignment horizontal="center" vertical="center" wrapText="1"/>
      <protection locked="0"/>
    </xf>
    <xf numFmtId="177" fontId="12" fillId="0" borderId="25" xfId="1" applyNumberFormat="1" applyFont="1" applyFill="1" applyBorder="1" applyAlignment="1" applyProtection="1">
      <alignment horizontal="center" vertical="center" wrapText="1"/>
      <protection locked="0"/>
    </xf>
    <xf numFmtId="177" fontId="12" fillId="0" borderId="24" xfId="1" applyNumberFormat="1" applyFont="1" applyFill="1" applyBorder="1" applyAlignment="1" applyProtection="1">
      <alignment horizontal="center" vertical="center" wrapText="1"/>
      <protection locked="0"/>
    </xf>
    <xf numFmtId="0" fontId="12" fillId="4" borderId="9" xfId="1" applyNumberFormat="1" applyFont="1" applyFill="1" applyBorder="1" applyAlignment="1" applyProtection="1">
      <alignment horizontal="center" vertical="center" wrapText="1"/>
      <protection locked="0"/>
    </xf>
    <xf numFmtId="0" fontId="12" fillId="4" borderId="8" xfId="1" applyNumberFormat="1" applyFont="1" applyFill="1" applyBorder="1" applyAlignment="1" applyProtection="1">
      <alignment horizontal="center" vertical="center" wrapText="1"/>
      <protection locked="0"/>
    </xf>
    <xf numFmtId="0" fontId="12" fillId="4" borderId="7" xfId="1" applyNumberFormat="1" applyFont="1" applyFill="1" applyBorder="1" applyAlignment="1" applyProtection="1">
      <alignment horizontal="center" vertical="center" wrapText="1"/>
      <protection locked="0"/>
    </xf>
    <xf numFmtId="0" fontId="12" fillId="4" borderId="6" xfId="1" applyNumberFormat="1" applyFont="1" applyFill="1" applyBorder="1" applyAlignment="1" applyProtection="1">
      <alignment horizontal="center" vertical="center" wrapText="1"/>
      <protection locked="0"/>
    </xf>
    <xf numFmtId="0" fontId="12" fillId="4" borderId="0" xfId="1" applyNumberFormat="1" applyFont="1" applyFill="1" applyBorder="1" applyAlignment="1" applyProtection="1">
      <alignment horizontal="center" vertical="center" wrapText="1"/>
      <protection locked="0"/>
    </xf>
    <xf numFmtId="0" fontId="12" fillId="4" borderId="5" xfId="1" applyNumberFormat="1" applyFont="1" applyFill="1" applyBorder="1" applyAlignment="1" applyProtection="1">
      <alignment horizontal="center" vertical="center" wrapText="1"/>
      <protection locked="0"/>
    </xf>
    <xf numFmtId="0" fontId="12" fillId="4" borderId="3" xfId="1" applyNumberFormat="1" applyFont="1" applyFill="1" applyBorder="1" applyAlignment="1" applyProtection="1">
      <alignment horizontal="center" vertical="center" wrapText="1"/>
      <protection locked="0"/>
    </xf>
    <xf numFmtId="0" fontId="12" fillId="4" borderId="2" xfId="1" applyNumberFormat="1" applyFont="1" applyFill="1" applyBorder="1" applyAlignment="1" applyProtection="1">
      <alignment horizontal="center" vertical="center" wrapText="1"/>
      <protection locked="0"/>
    </xf>
    <xf numFmtId="0" fontId="12" fillId="4" borderId="1" xfId="1" applyNumberFormat="1" applyFont="1" applyFill="1" applyBorder="1" applyAlignment="1" applyProtection="1">
      <alignment horizontal="center" vertical="center" wrapText="1"/>
      <protection locked="0"/>
    </xf>
    <xf numFmtId="0" fontId="0" fillId="0" borderId="9"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177" fontId="12" fillId="0" borderId="34" xfId="1" applyNumberFormat="1" applyFont="1" applyFill="1" applyBorder="1" applyAlignment="1" applyProtection="1">
      <alignment horizontal="center" vertical="center" wrapText="1"/>
      <protection locked="0"/>
    </xf>
    <xf numFmtId="177" fontId="12" fillId="0" borderId="4" xfId="1" applyNumberFormat="1" applyFont="1" applyFill="1" applyBorder="1" applyAlignment="1" applyProtection="1">
      <alignment horizontal="center" vertical="center" wrapText="1"/>
      <protection locked="0"/>
    </xf>
    <xf numFmtId="38" fontId="12" fillId="4" borderId="40" xfId="1" applyFont="1" applyFill="1" applyBorder="1" applyAlignment="1" applyProtection="1">
      <alignment horizontal="right" vertical="center"/>
      <protection locked="0"/>
    </xf>
    <xf numFmtId="38" fontId="12" fillId="4" borderId="39" xfId="1" applyFont="1" applyFill="1" applyBorder="1" applyAlignment="1" applyProtection="1">
      <alignment horizontal="right" vertical="center"/>
      <protection locked="0"/>
    </xf>
    <xf numFmtId="38" fontId="12" fillId="4" borderId="41" xfId="1" applyFont="1" applyFill="1" applyBorder="1" applyAlignment="1" applyProtection="1">
      <alignment horizontal="right" vertical="center"/>
      <protection locked="0"/>
    </xf>
    <xf numFmtId="38" fontId="12" fillId="4" borderId="9" xfId="1" applyFont="1" applyFill="1" applyBorder="1" applyAlignment="1" applyProtection="1">
      <alignment horizontal="right" vertical="center"/>
      <protection locked="0"/>
    </xf>
    <xf numFmtId="38" fontId="12" fillId="4" borderId="8" xfId="1" applyFont="1" applyFill="1" applyBorder="1" applyAlignment="1" applyProtection="1">
      <alignment horizontal="right" vertical="center"/>
      <protection locked="0"/>
    </xf>
    <xf numFmtId="38" fontId="12" fillId="4" borderId="7" xfId="1" applyFont="1" applyFill="1" applyBorder="1" applyAlignment="1" applyProtection="1">
      <alignment horizontal="right" vertical="center"/>
      <protection locked="0"/>
    </xf>
    <xf numFmtId="0" fontId="12" fillId="4" borderId="23" xfId="1" applyNumberFormat="1" applyFont="1" applyFill="1" applyBorder="1" applyAlignment="1" applyProtection="1">
      <alignment horizontal="center" vertical="center" wrapText="1"/>
      <protection locked="0"/>
    </xf>
    <xf numFmtId="0" fontId="12" fillId="4" borderId="22" xfId="1" applyNumberFormat="1" applyFont="1" applyFill="1" applyBorder="1" applyAlignment="1" applyProtection="1">
      <alignment horizontal="center" vertical="center" wrapText="1"/>
      <protection locked="0"/>
    </xf>
    <xf numFmtId="0" fontId="12" fillId="4" borderId="21" xfId="1" applyNumberFormat="1" applyFont="1" applyFill="1" applyBorder="1" applyAlignment="1" applyProtection="1">
      <alignment horizontal="center" vertical="center" wrapText="1"/>
      <protection locked="0"/>
    </xf>
    <xf numFmtId="177" fontId="12" fillId="2" borderId="3" xfId="1" applyNumberFormat="1" applyFont="1" applyFill="1" applyBorder="1" applyAlignment="1" applyProtection="1">
      <alignment horizontal="right" vertical="center"/>
    </xf>
    <xf numFmtId="177" fontId="12" fillId="2" borderId="2" xfId="1" applyNumberFormat="1" applyFont="1" applyFill="1" applyBorder="1" applyAlignment="1" applyProtection="1">
      <alignment horizontal="right" vertical="center"/>
    </xf>
    <xf numFmtId="177" fontId="12" fillId="2" borderId="1" xfId="1" applyNumberFormat="1" applyFont="1" applyFill="1" applyBorder="1" applyAlignment="1" applyProtection="1">
      <alignment horizontal="right" vertical="center"/>
    </xf>
    <xf numFmtId="177" fontId="12" fillId="2" borderId="40" xfId="1" applyNumberFormat="1" applyFont="1" applyFill="1" applyBorder="1" applyAlignment="1" applyProtection="1">
      <alignment horizontal="right" vertical="center"/>
    </xf>
    <xf numFmtId="177" fontId="12" fillId="2" borderId="39" xfId="1" applyNumberFormat="1" applyFont="1" applyFill="1" applyBorder="1" applyAlignment="1" applyProtection="1">
      <alignment horizontal="right" vertical="center"/>
    </xf>
    <xf numFmtId="177" fontId="12" fillId="2" borderId="41" xfId="1" applyNumberFormat="1" applyFont="1" applyFill="1" applyBorder="1" applyAlignment="1" applyProtection="1">
      <alignment horizontal="right" vertical="center"/>
    </xf>
    <xf numFmtId="177" fontId="12" fillId="2" borderId="37" xfId="1" applyNumberFormat="1" applyFont="1" applyFill="1" applyBorder="1" applyAlignment="1" applyProtection="1">
      <alignment horizontal="right" vertical="center"/>
    </xf>
    <xf numFmtId="177" fontId="12" fillId="2" borderId="36" xfId="1" applyNumberFormat="1" applyFont="1" applyFill="1" applyBorder="1" applyAlignment="1" applyProtection="1">
      <alignment horizontal="right" vertical="center"/>
    </xf>
    <xf numFmtId="177" fontId="12" fillId="2" borderId="43" xfId="1" applyNumberFormat="1" applyFont="1" applyFill="1" applyBorder="1" applyAlignment="1" applyProtection="1">
      <alignment horizontal="right" vertical="center"/>
    </xf>
    <xf numFmtId="0" fontId="12" fillId="4" borderId="9" xfId="1" applyNumberFormat="1" applyFont="1" applyFill="1" applyBorder="1" applyAlignment="1" applyProtection="1">
      <alignment horizontal="center" vertical="center"/>
      <protection locked="0"/>
    </xf>
    <xf numFmtId="0" fontId="12" fillId="4" borderId="8" xfId="1" applyNumberFormat="1" applyFont="1" applyFill="1" applyBorder="1" applyAlignment="1" applyProtection="1">
      <alignment horizontal="center" vertical="center"/>
      <protection locked="0"/>
    </xf>
    <xf numFmtId="0" fontId="12" fillId="4" borderId="7" xfId="1" applyNumberFormat="1" applyFont="1" applyFill="1" applyBorder="1" applyAlignment="1" applyProtection="1">
      <alignment horizontal="center" vertical="center"/>
      <protection locked="0"/>
    </xf>
    <xf numFmtId="0" fontId="12" fillId="4" borderId="6" xfId="1" applyNumberFormat="1" applyFont="1" applyFill="1" applyBorder="1" applyAlignment="1" applyProtection="1">
      <alignment horizontal="center" vertical="center"/>
      <protection locked="0"/>
    </xf>
    <xf numFmtId="0" fontId="12" fillId="4" borderId="0" xfId="1" applyNumberFormat="1" applyFont="1" applyFill="1" applyBorder="1" applyAlignment="1" applyProtection="1">
      <alignment horizontal="center" vertical="center"/>
      <protection locked="0"/>
    </xf>
    <xf numFmtId="0" fontId="12" fillId="4" borderId="5" xfId="1" applyNumberFormat="1" applyFont="1" applyFill="1" applyBorder="1" applyAlignment="1" applyProtection="1">
      <alignment horizontal="center" vertical="center"/>
      <protection locked="0"/>
    </xf>
    <xf numFmtId="0" fontId="12" fillId="4" borderId="3" xfId="1" applyNumberFormat="1" applyFont="1" applyFill="1" applyBorder="1" applyAlignment="1" applyProtection="1">
      <alignment horizontal="center" vertical="center"/>
      <protection locked="0"/>
    </xf>
    <xf numFmtId="0" fontId="12" fillId="4" borderId="2" xfId="1" applyNumberFormat="1" applyFont="1" applyFill="1" applyBorder="1" applyAlignment="1" applyProtection="1">
      <alignment horizontal="center" vertical="center"/>
      <protection locked="0"/>
    </xf>
    <xf numFmtId="0" fontId="12" fillId="4" borderId="1" xfId="1" applyNumberFormat="1" applyFont="1" applyFill="1" applyBorder="1" applyAlignment="1" applyProtection="1">
      <alignment horizontal="center" vertical="center"/>
      <protection locked="0"/>
    </xf>
    <xf numFmtId="0" fontId="12" fillId="4" borderId="26" xfId="1" applyNumberFormat="1" applyFont="1" applyFill="1" applyBorder="1" applyAlignment="1" applyProtection="1">
      <alignment horizontal="center" vertical="center" wrapText="1"/>
      <protection locked="0"/>
    </xf>
    <xf numFmtId="0" fontId="12" fillId="4" borderId="25" xfId="1" applyNumberFormat="1" applyFont="1" applyFill="1" applyBorder="1" applyAlignment="1" applyProtection="1">
      <alignment horizontal="center" vertical="center" wrapText="1"/>
      <protection locked="0"/>
    </xf>
    <xf numFmtId="0" fontId="12" fillId="4" borderId="24" xfId="1" applyNumberFormat="1" applyFont="1" applyFill="1" applyBorder="1" applyAlignment="1" applyProtection="1">
      <alignment horizontal="center" vertical="center" wrapText="1"/>
      <protection locked="0"/>
    </xf>
    <xf numFmtId="0" fontId="12" fillId="4" borderId="23" xfId="1" applyNumberFormat="1" applyFont="1" applyFill="1" applyBorder="1" applyAlignment="1" applyProtection="1">
      <alignment horizontal="center" vertical="center"/>
      <protection locked="0"/>
    </xf>
    <xf numFmtId="0" fontId="12" fillId="4" borderId="22" xfId="1" applyNumberFormat="1" applyFont="1" applyFill="1" applyBorder="1" applyAlignment="1" applyProtection="1">
      <alignment horizontal="center" vertical="center"/>
      <protection locked="0"/>
    </xf>
    <xf numFmtId="0" fontId="12" fillId="4" borderId="21" xfId="1" applyNumberFormat="1" applyFont="1" applyFill="1" applyBorder="1" applyAlignment="1" applyProtection="1">
      <alignment horizontal="center" vertical="center"/>
      <protection locked="0"/>
    </xf>
    <xf numFmtId="0" fontId="12" fillId="4" borderId="26" xfId="1" applyNumberFormat="1" applyFont="1" applyFill="1" applyBorder="1" applyAlignment="1" applyProtection="1">
      <alignment horizontal="center" vertical="center"/>
      <protection locked="0"/>
    </xf>
    <xf numFmtId="0" fontId="12" fillId="4" borderId="25" xfId="1" applyNumberFormat="1" applyFont="1" applyFill="1" applyBorder="1" applyAlignment="1" applyProtection="1">
      <alignment horizontal="center" vertical="center"/>
      <protection locked="0"/>
    </xf>
    <xf numFmtId="0" fontId="12" fillId="4" borderId="24" xfId="1" applyNumberFormat="1" applyFont="1" applyFill="1" applyBorder="1" applyAlignment="1" applyProtection="1">
      <alignment horizontal="center" vertical="center"/>
      <protection locked="0"/>
    </xf>
    <xf numFmtId="0" fontId="19" fillId="3" borderId="35" xfId="6" applyFont="1" applyFill="1" applyBorder="1" applyAlignment="1" applyProtection="1">
      <alignment horizontal="center" vertical="center" wrapText="1"/>
      <protection locked="0"/>
    </xf>
    <xf numFmtId="0" fontId="19" fillId="3" borderId="35" xfId="6" applyFont="1" applyFill="1" applyBorder="1" applyAlignment="1" applyProtection="1">
      <alignment horizontal="center" vertical="center"/>
      <protection locked="0"/>
    </xf>
    <xf numFmtId="0" fontId="19" fillId="3" borderId="34" xfId="6" applyFont="1" applyFill="1" applyBorder="1" applyAlignment="1" applyProtection="1">
      <alignment horizontal="center" vertical="center" wrapText="1"/>
      <protection locked="0"/>
    </xf>
    <xf numFmtId="0" fontId="19" fillId="3" borderId="34" xfId="6" applyFont="1" applyFill="1" applyBorder="1" applyAlignment="1" applyProtection="1">
      <alignment horizontal="center" vertical="center"/>
      <protection locked="0"/>
    </xf>
    <xf numFmtId="177" fontId="12" fillId="2" borderId="23" xfId="1" applyNumberFormat="1" applyFont="1" applyFill="1" applyBorder="1" applyAlignment="1" applyProtection="1">
      <alignment horizontal="right" vertical="center"/>
    </xf>
    <xf numFmtId="177" fontId="12" fillId="2" borderId="22" xfId="1" applyNumberFormat="1" applyFont="1" applyFill="1" applyBorder="1" applyAlignment="1" applyProtection="1">
      <alignment horizontal="right" vertical="center"/>
    </xf>
    <xf numFmtId="177" fontId="12" fillId="2" borderId="21" xfId="1" applyNumberFormat="1" applyFont="1" applyFill="1" applyBorder="1" applyAlignment="1" applyProtection="1">
      <alignment horizontal="right" vertical="center"/>
    </xf>
    <xf numFmtId="177" fontId="12" fillId="2" borderId="6" xfId="1" applyNumberFormat="1" applyFont="1" applyFill="1" applyBorder="1" applyAlignment="1" applyProtection="1">
      <alignment horizontal="right" vertical="center"/>
    </xf>
    <xf numFmtId="177" fontId="12" fillId="2" borderId="0" xfId="1" applyNumberFormat="1" applyFont="1" applyFill="1" applyBorder="1" applyAlignment="1" applyProtection="1">
      <alignment horizontal="right" vertical="center"/>
    </xf>
    <xf numFmtId="177" fontId="12" fillId="2" borderId="5" xfId="1" applyNumberFormat="1" applyFont="1" applyFill="1" applyBorder="1" applyAlignment="1" applyProtection="1">
      <alignment horizontal="right" vertical="center"/>
    </xf>
    <xf numFmtId="0" fontId="19" fillId="3" borderId="34" xfId="6" applyFont="1" applyFill="1" applyBorder="1" applyAlignment="1" applyProtection="1">
      <alignment horizontal="center" vertical="center" textRotation="255"/>
      <protection locked="0"/>
    </xf>
    <xf numFmtId="0" fontId="19" fillId="3" borderId="4" xfId="6" applyFont="1" applyFill="1" applyBorder="1" applyAlignment="1" applyProtection="1">
      <alignment horizontal="center" vertical="center" textRotation="255"/>
      <protection locked="0"/>
    </xf>
    <xf numFmtId="0" fontId="19" fillId="3" borderId="38" xfId="6" applyFont="1" applyFill="1" applyBorder="1" applyAlignment="1" applyProtection="1">
      <alignment horizontal="center" vertical="center" textRotation="255"/>
      <protection locked="0"/>
    </xf>
    <xf numFmtId="0" fontId="19" fillId="3" borderId="23" xfId="6" applyFont="1" applyFill="1" applyBorder="1" applyAlignment="1" applyProtection="1">
      <alignment horizontal="center" vertical="center" wrapText="1"/>
      <protection locked="0"/>
    </xf>
    <xf numFmtId="0" fontId="19" fillId="3" borderId="22" xfId="6" applyFont="1" applyFill="1" applyBorder="1" applyAlignment="1" applyProtection="1">
      <alignment horizontal="center" vertical="center"/>
      <protection locked="0"/>
    </xf>
    <xf numFmtId="0" fontId="19" fillId="3" borderId="21" xfId="6" applyFont="1" applyFill="1" applyBorder="1" applyAlignment="1" applyProtection="1">
      <alignment horizontal="center" vertical="center"/>
      <protection locked="0"/>
    </xf>
    <xf numFmtId="0" fontId="19" fillId="3" borderId="6" xfId="6" applyFont="1" applyFill="1" applyBorder="1" applyAlignment="1" applyProtection="1">
      <alignment horizontal="center" vertical="center" wrapText="1"/>
      <protection locked="0"/>
    </xf>
    <xf numFmtId="0" fontId="19" fillId="3" borderId="0" xfId="6" applyFont="1" applyFill="1" applyAlignment="1" applyProtection="1">
      <alignment horizontal="center" vertical="center"/>
      <protection locked="0"/>
    </xf>
    <xf numFmtId="0" fontId="19" fillId="3" borderId="5" xfId="6" applyFont="1" applyFill="1" applyBorder="1" applyAlignment="1" applyProtection="1">
      <alignment horizontal="center" vertical="center"/>
      <protection locked="0"/>
    </xf>
    <xf numFmtId="0" fontId="19" fillId="3" borderId="28" xfId="6" applyFont="1" applyFill="1" applyBorder="1" applyAlignment="1" applyProtection="1">
      <alignment horizontal="center" vertical="center"/>
      <protection locked="0"/>
    </xf>
    <xf numFmtId="0" fontId="19" fillId="3" borderId="27" xfId="6" applyFont="1" applyFill="1" applyBorder="1" applyAlignment="1" applyProtection="1">
      <alignment horizontal="center" vertical="center"/>
      <protection locked="0"/>
    </xf>
    <xf numFmtId="0" fontId="19" fillId="3" borderId="29" xfId="6" applyFont="1" applyFill="1" applyBorder="1" applyAlignment="1" applyProtection="1">
      <alignment horizontal="center" vertical="center"/>
      <protection locked="0"/>
    </xf>
    <xf numFmtId="38" fontId="12" fillId="4" borderId="28" xfId="1" applyFont="1" applyFill="1" applyBorder="1" applyAlignment="1" applyProtection="1">
      <alignment horizontal="right" vertical="center"/>
      <protection locked="0"/>
    </xf>
    <xf numFmtId="38" fontId="12" fillId="4" borderId="27" xfId="1" applyFont="1" applyFill="1" applyBorder="1" applyAlignment="1" applyProtection="1">
      <alignment horizontal="right" vertical="center"/>
      <protection locked="0"/>
    </xf>
    <xf numFmtId="38" fontId="12" fillId="4" borderId="29" xfId="1" applyFont="1" applyFill="1" applyBorder="1" applyAlignment="1" applyProtection="1">
      <alignment horizontal="right" vertical="center"/>
      <protection locked="0"/>
    </xf>
    <xf numFmtId="38" fontId="12" fillId="4" borderId="31" xfId="1" applyFont="1" applyFill="1" applyBorder="1" applyAlignment="1" applyProtection="1">
      <alignment horizontal="right" vertical="center"/>
      <protection locked="0"/>
    </xf>
    <xf numFmtId="38" fontId="12" fillId="4" borderId="30" xfId="1" applyFont="1" applyFill="1" applyBorder="1" applyAlignment="1" applyProtection="1">
      <alignment horizontal="right" vertical="center"/>
      <protection locked="0"/>
    </xf>
    <xf numFmtId="38" fontId="12" fillId="4" borderId="42" xfId="1" applyFont="1" applyFill="1" applyBorder="1" applyAlignment="1" applyProtection="1">
      <alignment horizontal="right" vertical="center"/>
      <protection locked="0"/>
    </xf>
    <xf numFmtId="0" fontId="19" fillId="3" borderId="9" xfId="6" applyFont="1" applyFill="1" applyBorder="1" applyAlignment="1" applyProtection="1">
      <alignment horizontal="center" vertical="center"/>
      <protection locked="0"/>
    </xf>
    <xf numFmtId="0" fontId="19" fillId="3" borderId="8" xfId="6" applyFont="1" applyFill="1" applyBorder="1" applyAlignment="1" applyProtection="1">
      <alignment horizontal="center" vertical="center"/>
      <protection locked="0"/>
    </xf>
    <xf numFmtId="0" fontId="19" fillId="3" borderId="7" xfId="6" applyFont="1" applyFill="1" applyBorder="1" applyAlignment="1" applyProtection="1">
      <alignment horizontal="center" vertical="center"/>
      <protection locked="0"/>
    </xf>
    <xf numFmtId="0" fontId="19" fillId="3" borderId="6" xfId="6" applyFont="1" applyFill="1" applyBorder="1" applyAlignment="1" applyProtection="1">
      <alignment horizontal="center" vertical="center"/>
      <protection locked="0"/>
    </xf>
    <xf numFmtId="0" fontId="19" fillId="3" borderId="3" xfId="6" applyFont="1" applyFill="1" applyBorder="1" applyAlignment="1" applyProtection="1">
      <alignment horizontal="center" vertical="center"/>
      <protection locked="0"/>
    </xf>
    <xf numFmtId="0" fontId="19" fillId="3" borderId="2" xfId="6" applyFont="1" applyFill="1" applyBorder="1" applyAlignment="1" applyProtection="1">
      <alignment horizontal="center" vertical="center"/>
      <protection locked="0"/>
    </xf>
    <xf numFmtId="0" fontId="19" fillId="3" borderId="1" xfId="6" applyFont="1" applyFill="1" applyBorder="1" applyAlignment="1" applyProtection="1">
      <alignment horizontal="center" vertical="center"/>
      <protection locked="0"/>
    </xf>
    <xf numFmtId="0" fontId="19" fillId="3" borderId="0" xfId="6" applyFont="1" applyFill="1" applyAlignment="1" applyProtection="1">
      <alignment horizontal="center" vertical="center" wrapText="1"/>
      <protection locked="0"/>
    </xf>
    <xf numFmtId="0" fontId="19" fillId="3" borderId="5" xfId="6" applyFont="1" applyFill="1" applyBorder="1" applyAlignment="1" applyProtection="1">
      <alignment horizontal="center" vertical="center" wrapText="1"/>
      <protection locked="0"/>
    </xf>
    <xf numFmtId="0" fontId="19" fillId="3" borderId="3" xfId="6" applyFont="1" applyFill="1" applyBorder="1" applyAlignment="1" applyProtection="1">
      <alignment horizontal="center" vertical="center" wrapText="1"/>
      <protection locked="0"/>
    </xf>
    <xf numFmtId="0" fontId="19" fillId="3" borderId="2" xfId="6" applyFont="1" applyFill="1" applyBorder="1" applyAlignment="1" applyProtection="1">
      <alignment horizontal="center" vertical="center" wrapText="1"/>
      <protection locked="0"/>
    </xf>
    <xf numFmtId="0" fontId="19" fillId="3" borderId="1" xfId="6" applyFont="1" applyFill="1" applyBorder="1" applyAlignment="1" applyProtection="1">
      <alignment horizontal="center" vertical="center" wrapText="1"/>
      <protection locked="0"/>
    </xf>
    <xf numFmtId="38" fontId="12" fillId="4" borderId="3" xfId="1" applyFont="1" applyFill="1" applyBorder="1" applyAlignment="1" applyProtection="1">
      <alignment horizontal="right" vertical="center"/>
      <protection locked="0"/>
    </xf>
    <xf numFmtId="38" fontId="12" fillId="4" borderId="2" xfId="1" applyFont="1" applyFill="1" applyBorder="1" applyAlignment="1" applyProtection="1">
      <alignment horizontal="right" vertical="center"/>
      <protection locked="0"/>
    </xf>
    <xf numFmtId="38" fontId="12" fillId="4" borderId="1" xfId="1" applyFont="1" applyFill="1" applyBorder="1" applyAlignment="1" applyProtection="1">
      <alignment horizontal="right" vertical="center"/>
      <protection locked="0"/>
    </xf>
    <xf numFmtId="38" fontId="12" fillId="4" borderId="37" xfId="1" applyFont="1" applyFill="1" applyBorder="1" applyAlignment="1" applyProtection="1">
      <alignment horizontal="right" vertical="center"/>
      <protection locked="0"/>
    </xf>
    <xf numFmtId="38" fontId="12" fillId="4" borderId="36" xfId="1" applyFont="1" applyFill="1" applyBorder="1" applyAlignment="1" applyProtection="1">
      <alignment horizontal="right" vertical="center"/>
      <protection locked="0"/>
    </xf>
    <xf numFmtId="38" fontId="12" fillId="4" borderId="43" xfId="1" applyFont="1" applyFill="1" applyBorder="1" applyAlignment="1" applyProtection="1">
      <alignment horizontal="right" vertical="center"/>
      <protection locked="0"/>
    </xf>
    <xf numFmtId="0" fontId="19" fillId="3" borderId="26" xfId="6" applyFont="1" applyFill="1" applyBorder="1" applyAlignment="1" applyProtection="1">
      <alignment horizontal="center" vertical="center"/>
      <protection locked="0"/>
    </xf>
    <xf numFmtId="0" fontId="19" fillId="3" borderId="25" xfId="6" applyFont="1" applyFill="1" applyBorder="1" applyAlignment="1" applyProtection="1">
      <alignment horizontal="center" vertical="center"/>
      <protection locked="0"/>
    </xf>
    <xf numFmtId="0" fontId="19" fillId="3" borderId="24" xfId="6" applyFont="1" applyFill="1" applyBorder="1" applyAlignment="1" applyProtection="1">
      <alignment horizontal="center" vertical="center"/>
      <protection locked="0"/>
    </xf>
    <xf numFmtId="0" fontId="19" fillId="3" borderId="4" xfId="6" applyFont="1" applyFill="1" applyBorder="1" applyAlignment="1" applyProtection="1">
      <alignment horizontal="center" vertical="center" wrapText="1"/>
      <protection locked="0"/>
    </xf>
    <xf numFmtId="0" fontId="19" fillId="3" borderId="33" xfId="6" applyFont="1" applyFill="1" applyBorder="1" applyAlignment="1" applyProtection="1">
      <alignment horizontal="center" vertical="center" wrapText="1"/>
      <protection locked="0"/>
    </xf>
    <xf numFmtId="0" fontId="26" fillId="0" borderId="8" xfId="6" applyFont="1" applyBorder="1" applyAlignment="1" applyProtection="1">
      <alignment horizontal="center" vertical="center" wrapText="1"/>
      <protection locked="0"/>
    </xf>
    <xf numFmtId="0" fontId="26" fillId="0" borderId="0" xfId="6" applyFont="1" applyAlignment="1" applyProtection="1">
      <alignment horizontal="center" vertical="center" wrapText="1"/>
      <protection locked="0"/>
    </xf>
    <xf numFmtId="177" fontId="14" fillId="2" borderId="4" xfId="0" applyNumberFormat="1" applyFont="1" applyFill="1" applyBorder="1" applyAlignment="1" applyProtection="1">
      <alignment horizontal="center" vertical="center"/>
      <protection locked="0"/>
    </xf>
    <xf numFmtId="177" fontId="12" fillId="2" borderId="4" xfId="1" applyNumberFormat="1" applyFont="1" applyFill="1" applyBorder="1" applyAlignment="1" applyProtection="1">
      <alignment horizontal="center" vertical="center"/>
      <protection locked="0"/>
    </xf>
    <xf numFmtId="177" fontId="12" fillId="4" borderId="4" xfId="1" applyNumberFormat="1" applyFont="1" applyFill="1" applyBorder="1" applyAlignment="1" applyProtection="1">
      <alignment horizontal="center" vertical="center"/>
      <protection locked="0"/>
    </xf>
    <xf numFmtId="0" fontId="8" fillId="3" borderId="23" xfId="6" applyFont="1" applyFill="1" applyBorder="1" applyAlignment="1" applyProtection="1">
      <alignment horizontal="center" vertical="center" textRotation="255" wrapText="1"/>
      <protection locked="0"/>
    </xf>
    <xf numFmtId="0" fontId="8" fillId="3" borderId="22" xfId="6" applyFont="1" applyFill="1" applyBorder="1" applyAlignment="1" applyProtection="1">
      <alignment horizontal="center" vertical="center" textRotation="255" wrapText="1"/>
      <protection locked="0"/>
    </xf>
    <xf numFmtId="0" fontId="8" fillId="3" borderId="6" xfId="6" applyFont="1" applyFill="1" applyBorder="1" applyAlignment="1" applyProtection="1">
      <alignment horizontal="center" vertical="center" textRotation="255" wrapText="1"/>
      <protection locked="0"/>
    </xf>
    <xf numFmtId="0" fontId="8" fillId="3" borderId="0" xfId="6" applyFont="1" applyFill="1" applyAlignment="1" applyProtection="1">
      <alignment horizontal="center" vertical="center" textRotation="255" wrapText="1"/>
      <protection locked="0"/>
    </xf>
    <xf numFmtId="0" fontId="19" fillId="0" borderId="75" xfId="6" applyFont="1" applyBorder="1" applyAlignment="1" applyProtection="1">
      <alignment horizontal="left" vertical="center" wrapText="1"/>
      <protection locked="0"/>
    </xf>
    <xf numFmtId="0" fontId="19" fillId="0" borderId="32" xfId="6" applyFont="1" applyBorder="1" applyAlignment="1" applyProtection="1">
      <alignment horizontal="left" vertical="center" wrapText="1"/>
      <protection locked="0"/>
    </xf>
    <xf numFmtId="177" fontId="12" fillId="2" borderId="75" xfId="1" applyNumberFormat="1" applyFont="1" applyFill="1" applyBorder="1" applyAlignment="1" applyProtection="1">
      <alignment horizontal="center" vertical="center"/>
      <protection locked="0"/>
    </xf>
    <xf numFmtId="177" fontId="12" fillId="2" borderId="34" xfId="1" applyNumberFormat="1" applyFont="1" applyFill="1" applyBorder="1" applyAlignment="1" applyProtection="1">
      <alignment horizontal="center" vertical="center"/>
      <protection locked="0"/>
    </xf>
    <xf numFmtId="177" fontId="14" fillId="2" borderId="35" xfId="0" applyNumberFormat="1" applyFont="1" applyFill="1" applyBorder="1" applyAlignment="1" applyProtection="1">
      <alignment horizontal="center" vertical="center"/>
      <protection locked="0"/>
    </xf>
    <xf numFmtId="177" fontId="12" fillId="2" borderId="35" xfId="1" applyNumberFormat="1" applyFont="1" applyFill="1" applyBorder="1" applyAlignment="1" applyProtection="1">
      <alignment horizontal="center" vertical="center"/>
      <protection locked="0"/>
    </xf>
    <xf numFmtId="0" fontId="8" fillId="3" borderId="75" xfId="6" applyFont="1" applyFill="1" applyBorder="1" applyAlignment="1" applyProtection="1">
      <alignment horizontal="center" vertical="center" wrapText="1"/>
      <protection locked="0"/>
    </xf>
    <xf numFmtId="0" fontId="8" fillId="3" borderId="34" xfId="6" applyFont="1" applyFill="1" applyBorder="1" applyAlignment="1" applyProtection="1">
      <alignment horizontal="center" vertical="center" wrapText="1"/>
      <protection locked="0"/>
    </xf>
    <xf numFmtId="177" fontId="12" fillId="3" borderId="75" xfId="1" applyNumberFormat="1" applyFont="1" applyFill="1" applyBorder="1" applyAlignment="1" applyProtection="1">
      <alignment horizontal="center" vertical="center"/>
      <protection locked="0"/>
    </xf>
    <xf numFmtId="177" fontId="12" fillId="3" borderId="34" xfId="1" applyNumberFormat="1" applyFont="1" applyFill="1" applyBorder="1" applyAlignment="1" applyProtection="1">
      <alignment horizontal="center" vertical="center"/>
      <protection locked="0"/>
    </xf>
    <xf numFmtId="177" fontId="12" fillId="3" borderId="35" xfId="1" applyNumberFormat="1" applyFont="1" applyFill="1" applyBorder="1" applyAlignment="1" applyProtection="1">
      <alignment horizontal="center" vertical="center"/>
      <protection locked="0"/>
    </xf>
    <xf numFmtId="177" fontId="12" fillId="3" borderId="4" xfId="1" applyNumberFormat="1" applyFont="1" applyFill="1" applyBorder="1" applyAlignment="1" applyProtection="1">
      <alignment horizontal="center" vertical="center"/>
      <protection locked="0"/>
    </xf>
    <xf numFmtId="177" fontId="12" fillId="3" borderId="35" xfId="1" applyNumberFormat="1" applyFont="1" applyFill="1" applyBorder="1" applyAlignment="1" applyProtection="1">
      <alignment horizontal="center" vertical="center"/>
    </xf>
    <xf numFmtId="177" fontId="12" fillId="3" borderId="4" xfId="1" applyNumberFormat="1" applyFont="1" applyFill="1" applyBorder="1" applyAlignment="1" applyProtection="1">
      <alignment horizontal="center" vertical="center"/>
    </xf>
    <xf numFmtId="177" fontId="12" fillId="2" borderId="4" xfId="1" applyNumberFormat="1" applyFont="1" applyFill="1" applyBorder="1" applyAlignment="1" applyProtection="1">
      <alignment horizontal="center" vertical="center" wrapText="1" shrinkToFit="1"/>
      <protection locked="0"/>
    </xf>
    <xf numFmtId="0" fontId="19" fillId="0" borderId="32" xfId="6" applyFont="1" applyBorder="1" applyAlignment="1" applyProtection="1">
      <alignment horizontal="center" vertical="center" wrapText="1"/>
      <protection locked="0"/>
    </xf>
    <xf numFmtId="0" fontId="8" fillId="0" borderId="9" xfId="6" applyFont="1" applyBorder="1" applyAlignment="1">
      <alignment horizontal="left" vertical="center"/>
    </xf>
    <xf numFmtId="0" fontId="8" fillId="0" borderId="8" xfId="6" applyFont="1" applyBorder="1" applyAlignment="1">
      <alignment horizontal="left" vertical="center"/>
    </xf>
    <xf numFmtId="0" fontId="13" fillId="0" borderId="8" xfId="0" applyFont="1" applyBorder="1" applyAlignment="1">
      <alignment horizontal="left" vertical="center"/>
    </xf>
    <xf numFmtId="0" fontId="8" fillId="0" borderId="0" xfId="6" applyFont="1" applyAlignment="1">
      <alignment horizontal="left" vertical="center" shrinkToFit="1"/>
    </xf>
    <xf numFmtId="0" fontId="13" fillId="0" borderId="0" xfId="0" applyFont="1" applyAlignment="1">
      <alignment horizontal="left" vertical="center" shrinkToFit="1"/>
    </xf>
    <xf numFmtId="0" fontId="13" fillId="0" borderId="5" xfId="0" applyFont="1" applyBorder="1" applyAlignment="1">
      <alignment horizontal="left" vertical="center" shrinkToFit="1"/>
    </xf>
    <xf numFmtId="178" fontId="8" fillId="0" borderId="6" xfId="6" applyNumberFormat="1" applyFont="1" applyBorder="1" applyAlignment="1">
      <alignment horizontal="right" vertical="center" wrapText="1"/>
    </xf>
    <xf numFmtId="178" fontId="8" fillId="0" borderId="0" xfId="6" applyNumberFormat="1" applyFont="1" applyAlignment="1">
      <alignment horizontal="right" vertical="center" wrapText="1"/>
    </xf>
    <xf numFmtId="178" fontId="8" fillId="0" borderId="5" xfId="6" applyNumberFormat="1" applyFont="1" applyBorder="1" applyAlignment="1">
      <alignment horizontal="right" vertical="center" wrapText="1"/>
    </xf>
    <xf numFmtId="38" fontId="20" fillId="4" borderId="2" xfId="1" applyFont="1" applyFill="1" applyBorder="1" applyAlignment="1">
      <alignment horizontal="right" vertical="center" shrinkToFit="1"/>
    </xf>
    <xf numFmtId="178" fontId="8" fillId="2" borderId="3" xfId="6" applyNumberFormat="1" applyFont="1" applyFill="1" applyBorder="1" applyAlignment="1">
      <alignment horizontal="right" vertical="center" wrapText="1"/>
    </xf>
    <xf numFmtId="178" fontId="8" fillId="2" borderId="2" xfId="6" applyNumberFormat="1" applyFont="1" applyFill="1" applyBorder="1" applyAlignment="1">
      <alignment horizontal="right" vertical="center" wrapText="1"/>
    </xf>
    <xf numFmtId="178" fontId="8" fillId="2" borderId="1" xfId="6" applyNumberFormat="1" applyFont="1" applyFill="1" applyBorder="1" applyAlignment="1">
      <alignment horizontal="right" vertical="center" wrapText="1"/>
    </xf>
    <xf numFmtId="0" fontId="34" fillId="0" borderId="0" xfId="6" applyFont="1" applyAlignment="1">
      <alignment horizontal="left" vertical="center" wrapText="1"/>
    </xf>
    <xf numFmtId="0" fontId="34" fillId="0" borderId="0" xfId="6" applyFont="1" applyAlignment="1">
      <alignment horizontal="left" vertical="center"/>
    </xf>
    <xf numFmtId="0" fontId="20" fillId="2" borderId="2" xfId="6" applyFont="1" applyFill="1" applyBorder="1" applyAlignment="1">
      <alignment horizontal="left" vertical="center" shrinkToFit="1"/>
    </xf>
    <xf numFmtId="0" fontId="19" fillId="3" borderId="9" xfId="6" applyFont="1" applyFill="1" applyBorder="1" applyAlignment="1">
      <alignment horizontal="center" vertical="center"/>
    </xf>
    <xf numFmtId="0" fontId="19" fillId="3" borderId="8" xfId="6" applyFont="1" applyFill="1" applyBorder="1" applyAlignment="1">
      <alignment horizontal="center" vertical="center"/>
    </xf>
    <xf numFmtId="0" fontId="19" fillId="3" borderId="7" xfId="6" applyFont="1" applyFill="1" applyBorder="1" applyAlignment="1">
      <alignment horizontal="center" vertical="center"/>
    </xf>
    <xf numFmtId="0" fontId="19" fillId="3" borderId="6" xfId="6" applyFont="1" applyFill="1" applyBorder="1" applyAlignment="1">
      <alignment horizontal="center" vertical="center"/>
    </xf>
    <xf numFmtId="0" fontId="19" fillId="3" borderId="0" xfId="6" applyFont="1" applyFill="1" applyAlignment="1">
      <alignment horizontal="center" vertical="center"/>
    </xf>
    <xf numFmtId="0" fontId="19" fillId="3" borderId="5" xfId="6" applyFont="1" applyFill="1" applyBorder="1" applyAlignment="1">
      <alignment horizontal="center" vertical="center"/>
    </xf>
    <xf numFmtId="0" fontId="19" fillId="3" borderId="3" xfId="6" applyFont="1" applyFill="1" applyBorder="1" applyAlignment="1">
      <alignment horizontal="center" vertical="center"/>
    </xf>
    <xf numFmtId="0" fontId="19" fillId="3" borderId="2" xfId="6" applyFont="1" applyFill="1" applyBorder="1" applyAlignment="1">
      <alignment horizontal="center" vertical="center"/>
    </xf>
    <xf numFmtId="0" fontId="19" fillId="3" borderId="1" xfId="6" applyFont="1" applyFill="1" applyBorder="1" applyAlignment="1">
      <alignment horizontal="center" vertical="center"/>
    </xf>
    <xf numFmtId="0" fontId="19" fillId="3" borderId="9" xfId="6" applyFont="1" applyFill="1" applyBorder="1" applyAlignment="1">
      <alignment horizontal="center" vertical="center" shrinkToFit="1"/>
    </xf>
    <xf numFmtId="0" fontId="19" fillId="3" borderId="8" xfId="6" applyFont="1" applyFill="1" applyBorder="1" applyAlignment="1">
      <alignment horizontal="center" vertical="center" shrinkToFit="1"/>
    </xf>
    <xf numFmtId="0" fontId="19" fillId="3" borderId="7" xfId="6" applyFont="1" applyFill="1" applyBorder="1" applyAlignment="1">
      <alignment horizontal="center" vertical="center" shrinkToFit="1"/>
    </xf>
    <xf numFmtId="0" fontId="19" fillId="3" borderId="6" xfId="6" applyFont="1" applyFill="1" applyBorder="1" applyAlignment="1">
      <alignment horizontal="center" vertical="center" shrinkToFit="1"/>
    </xf>
    <xf numFmtId="0" fontId="19" fillId="3" borderId="0" xfId="6" applyFont="1" applyFill="1" applyAlignment="1">
      <alignment horizontal="center" vertical="center" shrinkToFit="1"/>
    </xf>
    <xf numFmtId="0" fontId="19" fillId="3" borderId="5" xfId="6" applyFont="1" applyFill="1" applyBorder="1" applyAlignment="1">
      <alignment horizontal="center" vertical="center" shrinkToFit="1"/>
    </xf>
    <xf numFmtId="0" fontId="19" fillId="3" borderId="3" xfId="6" applyFont="1" applyFill="1" applyBorder="1" applyAlignment="1">
      <alignment horizontal="center" vertical="center" shrinkToFit="1"/>
    </xf>
    <xf numFmtId="0" fontId="19" fillId="3" borderId="2" xfId="6" applyFont="1" applyFill="1" applyBorder="1" applyAlignment="1">
      <alignment horizontal="center" vertical="center" shrinkToFit="1"/>
    </xf>
    <xf numFmtId="0" fontId="19" fillId="3" borderId="1" xfId="6" applyFont="1" applyFill="1" applyBorder="1" applyAlignment="1">
      <alignment horizontal="center" vertical="center" shrinkToFit="1"/>
    </xf>
    <xf numFmtId="0" fontId="8" fillId="0" borderId="6" xfId="6" applyFont="1" applyBorder="1" applyAlignment="1">
      <alignment horizontal="center" vertical="center"/>
    </xf>
    <xf numFmtId="178" fontId="8" fillId="0" borderId="9" xfId="6" applyNumberFormat="1" applyFont="1" applyBorder="1" applyAlignment="1">
      <alignment vertical="center" wrapText="1"/>
    </xf>
    <xf numFmtId="178" fontId="8" fillId="0" borderId="8" xfId="6" applyNumberFormat="1" applyFont="1" applyBorder="1" applyAlignment="1">
      <alignment vertical="center" wrapText="1"/>
    </xf>
    <xf numFmtId="178" fontId="8" fillId="0" borderId="7" xfId="6" applyNumberFormat="1" applyFont="1" applyBorder="1" applyAlignment="1">
      <alignment vertical="center" wrapText="1"/>
    </xf>
    <xf numFmtId="178" fontId="8" fillId="0" borderId="6" xfId="6" applyNumberFormat="1" applyFont="1" applyBorder="1" applyAlignment="1">
      <alignment vertical="center" wrapText="1"/>
    </xf>
    <xf numFmtId="178" fontId="8" fillId="0" borderId="0" xfId="6" applyNumberFormat="1" applyFont="1" applyAlignment="1">
      <alignment vertical="center" wrapText="1"/>
    </xf>
    <xf numFmtId="178" fontId="8" fillId="0" borderId="5" xfId="6" applyNumberFormat="1" applyFont="1" applyBorder="1" applyAlignment="1">
      <alignment vertical="center" wrapText="1"/>
    </xf>
    <xf numFmtId="0" fontId="19" fillId="3" borderId="45" xfId="6" applyFont="1" applyFill="1" applyBorder="1" applyAlignment="1">
      <alignment horizontal="center" vertical="center" shrinkToFit="1"/>
    </xf>
    <xf numFmtId="0" fontId="19" fillId="3" borderId="46" xfId="6" applyFont="1" applyFill="1" applyBorder="1" applyAlignment="1">
      <alignment horizontal="center" vertical="center" shrinkToFit="1"/>
    </xf>
    <xf numFmtId="0" fontId="19" fillId="3" borderId="47" xfId="6" applyFont="1" applyFill="1" applyBorder="1" applyAlignment="1">
      <alignment horizontal="center" vertical="center" shrinkToFit="1"/>
    </xf>
    <xf numFmtId="178" fontId="20" fillId="3" borderId="45" xfId="6" applyNumberFormat="1" applyFont="1" applyFill="1" applyBorder="1" applyAlignment="1">
      <alignment horizontal="right" vertical="center" wrapText="1"/>
    </xf>
    <xf numFmtId="178" fontId="20" fillId="3" borderId="46" xfId="6" applyNumberFormat="1" applyFont="1" applyFill="1" applyBorder="1" applyAlignment="1">
      <alignment horizontal="right" vertical="center" wrapText="1"/>
    </xf>
    <xf numFmtId="178" fontId="20" fillId="3" borderId="47" xfId="6" applyNumberFormat="1" applyFont="1" applyFill="1" applyBorder="1" applyAlignment="1">
      <alignment horizontal="right" vertical="center" wrapText="1"/>
    </xf>
    <xf numFmtId="38" fontId="8" fillId="4" borderId="2" xfId="1" applyFont="1" applyFill="1" applyBorder="1" applyAlignment="1">
      <alignment horizontal="right" vertical="center" shrinkToFit="1"/>
    </xf>
    <xf numFmtId="0" fontId="8" fillId="3" borderId="4" xfId="0" applyFont="1" applyFill="1" applyBorder="1" applyAlignment="1">
      <alignment horizontal="center" vertical="center"/>
    </xf>
    <xf numFmtId="0" fontId="12" fillId="4" borderId="40" xfId="0" applyFont="1" applyFill="1" applyBorder="1" applyAlignment="1">
      <alignment horizontal="left" vertical="center"/>
    </xf>
    <xf numFmtId="0" fontId="12" fillId="4" borderId="39" xfId="0" applyFont="1" applyFill="1" applyBorder="1" applyAlignment="1">
      <alignment horizontal="left" vertical="center"/>
    </xf>
    <xf numFmtId="0" fontId="12" fillId="4" borderId="41" xfId="0" applyFont="1" applyFill="1" applyBorder="1" applyAlignment="1">
      <alignment horizontal="left" vertical="center"/>
    </xf>
    <xf numFmtId="49" fontId="12" fillId="4" borderId="40" xfId="0" applyNumberFormat="1" applyFont="1" applyFill="1" applyBorder="1" applyAlignment="1">
      <alignment horizontal="left" vertical="center"/>
    </xf>
    <xf numFmtId="49" fontId="12" fillId="4" borderId="39" xfId="0" applyNumberFormat="1" applyFont="1" applyFill="1" applyBorder="1" applyAlignment="1">
      <alignment horizontal="left" vertical="center"/>
    </xf>
    <xf numFmtId="49" fontId="12" fillId="4" borderId="41" xfId="0" applyNumberFormat="1" applyFont="1" applyFill="1" applyBorder="1" applyAlignment="1">
      <alignment horizontal="left" vertical="center"/>
    </xf>
    <xf numFmtId="0" fontId="8" fillId="3" borderId="4" xfId="0" applyFont="1" applyFill="1" applyBorder="1" applyAlignment="1">
      <alignment horizontal="center" vertical="center" wrapText="1"/>
    </xf>
    <xf numFmtId="0" fontId="8" fillId="3" borderId="8" xfId="3" applyFont="1" applyFill="1" applyBorder="1" applyAlignment="1">
      <alignment horizontal="center" vertical="center"/>
    </xf>
    <xf numFmtId="0" fontId="8" fillId="3" borderId="7" xfId="3" applyFont="1" applyFill="1" applyBorder="1" applyAlignment="1">
      <alignment horizontal="center" vertical="center"/>
    </xf>
    <xf numFmtId="0" fontId="8" fillId="3" borderId="38" xfId="0" applyFont="1" applyFill="1" applyBorder="1" applyAlignment="1">
      <alignment horizontal="center" vertical="center"/>
    </xf>
    <xf numFmtId="0" fontId="20" fillId="4" borderId="48" xfId="0" applyFont="1" applyFill="1" applyBorder="1" applyAlignment="1">
      <alignment horizontal="left" vertical="center"/>
    </xf>
    <xf numFmtId="0" fontId="20" fillId="4" borderId="49" xfId="0" applyFont="1" applyFill="1" applyBorder="1" applyAlignment="1">
      <alignment horizontal="left" vertical="center"/>
    </xf>
    <xf numFmtId="0" fontId="20" fillId="4" borderId="50" xfId="0" applyFont="1" applyFill="1" applyBorder="1" applyAlignment="1">
      <alignment horizontal="left" vertical="center"/>
    </xf>
    <xf numFmtId="0" fontId="23" fillId="3" borderId="48" xfId="0" applyFont="1" applyFill="1" applyBorder="1" applyAlignment="1">
      <alignment horizontal="center" vertical="center" shrinkToFit="1"/>
    </xf>
    <xf numFmtId="0" fontId="23" fillId="3" borderId="49" xfId="0" applyFont="1" applyFill="1" applyBorder="1" applyAlignment="1">
      <alignment horizontal="center" vertical="center" shrinkToFit="1"/>
    </xf>
    <xf numFmtId="0" fontId="23" fillId="3" borderId="50" xfId="0" applyFont="1" applyFill="1" applyBorder="1" applyAlignment="1">
      <alignment horizontal="center" vertical="center" shrinkToFit="1"/>
    </xf>
    <xf numFmtId="0" fontId="24" fillId="4" borderId="48" xfId="0" applyFont="1" applyFill="1" applyBorder="1" applyAlignment="1">
      <alignment horizontal="left" vertical="center"/>
    </xf>
    <xf numFmtId="0" fontId="24" fillId="4" borderId="49" xfId="0" applyFont="1" applyFill="1" applyBorder="1" applyAlignment="1">
      <alignment horizontal="left" vertical="center"/>
    </xf>
    <xf numFmtId="0" fontId="24" fillId="4" borderId="50" xfId="0" applyFont="1" applyFill="1" applyBorder="1" applyAlignment="1">
      <alignment horizontal="left" vertical="center"/>
    </xf>
    <xf numFmtId="0" fontId="8" fillId="3" borderId="51" xfId="0" applyFont="1" applyFill="1" applyBorder="1" applyAlignment="1">
      <alignment horizontal="center" vertical="center"/>
    </xf>
    <xf numFmtId="0" fontId="12" fillId="4" borderId="52" xfId="0" applyFont="1" applyFill="1" applyBorder="1" applyAlignment="1">
      <alignment horizontal="left" vertical="center"/>
    </xf>
    <xf numFmtId="0" fontId="12" fillId="4" borderId="53" xfId="0" applyFont="1" applyFill="1" applyBorder="1" applyAlignment="1">
      <alignment horizontal="left" vertical="center"/>
    </xf>
    <xf numFmtId="0" fontId="12" fillId="4" borderId="54" xfId="0" applyFont="1" applyFill="1" applyBorder="1" applyAlignment="1">
      <alignment horizontal="left" vertical="center"/>
    </xf>
    <xf numFmtId="0" fontId="8" fillId="6" borderId="90" xfId="15" applyFont="1" applyFill="1" applyBorder="1" applyAlignment="1">
      <alignment horizontal="center" vertical="center" wrapText="1"/>
    </xf>
    <xf numFmtId="0" fontId="8" fillId="6" borderId="89" xfId="15" applyFont="1" applyFill="1" applyBorder="1" applyAlignment="1">
      <alignment horizontal="center" vertical="center" wrapText="1"/>
    </xf>
    <xf numFmtId="38" fontId="8" fillId="6" borderId="88" xfId="1" applyFont="1" applyFill="1" applyBorder="1" applyAlignment="1" applyProtection="1">
      <alignment horizontal="center" vertical="center" wrapText="1"/>
    </xf>
    <xf numFmtId="0" fontId="8" fillId="4" borderId="84" xfId="15" applyFont="1" applyFill="1" applyBorder="1" applyAlignment="1" applyProtection="1">
      <alignment horizontal="center" vertical="center" wrapText="1"/>
      <protection locked="0"/>
    </xf>
    <xf numFmtId="0" fontId="8" fillId="4" borderId="85" xfId="15" applyFont="1" applyFill="1" applyBorder="1" applyAlignment="1" applyProtection="1">
      <alignment horizontal="center" vertical="center" wrapText="1"/>
      <protection locked="0"/>
    </xf>
    <xf numFmtId="0" fontId="8" fillId="4" borderId="86" xfId="15" applyFont="1" applyFill="1" applyBorder="1" applyAlignment="1" applyProtection="1">
      <alignment horizontal="center" vertical="center" wrapText="1"/>
      <protection locked="0"/>
    </xf>
    <xf numFmtId="0" fontId="8" fillId="5" borderId="70" xfId="15" applyFont="1" applyFill="1" applyBorder="1" applyAlignment="1">
      <alignment horizontal="center" vertical="center" wrapText="1"/>
    </xf>
    <xf numFmtId="0" fontId="8" fillId="5" borderId="71" xfId="15" applyFont="1" applyFill="1" applyBorder="1" applyAlignment="1">
      <alignment horizontal="center" vertical="center" wrapText="1"/>
    </xf>
    <xf numFmtId="0" fontId="8" fillId="6" borderId="71" xfId="15" applyFont="1" applyFill="1" applyBorder="1" applyAlignment="1">
      <alignment horizontal="center" vertical="center" wrapText="1"/>
    </xf>
    <xf numFmtId="0" fontId="8" fillId="4" borderId="82" xfId="15" applyFont="1" applyFill="1" applyBorder="1" applyAlignment="1" applyProtection="1">
      <alignment horizontal="center" vertical="center" wrapText="1"/>
      <protection locked="0"/>
    </xf>
    <xf numFmtId="0" fontId="8" fillId="4" borderId="81" xfId="15" applyFont="1" applyFill="1" applyBorder="1" applyAlignment="1" applyProtection="1">
      <alignment horizontal="center" vertical="center" wrapText="1"/>
      <protection locked="0"/>
    </xf>
    <xf numFmtId="38" fontId="8" fillId="6" borderId="87" xfId="1" applyFont="1" applyFill="1" applyBorder="1" applyAlignment="1" applyProtection="1">
      <alignment horizontal="center" vertical="center" wrapText="1"/>
    </xf>
    <xf numFmtId="0" fontId="8" fillId="4" borderId="72" xfId="15" applyFont="1" applyFill="1" applyBorder="1" applyAlignment="1" applyProtection="1">
      <alignment horizontal="center" vertical="center" wrapText="1"/>
      <protection locked="0"/>
    </xf>
    <xf numFmtId="0" fontId="8" fillId="4" borderId="65" xfId="15" applyFont="1" applyFill="1" applyBorder="1" applyAlignment="1" applyProtection="1">
      <alignment horizontal="center" vertical="center" wrapText="1"/>
      <protection locked="0"/>
    </xf>
    <xf numFmtId="38" fontId="8" fillId="6" borderId="83" xfId="1" applyFont="1" applyFill="1" applyBorder="1" applyAlignment="1" applyProtection="1">
      <alignment horizontal="center" vertical="center" wrapText="1"/>
    </xf>
    <xf numFmtId="0" fontId="8" fillId="5" borderId="76" xfId="15" applyFont="1" applyFill="1" applyBorder="1" applyAlignment="1" applyProtection="1">
      <alignment horizontal="center" vertical="center" wrapText="1"/>
      <protection locked="0"/>
    </xf>
    <xf numFmtId="0" fontId="8" fillId="5" borderId="77" xfId="15" applyFont="1" applyFill="1" applyBorder="1" applyAlignment="1" applyProtection="1">
      <alignment horizontal="center" vertical="center" wrapText="1"/>
      <protection locked="0"/>
    </xf>
    <xf numFmtId="0" fontId="8" fillId="5" borderId="106" xfId="15" applyFont="1" applyFill="1" applyBorder="1" applyAlignment="1" applyProtection="1">
      <alignment horizontal="center" vertical="center" wrapText="1"/>
      <protection locked="0"/>
    </xf>
    <xf numFmtId="0" fontId="8" fillId="5" borderId="107" xfId="15" applyFont="1" applyFill="1" applyBorder="1" applyAlignment="1" applyProtection="1">
      <alignment horizontal="center" vertical="center" wrapText="1"/>
      <protection locked="0"/>
    </xf>
    <xf numFmtId="0" fontId="8" fillId="5" borderId="77" xfId="15" applyFont="1" applyFill="1" applyBorder="1" applyAlignment="1">
      <alignment horizontal="center" vertical="center" wrapText="1" shrinkToFit="1"/>
    </xf>
    <xf numFmtId="0" fontId="8" fillId="5" borderId="78" xfId="15" applyFont="1" applyFill="1" applyBorder="1" applyAlignment="1">
      <alignment horizontal="center" vertical="center" wrapText="1" shrinkToFit="1"/>
    </xf>
    <xf numFmtId="38" fontId="8" fillId="6" borderId="72" xfId="1" applyFont="1" applyFill="1" applyBorder="1" applyAlignment="1" applyProtection="1">
      <alignment horizontal="center" vertical="center" wrapText="1"/>
    </xf>
    <xf numFmtId="38" fontId="8" fillId="6" borderId="80" xfId="1" applyFont="1" applyFill="1" applyBorder="1" applyAlignment="1" applyProtection="1">
      <alignment horizontal="center" vertical="center" wrapText="1"/>
    </xf>
    <xf numFmtId="9" fontId="8" fillId="6" borderId="4" xfId="1" applyNumberFormat="1" applyFont="1" applyFill="1" applyBorder="1" applyAlignment="1" applyProtection="1">
      <alignment horizontal="center" vertical="center" wrapText="1"/>
    </xf>
    <xf numFmtId="9" fontId="8" fillId="6" borderId="38" xfId="1" applyNumberFormat="1" applyFont="1" applyFill="1" applyBorder="1" applyAlignment="1" applyProtection="1">
      <alignment horizontal="center" vertical="center" wrapText="1"/>
    </xf>
    <xf numFmtId="9" fontId="8" fillId="6" borderId="32" xfId="1" applyNumberFormat="1" applyFont="1" applyFill="1" applyBorder="1" applyAlignment="1" applyProtection="1">
      <alignment horizontal="center" vertical="center" wrapText="1"/>
    </xf>
    <xf numFmtId="9" fontId="8" fillId="6" borderId="34" xfId="1" applyNumberFormat="1" applyFont="1" applyFill="1" applyBorder="1" applyAlignment="1" applyProtection="1">
      <alignment horizontal="center" vertical="center" wrapText="1"/>
    </xf>
    <xf numFmtId="0" fontId="8" fillId="4" borderId="59" xfId="15" applyFont="1" applyFill="1" applyBorder="1" applyAlignment="1" applyProtection="1">
      <alignment horizontal="center" vertical="center" wrapText="1"/>
      <protection locked="0"/>
    </xf>
    <xf numFmtId="0" fontId="8" fillId="4" borderId="79" xfId="15" applyFont="1" applyFill="1" applyBorder="1" applyAlignment="1" applyProtection="1">
      <alignment horizontal="center" vertical="center" wrapText="1"/>
      <protection locked="0"/>
    </xf>
    <xf numFmtId="0" fontId="35" fillId="0" borderId="0" xfId="0" applyFont="1" applyAlignment="1">
      <alignment horizontal="center" vertical="center"/>
    </xf>
    <xf numFmtId="0" fontId="0" fillId="4" borderId="40" xfId="0" applyFill="1" applyBorder="1" applyAlignment="1">
      <alignment horizontal="center" vertical="center"/>
    </xf>
    <xf numFmtId="0" fontId="0" fillId="4" borderId="39" xfId="0" applyFill="1" applyBorder="1" applyAlignment="1">
      <alignment horizontal="center" vertical="center"/>
    </xf>
    <xf numFmtId="0" fontId="0" fillId="4" borderId="41" xfId="0" applyFill="1" applyBorder="1" applyAlignment="1">
      <alignment horizontal="center" vertical="center"/>
    </xf>
    <xf numFmtId="0" fontId="27" fillId="0" borderId="0" xfId="12" applyFont="1" applyAlignment="1">
      <alignment horizontal="center" vertical="center"/>
    </xf>
    <xf numFmtId="0" fontId="13" fillId="0" borderId="9" xfId="12" applyFont="1" applyBorder="1" applyAlignment="1">
      <alignment horizontal="center" vertical="center" wrapText="1"/>
    </xf>
    <xf numFmtId="0" fontId="13" fillId="0" borderId="8" xfId="12" applyFont="1" applyBorder="1" applyAlignment="1">
      <alignment horizontal="center" vertical="center" wrapText="1"/>
    </xf>
    <xf numFmtId="0" fontId="13" fillId="0" borderId="7" xfId="12" applyFont="1" applyBorder="1" applyAlignment="1">
      <alignment horizontal="center" vertical="center" wrapText="1"/>
    </xf>
    <xf numFmtId="0" fontId="13" fillId="0" borderId="6" xfId="12" applyFont="1" applyBorder="1" applyAlignment="1">
      <alignment horizontal="center" vertical="center" wrapText="1"/>
    </xf>
    <xf numFmtId="0" fontId="13" fillId="0" borderId="0" xfId="12" applyFont="1" applyAlignment="1">
      <alignment horizontal="center" vertical="center" wrapText="1"/>
    </xf>
    <xf numFmtId="0" fontId="13" fillId="0" borderId="5" xfId="12" applyFont="1" applyBorder="1" applyAlignment="1">
      <alignment horizontal="center" vertical="center" wrapText="1"/>
    </xf>
    <xf numFmtId="0" fontId="13" fillId="0" borderId="3" xfId="12" applyFont="1" applyBorder="1" applyAlignment="1">
      <alignment horizontal="center" vertical="center" wrapText="1"/>
    </xf>
    <xf numFmtId="0" fontId="13" fillId="0" borderId="2" xfId="12" applyFont="1" applyBorder="1" applyAlignment="1">
      <alignment horizontal="center" vertical="center" wrapText="1"/>
    </xf>
    <xf numFmtId="0" fontId="13" fillId="0" borderId="1" xfId="12" applyFont="1" applyBorder="1" applyAlignment="1">
      <alignment horizontal="center" vertical="center" wrapText="1"/>
    </xf>
    <xf numFmtId="0" fontId="13" fillId="0" borderId="4" xfId="12" applyFont="1" applyBorder="1" applyAlignment="1">
      <alignment horizontal="left" vertical="center" wrapText="1"/>
    </xf>
    <xf numFmtId="0" fontId="28" fillId="0" borderId="4" xfId="12" applyFont="1" applyBorder="1" applyAlignment="1">
      <alignment horizontal="left" vertical="center" wrapText="1"/>
    </xf>
    <xf numFmtId="0" fontId="27" fillId="0" borderId="2" xfId="12" applyFont="1" applyBorder="1" applyAlignment="1">
      <alignment horizontal="center" vertical="center"/>
    </xf>
  </cellXfs>
  <cellStyles count="16">
    <cellStyle name="パーセント" xfId="14" builtinId="5"/>
    <cellStyle name="桁区切り" xfId="1" builtinId="6"/>
    <cellStyle name="標準" xfId="0" builtinId="0"/>
    <cellStyle name="標準 2" xfId="12"/>
    <cellStyle name="標準 3" xfId="4"/>
    <cellStyle name="標準 3 2" xfId="9"/>
    <cellStyle name="標準 3 3" xfId="10"/>
    <cellStyle name="標準 4" xfId="2"/>
    <cellStyle name="標準 4 2" xfId="3"/>
    <cellStyle name="標準 4 2 2" xfId="7"/>
    <cellStyle name="標準 4 2 3" xfId="8"/>
    <cellStyle name="標準 4 2 4" xfId="11"/>
    <cellStyle name="標準 4 3" xfId="6"/>
    <cellStyle name="標準 4 4" xfId="13"/>
    <cellStyle name="標準 4 4 2" xfId="15"/>
    <cellStyle name="標準 9 3" xfId="5"/>
  </cellStyles>
  <dxfs count="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35</xdr:col>
      <xdr:colOff>28575</xdr:colOff>
      <xdr:row>0</xdr:row>
      <xdr:rowOff>112059</xdr:rowOff>
    </xdr:from>
    <xdr:to>
      <xdr:col>39</xdr:col>
      <xdr:colOff>185457</xdr:colOff>
      <xdr:row>2</xdr:row>
      <xdr:rowOff>11207</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7029450" y="112059"/>
          <a:ext cx="956982" cy="242048"/>
        </a:xfrm>
        <a:prstGeom prst="rect">
          <a:avLst/>
        </a:prstGeom>
        <a:no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ea typeface="ＤＦ特太ゴシック体" pitchFamily="1" charset="-128"/>
            </a:rPr>
            <a:t>様式６</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173263</xdr:colOff>
      <xdr:row>1</xdr:row>
      <xdr:rowOff>178254</xdr:rowOff>
    </xdr:from>
    <xdr:to>
      <xdr:col>40</xdr:col>
      <xdr:colOff>762000</xdr:colOff>
      <xdr:row>2</xdr:row>
      <xdr:rowOff>209951</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5498988" y="349704"/>
          <a:ext cx="2293712" cy="222197"/>
        </a:xfrm>
        <a:prstGeom prst="rect">
          <a:avLst/>
        </a:prstGeom>
        <a:no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ea typeface="ＤＦ特太ゴシック体" pitchFamily="1" charset="-128"/>
            </a:rPr>
            <a:t>様式６－１</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32</xdr:col>
      <xdr:colOff>87086</xdr:colOff>
      <xdr:row>0</xdr:row>
      <xdr:rowOff>76201</xdr:rowOff>
    </xdr:from>
    <xdr:to>
      <xdr:col>38</xdr:col>
      <xdr:colOff>119904</xdr:colOff>
      <xdr:row>1</xdr:row>
      <xdr:rowOff>4083</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7075715" y="76201"/>
          <a:ext cx="1339103" cy="308882"/>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latin typeface="ＤＦ特太ゴシック体" panose="020B0509000000000000" pitchFamily="49" charset="-128"/>
              <a:ea typeface="ＤＦ特太ゴシック体" panose="020B0509000000000000" pitchFamily="49" charset="-128"/>
            </a:rPr>
            <a:t>様式６－２</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157161</xdr:colOff>
      <xdr:row>2</xdr:row>
      <xdr:rowOff>30341</xdr:rowOff>
    </xdr:from>
    <xdr:to>
      <xdr:col>23</xdr:col>
      <xdr:colOff>393493</xdr:colOff>
      <xdr:row>2</xdr:row>
      <xdr:rowOff>310462</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590616" y="362850"/>
          <a:ext cx="1067604" cy="280121"/>
        </a:xfrm>
        <a:prstGeom prst="rect">
          <a:avLst/>
        </a:prstGeom>
        <a:solidFill>
          <a:schemeClr val="bg1"/>
        </a:solidFill>
        <a:ln w="25400" cmpd="dbl">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100">
              <a:solidFill>
                <a:schemeClr val="tx1"/>
              </a:solidFill>
              <a:ea typeface="ＤＦ特太ゴシック体" pitchFamily="1" charset="-128"/>
            </a:rPr>
            <a:t>様式６－３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171450</xdr:colOff>
      <xdr:row>1</xdr:row>
      <xdr:rowOff>0</xdr:rowOff>
    </xdr:from>
    <xdr:to>
      <xdr:col>29</xdr:col>
      <xdr:colOff>971550</xdr:colOff>
      <xdr:row>1</xdr:row>
      <xdr:rowOff>340995</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13401675" y="295275"/>
          <a:ext cx="800100" cy="340995"/>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別紙１</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514350</xdr:colOff>
      <xdr:row>0</xdr:row>
      <xdr:rowOff>85725</xdr:rowOff>
    </xdr:from>
    <xdr:to>
      <xdr:col>10</xdr:col>
      <xdr:colOff>0</xdr:colOff>
      <xdr:row>1</xdr:row>
      <xdr:rowOff>161925</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5476875" y="85725"/>
          <a:ext cx="819150" cy="30480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pPr algn="ctr"/>
          <a:r>
            <a:rPr kumimoji="1" lang="ja-JP" altLang="en-US" sz="1100">
              <a:latin typeface="+mn-ea"/>
              <a:ea typeface="+mn-ea"/>
            </a:rPr>
            <a:t>別紙</a:t>
          </a:r>
          <a:r>
            <a:rPr kumimoji="1" lang="en-US" altLang="ja-JP" sz="1100">
              <a:latin typeface="+mn-ea"/>
              <a:ea typeface="+mn-ea"/>
            </a:rPr>
            <a:t>2</a:t>
          </a:r>
          <a:endParaRPr kumimoji="1" lang="ja-JP" altLang="en-US" sz="11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2:E56"/>
  <sheetViews>
    <sheetView workbookViewId="0"/>
  </sheetViews>
  <sheetFormatPr defaultRowHeight="18.75" x14ac:dyDescent="0.4"/>
  <cols>
    <col min="2" max="2" width="11.25" customWidth="1"/>
    <col min="3" max="3" width="8.25" customWidth="1"/>
    <col min="4" max="4" width="18.5" customWidth="1"/>
    <col min="5" max="5" width="59.875" customWidth="1"/>
  </cols>
  <sheetData>
    <row r="2" spans="2:5" ht="57" customHeight="1" x14ac:dyDescent="0.4">
      <c r="B2" s="150" t="s">
        <v>66</v>
      </c>
      <c r="C2" s="150"/>
      <c r="D2" s="150"/>
      <c r="E2" s="150"/>
    </row>
    <row r="3" spans="2:5" ht="105" customHeight="1" x14ac:dyDescent="0.4">
      <c r="B3" s="151" t="s">
        <v>85</v>
      </c>
      <c r="C3" s="151"/>
      <c r="D3" s="151"/>
      <c r="E3" s="151"/>
    </row>
    <row r="4" spans="2:5" s="70" customFormat="1" ht="39.75" customHeight="1" x14ac:dyDescent="0.4">
      <c r="B4" s="69" t="s">
        <v>67</v>
      </c>
      <c r="C4" s="69"/>
      <c r="D4" s="152" t="s">
        <v>86</v>
      </c>
      <c r="E4" s="152"/>
    </row>
    <row r="5" spans="2:5" s="70" customFormat="1" ht="39.75" customHeight="1" x14ac:dyDescent="0.4">
      <c r="B5" s="71" t="s">
        <v>68</v>
      </c>
      <c r="C5" s="71"/>
      <c r="D5" s="152" t="s">
        <v>87</v>
      </c>
      <c r="E5" s="152"/>
    </row>
    <row r="6" spans="2:5" ht="19.5" thickBot="1" x14ac:dyDescent="0.45"/>
    <row r="7" spans="2:5" x14ac:dyDescent="0.4">
      <c r="B7" s="141" t="s">
        <v>156</v>
      </c>
      <c r="C7" s="142"/>
      <c r="D7" s="142"/>
      <c r="E7" s="143"/>
    </row>
    <row r="8" spans="2:5" x14ac:dyDescent="0.4">
      <c r="B8" s="144"/>
      <c r="C8" s="145"/>
      <c r="D8" s="145"/>
      <c r="E8" s="146"/>
    </row>
    <row r="9" spans="2:5" x14ac:dyDescent="0.4">
      <c r="B9" s="144"/>
      <c r="C9" s="145"/>
      <c r="D9" s="145"/>
      <c r="E9" s="146"/>
    </row>
    <row r="10" spans="2:5" ht="19.5" thickBot="1" x14ac:dyDescent="0.45">
      <c r="B10" s="147"/>
      <c r="C10" s="148"/>
      <c r="D10" s="148"/>
      <c r="E10" s="149"/>
    </row>
    <row r="12" spans="2:5" ht="19.5" thickBot="1" x14ac:dyDescent="0.45"/>
    <row r="13" spans="2:5" ht="24.75" thickBot="1" x14ac:dyDescent="0.45">
      <c r="B13" s="124" t="s">
        <v>157</v>
      </c>
      <c r="C13" s="125"/>
      <c r="D13" s="126"/>
    </row>
    <row r="14" spans="2:5" ht="19.5" x14ac:dyDescent="0.4">
      <c r="B14" s="128" t="s">
        <v>164</v>
      </c>
    </row>
    <row r="15" spans="2:5" ht="19.5" x14ac:dyDescent="0.4">
      <c r="B15" s="128" t="s">
        <v>158</v>
      </c>
    </row>
    <row r="16" spans="2:5" ht="20.25" thickBot="1" x14ac:dyDescent="0.45">
      <c r="B16" s="128" t="s">
        <v>165</v>
      </c>
    </row>
    <row r="17" spans="2:3" ht="20.25" thickBot="1" x14ac:dyDescent="0.45">
      <c r="B17" s="129" t="s">
        <v>159</v>
      </c>
    </row>
    <row r="18" spans="2:3" ht="19.5" x14ac:dyDescent="0.4">
      <c r="B18" s="127" t="s">
        <v>187</v>
      </c>
    </row>
    <row r="19" spans="2:3" ht="19.5" x14ac:dyDescent="0.4">
      <c r="B19" s="128" t="s">
        <v>163</v>
      </c>
    </row>
    <row r="20" spans="2:3" ht="19.5" thickBot="1" x14ac:dyDescent="0.45"/>
    <row r="21" spans="2:3" ht="20.25" thickBot="1" x14ac:dyDescent="0.45">
      <c r="B21" s="129" t="s">
        <v>188</v>
      </c>
    </row>
    <row r="22" spans="2:3" ht="19.5" x14ac:dyDescent="0.4">
      <c r="B22" s="128" t="s">
        <v>160</v>
      </c>
    </row>
    <row r="23" spans="2:3" ht="19.5" x14ac:dyDescent="0.4">
      <c r="B23" s="128" t="s">
        <v>161</v>
      </c>
    </row>
    <row r="24" spans="2:3" ht="19.5" x14ac:dyDescent="0.4">
      <c r="B24" s="128" t="s">
        <v>168</v>
      </c>
    </row>
    <row r="25" spans="2:3" ht="19.5" x14ac:dyDescent="0.4">
      <c r="B25" s="128" t="s">
        <v>169</v>
      </c>
    </row>
    <row r="26" spans="2:3" ht="19.5" x14ac:dyDescent="0.4">
      <c r="B26" s="128" t="s">
        <v>170</v>
      </c>
    </row>
    <row r="27" spans="2:3" ht="19.5" x14ac:dyDescent="0.4">
      <c r="B27" s="128" t="s">
        <v>167</v>
      </c>
    </row>
    <row r="28" spans="2:3" ht="19.5" x14ac:dyDescent="0.4">
      <c r="B28" s="131" t="s">
        <v>166</v>
      </c>
    </row>
    <row r="29" spans="2:3" ht="19.5" x14ac:dyDescent="0.4">
      <c r="B29" s="131" t="s">
        <v>162</v>
      </c>
    </row>
    <row r="30" spans="2:3" ht="19.5" x14ac:dyDescent="0.4">
      <c r="B30" s="131" t="s">
        <v>186</v>
      </c>
    </row>
    <row r="32" spans="2:3" ht="24" x14ac:dyDescent="0.4">
      <c r="B32" s="134" t="s">
        <v>189</v>
      </c>
      <c r="C32" s="135"/>
    </row>
    <row r="34" spans="2:5" ht="24" x14ac:dyDescent="0.4">
      <c r="B34" s="133" t="s">
        <v>185</v>
      </c>
    </row>
    <row r="35" spans="2:5" x14ac:dyDescent="0.4">
      <c r="B35" t="s">
        <v>181</v>
      </c>
    </row>
    <row r="36" spans="2:5" x14ac:dyDescent="0.4">
      <c r="B36" t="s">
        <v>171</v>
      </c>
    </row>
    <row r="37" spans="2:5" x14ac:dyDescent="0.4">
      <c r="B37" t="s">
        <v>172</v>
      </c>
    </row>
    <row r="38" spans="2:5" x14ac:dyDescent="0.4">
      <c r="B38" t="s">
        <v>173</v>
      </c>
    </row>
    <row r="39" spans="2:5" x14ac:dyDescent="0.4">
      <c r="B39" s="130" t="s">
        <v>174</v>
      </c>
    </row>
    <row r="40" spans="2:5" x14ac:dyDescent="0.4">
      <c r="B40" s="132" t="s">
        <v>192</v>
      </c>
    </row>
    <row r="41" spans="2:5" x14ac:dyDescent="0.4">
      <c r="B41" t="s">
        <v>175</v>
      </c>
    </row>
    <row r="42" spans="2:5" ht="19.5" thickBot="1" x14ac:dyDescent="0.45"/>
    <row r="43" spans="2:5" ht="26.25" thickBot="1" x14ac:dyDescent="0.45">
      <c r="B43" s="136" t="s">
        <v>176</v>
      </c>
      <c r="C43" s="126"/>
      <c r="D43" s="130" t="s">
        <v>183</v>
      </c>
    </row>
    <row r="44" spans="2:5" ht="59.25" customHeight="1" x14ac:dyDescent="0.4">
      <c r="B44" s="154" t="s">
        <v>182</v>
      </c>
      <c r="C44" s="154"/>
      <c r="D44" s="154"/>
      <c r="E44" s="154"/>
    </row>
    <row r="45" spans="2:5" ht="19.5" thickBot="1" x14ac:dyDescent="0.45"/>
    <row r="46" spans="2:5" ht="26.25" thickBot="1" x14ac:dyDescent="0.45">
      <c r="B46" s="136" t="s">
        <v>177</v>
      </c>
      <c r="C46" s="125"/>
      <c r="D46" s="126"/>
      <c r="E46" s="130" t="s">
        <v>184</v>
      </c>
    </row>
    <row r="47" spans="2:5" ht="100.5" customHeight="1" x14ac:dyDescent="0.4">
      <c r="B47" s="154" t="s">
        <v>193</v>
      </c>
      <c r="C47" s="153"/>
      <c r="D47" s="153"/>
      <c r="E47" s="153"/>
    </row>
    <row r="48" spans="2:5" ht="19.5" thickBot="1" x14ac:dyDescent="0.45"/>
    <row r="49" spans="2:5" ht="26.25" thickBot="1" x14ac:dyDescent="0.45">
      <c r="B49" s="136" t="s">
        <v>178</v>
      </c>
      <c r="C49" s="126"/>
    </row>
    <row r="50" spans="2:5" ht="95.25" customHeight="1" x14ac:dyDescent="0.4">
      <c r="B50" s="154" t="s">
        <v>194</v>
      </c>
      <c r="C50" s="154"/>
      <c r="D50" s="154"/>
      <c r="E50" s="154"/>
    </row>
    <row r="51" spans="2:5" ht="19.5" thickBot="1" x14ac:dyDescent="0.45"/>
    <row r="52" spans="2:5" ht="27.75" customHeight="1" thickBot="1" x14ac:dyDescent="0.45">
      <c r="B52" s="136" t="s">
        <v>179</v>
      </c>
      <c r="C52" s="126"/>
    </row>
    <row r="53" spans="2:5" ht="54" customHeight="1" x14ac:dyDescent="0.4">
      <c r="B53" s="154" t="s">
        <v>190</v>
      </c>
      <c r="C53" s="153"/>
      <c r="D53" s="153"/>
      <c r="E53" s="153"/>
    </row>
    <row r="54" spans="2:5" ht="42" customHeight="1" x14ac:dyDescent="0.4">
      <c r="B54" s="154" t="s">
        <v>180</v>
      </c>
      <c r="C54" s="153"/>
      <c r="D54" s="153"/>
      <c r="E54" s="153"/>
    </row>
    <row r="55" spans="2:5" ht="21" customHeight="1" x14ac:dyDescent="0.4">
      <c r="B55" s="153" t="s">
        <v>191</v>
      </c>
      <c r="C55" s="153"/>
      <c r="D55" s="153"/>
      <c r="E55" s="153"/>
    </row>
    <row r="56" spans="2:5" x14ac:dyDescent="0.4">
      <c r="B56" s="153"/>
      <c r="C56" s="153"/>
      <c r="D56" s="153"/>
      <c r="E56" s="153"/>
    </row>
  </sheetData>
  <mergeCells count="12">
    <mergeCell ref="B56:E56"/>
    <mergeCell ref="B55:E55"/>
    <mergeCell ref="B44:E44"/>
    <mergeCell ref="B47:E47"/>
    <mergeCell ref="B50:E50"/>
    <mergeCell ref="B53:E53"/>
    <mergeCell ref="B54:E54"/>
    <mergeCell ref="B7:E10"/>
    <mergeCell ref="B2:E2"/>
    <mergeCell ref="B3:E3"/>
    <mergeCell ref="D4:E4"/>
    <mergeCell ref="D5:E5"/>
  </mergeCells>
  <phoneticPr fontId="1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9"/>
  <sheetViews>
    <sheetView tabSelected="1" view="pageBreakPreview" zoomScaleNormal="100" zoomScaleSheetLayoutView="100" zoomScalePageLayoutView="85" workbookViewId="0">
      <selection activeCell="A21" sqref="A21:AN23"/>
    </sheetView>
  </sheetViews>
  <sheetFormatPr defaultColWidth="2.625" defaultRowHeight="13.5" customHeight="1" x14ac:dyDescent="0.4"/>
  <cols>
    <col min="1" max="15" width="2.875" style="1" customWidth="1"/>
    <col min="16" max="19" width="2.875" style="2" customWidth="1"/>
    <col min="20" max="41" width="2.875" style="1" customWidth="1"/>
    <col min="42" max="16384" width="2.625" style="1"/>
  </cols>
  <sheetData>
    <row r="1" spans="1:41" s="11" customFormat="1" ht="13.5" customHeight="1" x14ac:dyDescent="0.4">
      <c r="P1" s="12"/>
      <c r="Q1" s="12"/>
      <c r="R1" s="12"/>
      <c r="S1" s="12"/>
    </row>
    <row r="2" spans="1:41" s="11" customFormat="1" ht="13.5" customHeight="1" x14ac:dyDescent="0.4">
      <c r="P2" s="12"/>
      <c r="Q2" s="12"/>
      <c r="R2" s="12"/>
      <c r="S2" s="12"/>
    </row>
    <row r="3" spans="1:41" s="11" customFormat="1" ht="13.5" customHeight="1" x14ac:dyDescent="0.4">
      <c r="P3" s="12"/>
      <c r="Q3" s="12"/>
      <c r="R3" s="12"/>
      <c r="S3" s="12"/>
    </row>
    <row r="4" spans="1:41" s="11" customFormat="1" ht="13.5" customHeight="1" x14ac:dyDescent="0.4">
      <c r="P4" s="12"/>
      <c r="Q4" s="12"/>
      <c r="R4" s="12"/>
      <c r="S4" s="12"/>
    </row>
    <row r="5" spans="1:41" s="11" customFormat="1" ht="13.5" customHeight="1" x14ac:dyDescent="0.4">
      <c r="P5" s="12"/>
      <c r="Q5" s="12"/>
      <c r="R5" s="12"/>
      <c r="S5" s="12"/>
      <c r="AD5" s="156"/>
      <c r="AE5" s="156"/>
      <c r="AF5" s="156"/>
      <c r="AG5" s="156"/>
      <c r="AH5" s="156"/>
      <c r="AI5" s="156"/>
      <c r="AJ5" s="156"/>
      <c r="AK5" s="156"/>
      <c r="AL5" s="156"/>
      <c r="AM5" s="156"/>
      <c r="AN5" s="156"/>
    </row>
    <row r="6" spans="1:41" s="11" customFormat="1" ht="13.5" customHeight="1" x14ac:dyDescent="0.4">
      <c r="P6" s="12"/>
      <c r="Q6" s="12"/>
      <c r="R6" s="12"/>
      <c r="S6" s="12"/>
      <c r="X6" s="157"/>
      <c r="Y6" s="157"/>
      <c r="AB6" s="13"/>
      <c r="AD6" s="158" t="s">
        <v>19</v>
      </c>
      <c r="AE6" s="159"/>
      <c r="AF6" s="160"/>
      <c r="AG6" s="160"/>
      <c r="AH6" s="14" t="s">
        <v>7</v>
      </c>
      <c r="AI6" s="160"/>
      <c r="AJ6" s="160"/>
      <c r="AK6" s="14" t="s">
        <v>18</v>
      </c>
      <c r="AL6" s="160"/>
      <c r="AM6" s="160"/>
      <c r="AN6" s="14" t="s">
        <v>17</v>
      </c>
    </row>
    <row r="7" spans="1:41" s="11" customFormat="1" ht="13.5" customHeight="1" x14ac:dyDescent="0.4">
      <c r="P7" s="12"/>
      <c r="Q7" s="12"/>
      <c r="R7" s="12"/>
      <c r="S7" s="12"/>
      <c r="AD7" s="15"/>
    </row>
    <row r="8" spans="1:41" s="11" customFormat="1" ht="13.5" customHeight="1" x14ac:dyDescent="0.4">
      <c r="A8" s="11" t="s">
        <v>16</v>
      </c>
      <c r="P8" s="12"/>
      <c r="Q8" s="12"/>
      <c r="R8" s="12"/>
      <c r="S8" s="12"/>
    </row>
    <row r="9" spans="1:41" s="11" customFormat="1" ht="13.5" customHeight="1" x14ac:dyDescent="0.4">
      <c r="P9" s="12"/>
      <c r="Q9" s="12"/>
      <c r="R9" s="12"/>
      <c r="S9" s="12"/>
      <c r="U9" s="15"/>
    </row>
    <row r="10" spans="1:41" s="11" customFormat="1" x14ac:dyDescent="0.4">
      <c r="P10" s="12"/>
      <c r="Q10" s="12"/>
      <c r="R10" s="12"/>
      <c r="S10" s="157" t="s">
        <v>15</v>
      </c>
      <c r="T10" s="157"/>
      <c r="U10" s="157"/>
      <c r="V10" s="157"/>
      <c r="W10" s="16"/>
      <c r="X10" s="162"/>
      <c r="Y10" s="162"/>
      <c r="Z10" s="162"/>
      <c r="AA10" s="162"/>
      <c r="AB10" s="162"/>
      <c r="AC10" s="162"/>
      <c r="AD10" s="162"/>
      <c r="AE10" s="162"/>
      <c r="AF10" s="162"/>
      <c r="AG10" s="162"/>
      <c r="AH10" s="162"/>
      <c r="AI10" s="162"/>
      <c r="AJ10" s="162"/>
      <c r="AK10" s="162"/>
      <c r="AL10" s="162"/>
      <c r="AM10" s="162"/>
      <c r="AN10" s="162"/>
      <c r="AO10" s="17"/>
    </row>
    <row r="11" spans="1:41" s="11" customFormat="1" ht="13.5" customHeight="1" x14ac:dyDescent="0.4">
      <c r="P11" s="12"/>
      <c r="Q11" s="12"/>
      <c r="R11" s="12"/>
      <c r="S11" s="157" t="s">
        <v>14</v>
      </c>
      <c r="T11" s="157"/>
      <c r="U11" s="157"/>
      <c r="V11" s="157"/>
      <c r="W11" s="16"/>
      <c r="X11" s="162"/>
      <c r="Y11" s="162"/>
      <c r="Z11" s="162"/>
      <c r="AA11" s="162"/>
      <c r="AB11" s="162"/>
      <c r="AC11" s="162"/>
      <c r="AD11" s="162"/>
      <c r="AE11" s="162"/>
      <c r="AF11" s="162"/>
      <c r="AG11" s="162"/>
      <c r="AH11" s="162"/>
      <c r="AI11" s="162"/>
      <c r="AJ11" s="162"/>
      <c r="AK11" s="162"/>
      <c r="AL11" s="162"/>
      <c r="AM11" s="162"/>
      <c r="AN11" s="162"/>
      <c r="AO11" s="14"/>
    </row>
    <row r="12" spans="1:41" s="11" customFormat="1" ht="13.5" customHeight="1" x14ac:dyDescent="0.4">
      <c r="P12" s="12"/>
      <c r="Q12" s="12"/>
      <c r="R12" s="12"/>
      <c r="S12" s="157" t="s">
        <v>13</v>
      </c>
      <c r="T12" s="157"/>
      <c r="U12" s="157"/>
      <c r="V12" s="157"/>
      <c r="W12" s="16"/>
      <c r="X12" s="162"/>
      <c r="Y12" s="162"/>
      <c r="Z12" s="162"/>
      <c r="AA12" s="162"/>
      <c r="AB12" s="162"/>
      <c r="AC12" s="162"/>
      <c r="AD12" s="162"/>
      <c r="AE12" s="162"/>
      <c r="AF12" s="162"/>
      <c r="AG12" s="162"/>
      <c r="AH12" s="162"/>
      <c r="AI12" s="162"/>
      <c r="AJ12" s="162"/>
      <c r="AK12" s="162"/>
      <c r="AL12" s="162"/>
      <c r="AM12" s="162"/>
      <c r="AN12" s="162"/>
    </row>
    <row r="13" spans="1:41" s="11" customFormat="1" ht="13.5" customHeight="1" x14ac:dyDescent="0.4">
      <c r="P13" s="12"/>
      <c r="Q13" s="12"/>
      <c r="R13" s="12"/>
      <c r="S13" s="157" t="s">
        <v>12</v>
      </c>
      <c r="T13" s="157"/>
      <c r="U13" s="157"/>
      <c r="V13" s="157"/>
      <c r="W13" s="16"/>
      <c r="X13" s="162"/>
      <c r="Y13" s="162"/>
      <c r="Z13" s="162"/>
      <c r="AA13" s="162"/>
      <c r="AB13" s="162"/>
      <c r="AC13" s="162"/>
      <c r="AD13" s="162"/>
      <c r="AE13" s="162"/>
      <c r="AF13" s="162"/>
      <c r="AG13" s="162"/>
      <c r="AH13" s="162"/>
      <c r="AI13" s="162"/>
      <c r="AJ13" s="162"/>
      <c r="AK13" s="162"/>
      <c r="AL13" s="162"/>
      <c r="AM13" s="162"/>
      <c r="AN13" s="162"/>
    </row>
    <row r="14" spans="1:41" s="11" customFormat="1" ht="13.5" customHeight="1" x14ac:dyDescent="0.4">
      <c r="P14" s="12"/>
      <c r="Q14" s="12"/>
      <c r="R14" s="12"/>
      <c r="S14" s="16"/>
      <c r="T14" s="16"/>
      <c r="U14" s="16"/>
      <c r="V14" s="16"/>
      <c r="W14" s="16"/>
      <c r="X14" s="18"/>
      <c r="Y14" s="18"/>
      <c r="Z14" s="18"/>
      <c r="AA14" s="18"/>
      <c r="AB14" s="18"/>
      <c r="AC14" s="18"/>
      <c r="AD14" s="18"/>
      <c r="AE14" s="18"/>
      <c r="AF14" s="18"/>
      <c r="AG14" s="18"/>
      <c r="AH14" s="18"/>
      <c r="AI14" s="18"/>
      <c r="AK14" s="18"/>
      <c r="AL14" s="18"/>
      <c r="AM14" s="18"/>
    </row>
    <row r="15" spans="1:41" s="11" customFormat="1" ht="13.5" customHeight="1" x14ac:dyDescent="0.4">
      <c r="P15" s="12"/>
      <c r="Q15" s="12"/>
      <c r="R15" s="12"/>
      <c r="S15" s="16"/>
      <c r="T15" s="16"/>
      <c r="U15" s="16"/>
      <c r="V15" s="16"/>
      <c r="W15" s="16"/>
      <c r="X15" s="18"/>
      <c r="Y15" s="18"/>
      <c r="Z15" s="18"/>
      <c r="AA15" s="18"/>
      <c r="AB15" s="18"/>
      <c r="AC15" s="18"/>
      <c r="AD15" s="18"/>
      <c r="AE15" s="18"/>
      <c r="AF15" s="18"/>
      <c r="AG15" s="18"/>
      <c r="AH15" s="18"/>
      <c r="AI15" s="18"/>
      <c r="AK15" s="18"/>
      <c r="AL15" s="18"/>
      <c r="AM15" s="18"/>
    </row>
    <row r="16" spans="1:41" s="11" customFormat="1" ht="13.5" customHeight="1" x14ac:dyDescent="0.4">
      <c r="P16" s="12"/>
      <c r="Q16" s="12"/>
      <c r="R16" s="12"/>
      <c r="S16" s="12"/>
      <c r="X16" s="19"/>
    </row>
    <row r="17" spans="1:40" s="11" customFormat="1" ht="13.5" customHeight="1" x14ac:dyDescent="0.4">
      <c r="A17" s="163" t="s">
        <v>88</v>
      </c>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57"/>
      <c r="AG17" s="157"/>
      <c r="AH17" s="157"/>
      <c r="AI17" s="157"/>
      <c r="AJ17" s="157"/>
      <c r="AK17" s="157"/>
      <c r="AL17" s="157"/>
      <c r="AM17" s="157"/>
      <c r="AN17" s="157"/>
    </row>
    <row r="18" spans="1:40" s="11" customFormat="1" ht="13.5" customHeight="1" x14ac:dyDescent="0.4">
      <c r="A18" s="157"/>
      <c r="B18" s="157"/>
      <c r="C18" s="157"/>
      <c r="D18" s="157"/>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57"/>
      <c r="AG18" s="157"/>
      <c r="AH18" s="157"/>
      <c r="AI18" s="157"/>
      <c r="AJ18" s="157"/>
      <c r="AK18" s="157"/>
      <c r="AL18" s="157"/>
      <c r="AM18" s="157"/>
      <c r="AN18" s="157"/>
    </row>
    <row r="19" spans="1:40" s="11" customFormat="1" ht="13.5" customHeight="1" x14ac:dyDescent="0.4">
      <c r="P19" s="12"/>
      <c r="Q19" s="12"/>
      <c r="R19" s="12"/>
      <c r="S19" s="12"/>
    </row>
    <row r="20" spans="1:40" s="11" customFormat="1" ht="13.5" customHeight="1" x14ac:dyDescent="0.4">
      <c r="A20" s="20"/>
      <c r="P20" s="12"/>
      <c r="Q20" s="12"/>
      <c r="R20" s="12"/>
      <c r="S20" s="12"/>
    </row>
    <row r="21" spans="1:40" s="11" customFormat="1" ht="13.5" customHeight="1" x14ac:dyDescent="0.4">
      <c r="A21" s="164" t="s">
        <v>196</v>
      </c>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4"/>
      <c r="AL21" s="164"/>
      <c r="AM21" s="164"/>
      <c r="AN21" s="164"/>
    </row>
    <row r="22" spans="1:40" s="11" customFormat="1" ht="13.5" customHeight="1" x14ac:dyDescent="0.4">
      <c r="A22" s="164"/>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4"/>
    </row>
    <row r="23" spans="1:40" s="11" customFormat="1" ht="13.5" customHeight="1" x14ac:dyDescent="0.4">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row>
    <row r="24" spans="1:40" s="11" customFormat="1" ht="13.5" customHeight="1" x14ac:dyDescent="0.4">
      <c r="P24" s="12"/>
      <c r="Q24" s="12"/>
      <c r="R24" s="12"/>
      <c r="S24" s="12"/>
    </row>
    <row r="25" spans="1:40" s="11" customFormat="1" ht="13.5" customHeight="1" x14ac:dyDescent="0.4">
      <c r="A25" s="165" t="s">
        <v>11</v>
      </c>
      <c r="B25" s="165"/>
      <c r="C25" s="165"/>
      <c r="D25" s="165"/>
      <c r="E25" s="165"/>
      <c r="F25" s="165"/>
      <c r="G25" s="165"/>
      <c r="H25" s="165"/>
      <c r="I25" s="165"/>
      <c r="J25" s="165"/>
      <c r="K25" s="166">
        <f>X10</f>
        <v>0</v>
      </c>
      <c r="L25" s="167"/>
      <c r="M25" s="167"/>
      <c r="N25" s="167"/>
      <c r="O25" s="167"/>
      <c r="P25" s="167"/>
      <c r="Q25" s="167"/>
      <c r="R25" s="167"/>
      <c r="S25" s="167"/>
      <c r="T25" s="167"/>
      <c r="U25" s="167"/>
      <c r="V25" s="167"/>
      <c r="W25" s="167"/>
      <c r="X25" s="167"/>
      <c r="Y25" s="167"/>
      <c r="Z25" s="172" t="s">
        <v>70</v>
      </c>
      <c r="AA25" s="172"/>
      <c r="AB25" s="172"/>
      <c r="AC25" s="172"/>
      <c r="AD25" s="172"/>
      <c r="AE25" s="172"/>
      <c r="AF25" s="172"/>
      <c r="AG25" s="172"/>
      <c r="AH25" s="172"/>
      <c r="AI25" s="172"/>
      <c r="AJ25" s="172"/>
      <c r="AK25" s="172"/>
      <c r="AL25" s="172"/>
      <c r="AM25" s="172"/>
      <c r="AN25" s="173"/>
    </row>
    <row r="26" spans="1:40" s="11" customFormat="1" ht="13.5" customHeight="1" x14ac:dyDescent="0.4">
      <c r="A26" s="165"/>
      <c r="B26" s="165"/>
      <c r="C26" s="165"/>
      <c r="D26" s="165"/>
      <c r="E26" s="165"/>
      <c r="F26" s="165"/>
      <c r="G26" s="165"/>
      <c r="H26" s="165"/>
      <c r="I26" s="165"/>
      <c r="J26" s="165"/>
      <c r="K26" s="168"/>
      <c r="L26" s="169"/>
      <c r="M26" s="169"/>
      <c r="N26" s="169"/>
      <c r="O26" s="169"/>
      <c r="P26" s="169"/>
      <c r="Q26" s="169"/>
      <c r="R26" s="169"/>
      <c r="S26" s="169"/>
      <c r="T26" s="169"/>
      <c r="U26" s="169"/>
      <c r="V26" s="169"/>
      <c r="W26" s="169"/>
      <c r="X26" s="169"/>
      <c r="Y26" s="169"/>
      <c r="Z26" s="174"/>
      <c r="AA26" s="174"/>
      <c r="AB26" s="174"/>
      <c r="AC26" s="174"/>
      <c r="AD26" s="174"/>
      <c r="AE26" s="174"/>
      <c r="AF26" s="174"/>
      <c r="AG26" s="174"/>
      <c r="AH26" s="174"/>
      <c r="AI26" s="174"/>
      <c r="AJ26" s="174"/>
      <c r="AK26" s="174"/>
      <c r="AL26" s="174"/>
      <c r="AM26" s="174"/>
      <c r="AN26" s="175"/>
    </row>
    <row r="27" spans="1:40" s="11" customFormat="1" ht="13.5" customHeight="1" x14ac:dyDescent="0.4">
      <c r="A27" s="165"/>
      <c r="B27" s="165"/>
      <c r="C27" s="165"/>
      <c r="D27" s="165"/>
      <c r="E27" s="165"/>
      <c r="F27" s="165"/>
      <c r="G27" s="165"/>
      <c r="H27" s="165"/>
      <c r="I27" s="165"/>
      <c r="J27" s="165"/>
      <c r="K27" s="170"/>
      <c r="L27" s="171"/>
      <c r="M27" s="171"/>
      <c r="N27" s="171"/>
      <c r="O27" s="171"/>
      <c r="P27" s="171"/>
      <c r="Q27" s="171"/>
      <c r="R27" s="171"/>
      <c r="S27" s="171"/>
      <c r="T27" s="171"/>
      <c r="U27" s="171"/>
      <c r="V27" s="171"/>
      <c r="W27" s="171"/>
      <c r="X27" s="171"/>
      <c r="Y27" s="171"/>
      <c r="Z27" s="176"/>
      <c r="AA27" s="176"/>
      <c r="AB27" s="176"/>
      <c r="AC27" s="176"/>
      <c r="AD27" s="176"/>
      <c r="AE27" s="176"/>
      <c r="AF27" s="176"/>
      <c r="AG27" s="176"/>
      <c r="AH27" s="176"/>
      <c r="AI27" s="176"/>
      <c r="AJ27" s="176"/>
      <c r="AK27" s="176"/>
      <c r="AL27" s="176"/>
      <c r="AM27" s="176"/>
      <c r="AN27" s="177"/>
    </row>
    <row r="28" spans="1:40" s="11" customFormat="1" ht="13.5" customHeight="1" x14ac:dyDescent="0.4">
      <c r="A28" s="180" t="s">
        <v>10</v>
      </c>
      <c r="B28" s="180"/>
      <c r="C28" s="180"/>
      <c r="D28" s="180"/>
      <c r="E28" s="180"/>
      <c r="F28" s="180"/>
      <c r="G28" s="180"/>
      <c r="H28" s="180"/>
      <c r="I28" s="180"/>
      <c r="J28" s="180"/>
      <c r="K28" s="21"/>
      <c r="L28" s="22"/>
      <c r="M28" s="22"/>
      <c r="N28" s="23"/>
      <c r="O28" s="23"/>
      <c r="P28" s="23"/>
      <c r="Q28" s="23"/>
      <c r="R28" s="23"/>
      <c r="S28" s="23"/>
      <c r="T28" s="24"/>
      <c r="U28" s="23"/>
      <c r="V28" s="23"/>
      <c r="W28" s="25"/>
      <c r="X28" s="25"/>
      <c r="Y28" s="25"/>
      <c r="Z28" s="25"/>
      <c r="AA28" s="25"/>
      <c r="AB28" s="25"/>
      <c r="AC28" s="25"/>
      <c r="AD28" s="23"/>
      <c r="AE28" s="23"/>
      <c r="AF28" s="23"/>
      <c r="AG28" s="23"/>
      <c r="AH28" s="23"/>
      <c r="AI28" s="23"/>
      <c r="AJ28" s="23"/>
      <c r="AK28" s="23"/>
      <c r="AL28" s="23"/>
      <c r="AM28" s="23"/>
      <c r="AN28" s="26"/>
    </row>
    <row r="29" spans="1:40" s="11" customFormat="1" ht="13.5" customHeight="1" x14ac:dyDescent="0.4">
      <c r="A29" s="180"/>
      <c r="B29" s="180"/>
      <c r="C29" s="180"/>
      <c r="D29" s="180"/>
      <c r="E29" s="180"/>
      <c r="F29" s="180"/>
      <c r="G29" s="180"/>
      <c r="H29" s="180"/>
      <c r="I29" s="180"/>
      <c r="J29" s="180"/>
      <c r="K29" s="27"/>
      <c r="L29" s="28"/>
      <c r="M29" s="28"/>
      <c r="N29" s="29"/>
      <c r="O29" s="183" t="s">
        <v>9</v>
      </c>
      <c r="P29" s="183"/>
      <c r="Q29" s="183"/>
      <c r="R29" s="157" t="s">
        <v>64</v>
      </c>
      <c r="S29" s="157"/>
      <c r="T29" s="157"/>
      <c r="U29" s="68"/>
      <c r="V29" s="29" t="s">
        <v>7</v>
      </c>
      <c r="W29" s="119"/>
      <c r="X29" s="155"/>
      <c r="Y29" s="155"/>
      <c r="Z29" s="20" t="s">
        <v>6</v>
      </c>
      <c r="AA29" s="120"/>
      <c r="AB29" s="161"/>
      <c r="AC29" s="161"/>
      <c r="AD29" s="11" t="s">
        <v>5</v>
      </c>
      <c r="AE29" s="29"/>
      <c r="AF29" s="30"/>
      <c r="AG29" s="29"/>
      <c r="AH29" s="29"/>
      <c r="AI29" s="29"/>
      <c r="AJ29" s="29"/>
      <c r="AK29" s="29"/>
      <c r="AL29" s="29"/>
      <c r="AM29" s="29"/>
      <c r="AN29" s="31"/>
    </row>
    <row r="30" spans="1:40" s="11" customFormat="1" ht="13.5" customHeight="1" x14ac:dyDescent="0.4">
      <c r="A30" s="180"/>
      <c r="B30" s="180"/>
      <c r="C30" s="180"/>
      <c r="D30" s="180"/>
      <c r="E30" s="180"/>
      <c r="F30" s="180"/>
      <c r="G30" s="180"/>
      <c r="H30" s="180"/>
      <c r="I30" s="180"/>
      <c r="J30" s="180"/>
      <c r="K30" s="27"/>
      <c r="L30" s="28"/>
      <c r="M30" s="28"/>
      <c r="N30" s="32"/>
      <c r="O30" s="32"/>
      <c r="P30" s="33"/>
      <c r="Q30" s="33"/>
      <c r="R30" s="34"/>
      <c r="S30" s="34"/>
      <c r="T30" s="34"/>
      <c r="U30" s="35"/>
      <c r="V30" s="35"/>
      <c r="W30" s="17"/>
      <c r="X30" s="17"/>
      <c r="Y30" s="36"/>
      <c r="Z30" s="17"/>
      <c r="AA30" s="17"/>
      <c r="AB30" s="17"/>
      <c r="AD30" s="29"/>
      <c r="AE30" s="29"/>
      <c r="AF30" s="29"/>
      <c r="AG30" s="29"/>
      <c r="AH30" s="29"/>
      <c r="AI30" s="29"/>
      <c r="AJ30" s="29"/>
      <c r="AK30" s="29"/>
      <c r="AL30" s="29"/>
      <c r="AM30" s="29"/>
      <c r="AN30" s="31"/>
    </row>
    <row r="31" spans="1:40" s="11" customFormat="1" ht="13.5" customHeight="1" x14ac:dyDescent="0.4">
      <c r="A31" s="180"/>
      <c r="B31" s="180"/>
      <c r="C31" s="180"/>
      <c r="D31" s="180"/>
      <c r="E31" s="180"/>
      <c r="F31" s="180"/>
      <c r="G31" s="180"/>
      <c r="H31" s="180"/>
      <c r="I31" s="180"/>
      <c r="J31" s="180"/>
      <c r="K31" s="27"/>
      <c r="L31" s="28"/>
      <c r="M31" s="28"/>
      <c r="N31" s="29"/>
      <c r="O31" s="183" t="s">
        <v>8</v>
      </c>
      <c r="P31" s="183"/>
      <c r="Q31" s="183"/>
      <c r="R31" s="157" t="s">
        <v>62</v>
      </c>
      <c r="S31" s="157"/>
      <c r="T31" s="157"/>
      <c r="U31" s="68"/>
      <c r="V31" s="29" t="s">
        <v>7</v>
      </c>
      <c r="W31" s="119"/>
      <c r="X31" s="155"/>
      <c r="Y31" s="155"/>
      <c r="Z31" s="20" t="s">
        <v>6</v>
      </c>
      <c r="AA31" s="120"/>
      <c r="AB31" s="161"/>
      <c r="AC31" s="161"/>
      <c r="AD31" s="11" t="s">
        <v>5</v>
      </c>
      <c r="AE31" s="29"/>
      <c r="AF31" s="30"/>
      <c r="AG31" s="29"/>
      <c r="AH31" s="29"/>
      <c r="AI31" s="29"/>
      <c r="AJ31" s="29"/>
      <c r="AK31" s="29"/>
      <c r="AL31" s="29"/>
      <c r="AM31" s="29"/>
      <c r="AN31" s="31"/>
    </row>
    <row r="32" spans="1:40" s="11" customFormat="1" ht="13.5" customHeight="1" x14ac:dyDescent="0.4">
      <c r="A32" s="180"/>
      <c r="B32" s="180"/>
      <c r="C32" s="180"/>
      <c r="D32" s="180"/>
      <c r="E32" s="180"/>
      <c r="F32" s="180"/>
      <c r="G32" s="180"/>
      <c r="H32" s="180"/>
      <c r="I32" s="180"/>
      <c r="J32" s="180"/>
      <c r="K32" s="37"/>
      <c r="L32" s="38"/>
      <c r="M32" s="38"/>
      <c r="N32" s="39"/>
      <c r="O32" s="39"/>
      <c r="P32" s="39"/>
      <c r="Q32" s="39"/>
      <c r="R32" s="39"/>
      <c r="S32" s="40"/>
      <c r="T32" s="40"/>
      <c r="U32" s="39"/>
      <c r="V32" s="39"/>
      <c r="W32" s="41"/>
      <c r="X32" s="41"/>
      <c r="Y32" s="41"/>
      <c r="Z32" s="41"/>
      <c r="AA32" s="41"/>
      <c r="AB32" s="41"/>
      <c r="AC32" s="41"/>
      <c r="AD32" s="39"/>
      <c r="AE32" s="39"/>
      <c r="AF32" s="39"/>
      <c r="AG32" s="39"/>
      <c r="AH32" s="39"/>
      <c r="AI32" s="39"/>
      <c r="AJ32" s="39"/>
      <c r="AK32" s="39"/>
      <c r="AL32" s="39"/>
      <c r="AM32" s="39"/>
      <c r="AN32" s="42"/>
    </row>
    <row r="33" spans="1:42" s="11" customFormat="1" ht="13.5" customHeight="1" x14ac:dyDescent="0.4">
      <c r="A33" s="180" t="s">
        <v>4</v>
      </c>
      <c r="B33" s="180"/>
      <c r="C33" s="180"/>
      <c r="D33" s="180"/>
      <c r="E33" s="180"/>
      <c r="F33" s="180"/>
      <c r="G33" s="180"/>
      <c r="H33" s="180"/>
      <c r="I33" s="180"/>
      <c r="J33" s="180"/>
      <c r="K33" s="21"/>
      <c r="L33" s="22"/>
      <c r="M33" s="22"/>
      <c r="N33" s="23"/>
      <c r="O33" s="23"/>
      <c r="P33" s="23"/>
      <c r="Q33" s="23"/>
      <c r="R33" s="23"/>
      <c r="S33" s="24"/>
      <c r="T33" s="24"/>
      <c r="U33" s="23"/>
      <c r="V33" s="23"/>
      <c r="W33" s="25"/>
      <c r="X33" s="25"/>
      <c r="Y33" s="25"/>
      <c r="Z33" s="25"/>
      <c r="AA33" s="25"/>
      <c r="AB33" s="25"/>
      <c r="AC33" s="25"/>
      <c r="AD33" s="23"/>
      <c r="AE33" s="23"/>
      <c r="AF33" s="23"/>
      <c r="AG33" s="23"/>
      <c r="AH33" s="23"/>
      <c r="AI33" s="23"/>
      <c r="AJ33" s="23"/>
      <c r="AK33" s="23"/>
      <c r="AL33" s="23"/>
      <c r="AM33" s="23"/>
      <c r="AN33" s="26"/>
    </row>
    <row r="34" spans="1:42" s="11" customFormat="1" ht="13.5" customHeight="1" x14ac:dyDescent="0.4">
      <c r="A34" s="180"/>
      <c r="B34" s="180"/>
      <c r="C34" s="180"/>
      <c r="D34" s="180"/>
      <c r="E34" s="180"/>
      <c r="F34" s="180"/>
      <c r="G34" s="180"/>
      <c r="H34" s="180"/>
      <c r="I34" s="180"/>
      <c r="J34" s="180"/>
      <c r="K34" s="27"/>
      <c r="L34" s="28"/>
      <c r="M34" s="28"/>
      <c r="N34" s="29"/>
      <c r="O34" s="29"/>
      <c r="P34" s="29"/>
      <c r="Q34" s="29"/>
      <c r="R34" s="29" t="s">
        <v>3</v>
      </c>
      <c r="S34" s="33"/>
      <c r="T34" s="33"/>
      <c r="U34" s="29"/>
      <c r="V34" s="29"/>
      <c r="W34" s="181">
        <f>'様式６－2'!AB64</f>
        <v>0</v>
      </c>
      <c r="X34" s="182"/>
      <c r="Y34" s="182"/>
      <c r="Z34" s="182"/>
      <c r="AA34" s="182"/>
      <c r="AB34" s="157" t="s">
        <v>0</v>
      </c>
      <c r="AC34" s="157"/>
      <c r="AD34" s="29"/>
      <c r="AE34" s="29"/>
      <c r="AF34" s="29"/>
      <c r="AG34" s="29"/>
      <c r="AH34" s="29"/>
      <c r="AI34" s="29"/>
      <c r="AJ34" s="29"/>
      <c r="AK34" s="29"/>
      <c r="AL34" s="29"/>
      <c r="AM34" s="29"/>
      <c r="AN34" s="31"/>
    </row>
    <row r="35" spans="1:42" s="11" customFormat="1" ht="13.5" customHeight="1" x14ac:dyDescent="0.4">
      <c r="A35" s="180"/>
      <c r="B35" s="180"/>
      <c r="C35" s="180"/>
      <c r="D35" s="180"/>
      <c r="E35" s="180"/>
      <c r="F35" s="180"/>
      <c r="G35" s="180"/>
      <c r="H35" s="180"/>
      <c r="I35" s="180"/>
      <c r="J35" s="180"/>
      <c r="K35" s="27"/>
      <c r="L35" s="28"/>
      <c r="M35" s="28"/>
      <c r="N35" s="29"/>
      <c r="O35" s="29"/>
      <c r="P35" s="29"/>
      <c r="Q35" s="29"/>
      <c r="R35" s="29" t="s">
        <v>2</v>
      </c>
      <c r="S35" s="33"/>
      <c r="T35" s="33"/>
      <c r="U35" s="29"/>
      <c r="V35" s="29"/>
      <c r="W35" s="181">
        <f>'様式６－2'!K29</f>
        <v>0</v>
      </c>
      <c r="X35" s="182"/>
      <c r="Y35" s="182"/>
      <c r="Z35" s="182"/>
      <c r="AA35" s="182"/>
      <c r="AB35" s="157" t="s">
        <v>0</v>
      </c>
      <c r="AC35" s="157"/>
      <c r="AD35" s="29"/>
      <c r="AE35" s="29"/>
      <c r="AF35" s="29"/>
      <c r="AG35" s="29"/>
      <c r="AH35" s="29"/>
      <c r="AI35" s="29"/>
      <c r="AJ35" s="29"/>
      <c r="AK35" s="29"/>
      <c r="AL35" s="29"/>
      <c r="AM35" s="29"/>
      <c r="AN35" s="31"/>
    </row>
    <row r="36" spans="1:42" s="11" customFormat="1" ht="13.5" customHeight="1" x14ac:dyDescent="0.4">
      <c r="A36" s="180"/>
      <c r="B36" s="180"/>
      <c r="C36" s="180"/>
      <c r="D36" s="180"/>
      <c r="E36" s="180"/>
      <c r="F36" s="180"/>
      <c r="G36" s="180"/>
      <c r="H36" s="180"/>
      <c r="I36" s="180"/>
      <c r="J36" s="180"/>
      <c r="K36" s="27"/>
      <c r="L36" s="28"/>
      <c r="M36" s="28"/>
      <c r="N36" s="32"/>
      <c r="O36" s="32"/>
      <c r="P36" s="29"/>
      <c r="Q36" s="29"/>
      <c r="R36" s="29" t="s">
        <v>1</v>
      </c>
      <c r="S36" s="33"/>
      <c r="T36" s="33"/>
      <c r="U36" s="43"/>
      <c r="V36" s="43"/>
      <c r="W36" s="181">
        <f>W34-W35</f>
        <v>0</v>
      </c>
      <c r="X36" s="182"/>
      <c r="Y36" s="182"/>
      <c r="Z36" s="182"/>
      <c r="AA36" s="182"/>
      <c r="AB36" s="157" t="s">
        <v>0</v>
      </c>
      <c r="AC36" s="157"/>
      <c r="AD36" s="29"/>
      <c r="AE36" s="29"/>
      <c r="AF36" s="29"/>
      <c r="AG36" s="29"/>
      <c r="AH36" s="29"/>
      <c r="AI36" s="29"/>
      <c r="AJ36" s="29"/>
      <c r="AK36" s="29"/>
      <c r="AL36" s="29"/>
      <c r="AM36" s="29"/>
      <c r="AN36" s="31"/>
      <c r="AP36" s="14"/>
    </row>
    <row r="37" spans="1:42" s="11" customFormat="1" ht="13.5" customHeight="1" x14ac:dyDescent="0.4">
      <c r="A37" s="180"/>
      <c r="B37" s="180"/>
      <c r="C37" s="180"/>
      <c r="D37" s="180"/>
      <c r="E37" s="180"/>
      <c r="F37" s="180"/>
      <c r="G37" s="180"/>
      <c r="H37" s="180"/>
      <c r="I37" s="180"/>
      <c r="J37" s="180"/>
      <c r="K37" s="44"/>
      <c r="L37" s="45"/>
      <c r="M37" s="45"/>
      <c r="N37" s="41"/>
      <c r="O37" s="41"/>
      <c r="P37" s="41"/>
      <c r="Q37" s="41"/>
      <c r="R37" s="41"/>
      <c r="S37" s="46"/>
      <c r="T37" s="46"/>
      <c r="U37" s="41"/>
      <c r="V37" s="41"/>
      <c r="W37" s="41"/>
      <c r="X37" s="41"/>
      <c r="Y37" s="41"/>
      <c r="Z37" s="41"/>
      <c r="AA37" s="41"/>
      <c r="AB37" s="41"/>
      <c r="AC37" s="41"/>
      <c r="AD37" s="41"/>
      <c r="AE37" s="41"/>
      <c r="AF37" s="41"/>
      <c r="AG37" s="41"/>
      <c r="AH37" s="41"/>
      <c r="AI37" s="41"/>
      <c r="AJ37" s="41"/>
      <c r="AK37" s="41"/>
      <c r="AL37" s="41"/>
      <c r="AM37" s="41"/>
      <c r="AN37" s="47"/>
    </row>
    <row r="38" spans="1:42" s="11" customFormat="1" ht="13.5" customHeight="1" x14ac:dyDescent="0.4">
      <c r="P38" s="12"/>
      <c r="Q38" s="12"/>
      <c r="R38" s="12"/>
      <c r="S38" s="12"/>
    </row>
    <row r="39" spans="1:42" s="11" customFormat="1" ht="13.5" customHeight="1" x14ac:dyDescent="0.4">
      <c r="B39" s="48"/>
      <c r="C39" s="48"/>
      <c r="D39" s="48"/>
      <c r="E39" s="48"/>
      <c r="F39" s="48"/>
      <c r="G39" s="48"/>
      <c r="H39" s="48"/>
      <c r="I39" s="48"/>
      <c r="J39" s="48"/>
      <c r="R39" s="12"/>
      <c r="S39" s="12"/>
      <c r="T39" s="12"/>
    </row>
    <row r="40" spans="1:42" s="11" customFormat="1" ht="13.5" customHeight="1" x14ac:dyDescent="0.4">
      <c r="A40" s="178" t="s">
        <v>71</v>
      </c>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row>
    <row r="41" spans="1:42" s="11" customFormat="1" ht="13.5" customHeight="1" x14ac:dyDescent="0.4">
      <c r="A41" s="179"/>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row>
    <row r="42" spans="1:42" s="11" customFormat="1" ht="13.5" customHeight="1" x14ac:dyDescent="0.4">
      <c r="A42" s="179"/>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row>
    <row r="43" spans="1:42" s="11" customFormat="1" ht="13.5" customHeight="1" x14ac:dyDescent="0.4">
      <c r="A43" s="179"/>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row>
    <row r="44" spans="1:42" s="11" customFormat="1" ht="13.5" customHeight="1" x14ac:dyDescent="0.4">
      <c r="A44" s="179"/>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row>
    <row r="45" spans="1:42" s="11" customFormat="1" ht="13.5" customHeight="1" x14ac:dyDescent="0.4">
      <c r="A45" s="179"/>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row>
    <row r="46" spans="1:42" s="11" customFormat="1" ht="13.5" customHeight="1" x14ac:dyDescent="0.4">
      <c r="A46" s="179"/>
      <c r="B46" s="179"/>
      <c r="C46" s="179"/>
      <c r="D46" s="179"/>
      <c r="E46" s="179"/>
      <c r="F46" s="179"/>
      <c r="G46" s="179"/>
      <c r="H46" s="179"/>
      <c r="I46" s="179"/>
      <c r="J46" s="179"/>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row>
    <row r="47" spans="1:42" s="11" customFormat="1" ht="13.5" customHeight="1" x14ac:dyDescent="0.4">
      <c r="A47" s="179"/>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79"/>
      <c r="AK47" s="179"/>
      <c r="AL47" s="179"/>
      <c r="AM47" s="179"/>
    </row>
    <row r="48" spans="1:42" s="11" customFormat="1" ht="13.5" customHeight="1" x14ac:dyDescent="0.4">
      <c r="A48" s="179"/>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row>
    <row r="49" spans="16:19" s="11" customFormat="1" ht="13.5" customHeight="1" x14ac:dyDescent="0.4">
      <c r="P49" s="12"/>
      <c r="Q49" s="12"/>
      <c r="R49" s="12"/>
      <c r="S49" s="12"/>
    </row>
  </sheetData>
  <mergeCells count="36">
    <mergeCell ref="A28:J32"/>
    <mergeCell ref="O29:Q29"/>
    <mergeCell ref="R29:T29"/>
    <mergeCell ref="O31:Q31"/>
    <mergeCell ref="R31:T31"/>
    <mergeCell ref="A40:AM48"/>
    <mergeCell ref="A33:J37"/>
    <mergeCell ref="W34:AA34"/>
    <mergeCell ref="AB34:AC34"/>
    <mergeCell ref="W35:AA35"/>
    <mergeCell ref="AB35:AC35"/>
    <mergeCell ref="W36:AA36"/>
    <mergeCell ref="AB36:AC36"/>
    <mergeCell ref="S10:V10"/>
    <mergeCell ref="X10:AN10"/>
    <mergeCell ref="S11:V11"/>
    <mergeCell ref="X11:AN11"/>
    <mergeCell ref="S12:V12"/>
    <mergeCell ref="X12:AN12"/>
    <mergeCell ref="S13:V13"/>
    <mergeCell ref="X13:AN13"/>
    <mergeCell ref="A17:AN18"/>
    <mergeCell ref="A21:AN23"/>
    <mergeCell ref="A25:J27"/>
    <mergeCell ref="K25:Y27"/>
    <mergeCell ref="Z25:AN27"/>
    <mergeCell ref="X31:Y31"/>
    <mergeCell ref="AD5:AN5"/>
    <mergeCell ref="X6:Y6"/>
    <mergeCell ref="AD6:AE6"/>
    <mergeCell ref="AF6:AG6"/>
    <mergeCell ref="AI6:AJ6"/>
    <mergeCell ref="AL6:AM6"/>
    <mergeCell ref="AB29:AC29"/>
    <mergeCell ref="AB31:AC31"/>
    <mergeCell ref="X29:Y29"/>
  </mergeCells>
  <phoneticPr fontId="9"/>
  <dataValidations count="1">
    <dataValidation allowBlank="1" showInputMessage="1" error="この欄は自動入力されます。_x000a_事業の名称は様式２－１で定めてください。" sqref="K25 Z25"/>
  </dataValidations>
  <printOptions horizontalCentered="1"/>
  <pageMargins left="0.39370078740157483" right="0.39370078740157483" top="0.35433070866141736" bottom="0.35433070866141736" header="0.31496062992125984" footer="0.31496062992125984"/>
  <pageSetup paperSize="9" scale="75" orientation="portrait" cellComments="asDisplayed" r:id="rId1"/>
  <rowBreaks count="1" manualBreakCount="1">
    <brk id="57" min="1" max="3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53"/>
  <sheetViews>
    <sheetView view="pageBreakPreview" zoomScale="80" zoomScaleNormal="100" zoomScaleSheetLayoutView="80" zoomScalePageLayoutView="85" workbookViewId="0">
      <selection activeCell="A2" sqref="A2"/>
    </sheetView>
  </sheetViews>
  <sheetFormatPr defaultColWidth="2.625" defaultRowHeight="13.5" customHeight="1" x14ac:dyDescent="0.4"/>
  <cols>
    <col min="1" max="7" width="2.875" style="7" customWidth="1"/>
    <col min="8" max="8" width="4.125" style="7" customWidth="1"/>
    <col min="9" max="9" width="3.625" style="7" customWidth="1"/>
    <col min="10" max="16" width="2.875" style="7" customWidth="1"/>
    <col min="17" max="18" width="2.875" style="2" customWidth="1"/>
    <col min="19" max="19" width="8" style="2" customWidth="1"/>
    <col min="20" max="20" width="4.25" style="2" customWidth="1"/>
    <col min="21" max="21" width="16.375" style="7" customWidth="1"/>
    <col min="22" max="23" width="8.875" style="7" customWidth="1"/>
    <col min="24" max="24" width="13.75" style="7" customWidth="1"/>
    <col min="25" max="25" width="6.875" style="7" customWidth="1"/>
    <col min="26" max="26" width="2.875" style="7" customWidth="1"/>
    <col min="27" max="27" width="7.5" style="7" customWidth="1"/>
    <col min="28" max="28" width="6.5" style="7" customWidth="1"/>
    <col min="29" max="29" width="15.5" style="7" customWidth="1"/>
    <col min="30" max="31" width="7.5" style="7" customWidth="1"/>
    <col min="32" max="32" width="7.125" style="7" customWidth="1"/>
    <col min="33" max="33" width="7.5" style="7" customWidth="1"/>
    <col min="34" max="34" width="14" style="7" customWidth="1"/>
    <col min="35" max="35" width="4.375" style="7" customWidth="1"/>
    <col min="36" max="39" width="3.375" style="7" customWidth="1"/>
    <col min="40" max="40" width="8.875" style="7" customWidth="1"/>
    <col min="41" max="41" width="12" style="7" customWidth="1"/>
    <col min="42" max="42" width="9" style="7" customWidth="1"/>
    <col min="43" max="47" width="2.625" style="7"/>
    <col min="48" max="48" width="13.75" style="7" customWidth="1"/>
    <col min="49" max="16384" width="2.625" style="7"/>
  </cols>
  <sheetData>
    <row r="1" spans="1:48" s="49" customFormat="1" ht="13.5" customHeight="1" x14ac:dyDescent="0.4">
      <c r="B1" s="91"/>
      <c r="C1" s="91"/>
      <c r="D1" s="91"/>
      <c r="E1" s="91"/>
      <c r="F1" s="91"/>
      <c r="G1" s="91"/>
      <c r="H1" s="91"/>
      <c r="I1" s="91"/>
      <c r="J1" s="91"/>
      <c r="Q1" s="12"/>
      <c r="R1" s="12"/>
      <c r="S1" s="12"/>
      <c r="T1" s="12"/>
      <c r="AC1" s="356"/>
      <c r="AD1" s="356"/>
      <c r="AE1" s="356"/>
      <c r="AF1" s="356"/>
      <c r="AG1" s="356"/>
      <c r="AH1" s="356"/>
      <c r="AI1" s="356"/>
      <c r="AJ1" s="356"/>
      <c r="AK1" s="356"/>
      <c r="AL1" s="356"/>
      <c r="AM1" s="356"/>
      <c r="AN1" s="356"/>
    </row>
    <row r="2" spans="1:48" s="49" customFormat="1" ht="15.6" customHeight="1" x14ac:dyDescent="0.4">
      <c r="AC2" s="50"/>
      <c r="AD2" s="50"/>
      <c r="AE2" s="50"/>
      <c r="AF2" s="50"/>
      <c r="AG2" s="50"/>
      <c r="AH2" s="50"/>
      <c r="AI2" s="50"/>
      <c r="AJ2" s="50"/>
      <c r="AM2" s="50"/>
      <c r="AN2" s="50"/>
    </row>
    <row r="3" spans="1:48" s="49" customFormat="1" ht="27" customHeight="1" thickBot="1" x14ac:dyDescent="0.45">
      <c r="B3" s="51" t="s">
        <v>20</v>
      </c>
      <c r="C3" s="52"/>
      <c r="D3" s="52"/>
      <c r="E3" s="52"/>
      <c r="F3" s="52"/>
      <c r="G3" s="52"/>
      <c r="H3" s="52"/>
      <c r="I3" s="52"/>
      <c r="Q3" s="12"/>
      <c r="R3" s="12"/>
      <c r="S3" s="12"/>
      <c r="T3" s="12"/>
    </row>
    <row r="4" spans="1:48" s="93" customFormat="1" ht="37.15" customHeight="1" x14ac:dyDescent="0.4">
      <c r="A4" s="357" t="s">
        <v>89</v>
      </c>
      <c r="B4" s="358"/>
      <c r="C4" s="358"/>
      <c r="D4" s="358"/>
      <c r="E4" s="358"/>
      <c r="F4" s="358"/>
      <c r="G4" s="358"/>
      <c r="H4" s="359"/>
      <c r="I4" s="360">
        <f>様式６!X10</f>
        <v>0</v>
      </c>
      <c r="J4" s="361"/>
      <c r="K4" s="361"/>
      <c r="L4" s="361"/>
      <c r="M4" s="361"/>
      <c r="N4" s="361"/>
      <c r="O4" s="361"/>
      <c r="P4" s="361"/>
      <c r="Q4" s="361"/>
      <c r="R4" s="361"/>
      <c r="S4" s="361"/>
      <c r="T4" s="361"/>
      <c r="U4" s="361"/>
      <c r="V4" s="361"/>
      <c r="W4" s="361"/>
      <c r="X4" s="361"/>
      <c r="Y4" s="361"/>
      <c r="Z4" s="362" t="s">
        <v>90</v>
      </c>
      <c r="AA4" s="362"/>
      <c r="AB4" s="362"/>
      <c r="AC4" s="362"/>
      <c r="AD4" s="362"/>
      <c r="AE4" s="362"/>
      <c r="AF4" s="362"/>
      <c r="AG4" s="362"/>
      <c r="AH4" s="362"/>
      <c r="AI4" s="362"/>
      <c r="AJ4" s="362"/>
      <c r="AK4" s="362"/>
      <c r="AL4" s="362"/>
      <c r="AM4" s="362"/>
      <c r="AN4" s="362"/>
      <c r="AO4" s="110"/>
    </row>
    <row r="5" spans="1:48" s="93" customFormat="1" ht="18" customHeight="1" x14ac:dyDescent="0.4">
      <c r="A5" s="363" t="s">
        <v>91</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5"/>
    </row>
    <row r="6" spans="1:48" s="93" customFormat="1" ht="18" customHeight="1" x14ac:dyDescent="0.4">
      <c r="A6" s="366"/>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c r="AD6" s="367"/>
      <c r="AE6" s="367"/>
      <c r="AF6" s="367"/>
      <c r="AG6" s="367"/>
      <c r="AH6" s="367"/>
      <c r="AI6" s="367"/>
      <c r="AJ6" s="367"/>
      <c r="AK6" s="367"/>
      <c r="AL6" s="367"/>
      <c r="AM6" s="367"/>
      <c r="AN6" s="367"/>
      <c r="AO6" s="368"/>
    </row>
    <row r="7" spans="1:48" s="93" customFormat="1" ht="39" customHeight="1" x14ac:dyDescent="0.4">
      <c r="A7" s="369" t="s">
        <v>137</v>
      </c>
      <c r="B7" s="370"/>
      <c r="C7" s="370"/>
      <c r="D7" s="370"/>
      <c r="E7" s="371"/>
      <c r="F7" s="371"/>
      <c r="G7" s="371"/>
      <c r="H7" s="371"/>
      <c r="I7" s="371"/>
      <c r="J7" s="371"/>
      <c r="K7" s="371"/>
      <c r="L7" s="371"/>
      <c r="M7" s="371"/>
      <c r="N7" s="371"/>
      <c r="O7" s="371"/>
      <c r="P7" s="371"/>
      <c r="Q7" s="371"/>
      <c r="R7" s="371"/>
      <c r="S7" s="371"/>
      <c r="T7" s="373" t="s">
        <v>121</v>
      </c>
      <c r="U7" s="373"/>
      <c r="V7" s="373"/>
      <c r="W7" s="373"/>
      <c r="X7" s="373"/>
      <c r="Y7" s="373"/>
      <c r="Z7" s="373"/>
      <c r="AA7" s="374"/>
      <c r="AB7" s="375"/>
      <c r="AC7" s="375"/>
      <c r="AD7" s="375"/>
      <c r="AE7" s="375"/>
      <c r="AF7" s="375"/>
      <c r="AG7" s="375"/>
      <c r="AH7" s="375"/>
      <c r="AI7" s="376"/>
      <c r="AJ7" s="377" t="s">
        <v>118</v>
      </c>
      <c r="AK7" s="378"/>
      <c r="AL7" s="378"/>
      <c r="AM7" s="379"/>
      <c r="AN7" s="94" t="s">
        <v>92</v>
      </c>
      <c r="AO7" s="111"/>
    </row>
    <row r="8" spans="1:48" s="93" customFormat="1" ht="39" customHeight="1" x14ac:dyDescent="0.4">
      <c r="A8" s="267"/>
      <c r="B8" s="268"/>
      <c r="C8" s="268"/>
      <c r="D8" s="268"/>
      <c r="E8" s="372"/>
      <c r="F8" s="372"/>
      <c r="G8" s="372"/>
      <c r="H8" s="372"/>
      <c r="I8" s="372"/>
      <c r="J8" s="372"/>
      <c r="K8" s="372"/>
      <c r="L8" s="372"/>
      <c r="M8" s="372"/>
      <c r="N8" s="372"/>
      <c r="O8" s="372"/>
      <c r="P8" s="372"/>
      <c r="Q8" s="372"/>
      <c r="R8" s="372"/>
      <c r="S8" s="372"/>
      <c r="T8" s="373" t="s">
        <v>93</v>
      </c>
      <c r="U8" s="373"/>
      <c r="V8" s="373"/>
      <c r="W8" s="373"/>
      <c r="X8" s="373"/>
      <c r="Y8" s="373"/>
      <c r="Z8" s="373"/>
      <c r="AA8" s="374"/>
      <c r="AB8" s="375"/>
      <c r="AC8" s="375"/>
      <c r="AD8" s="375"/>
      <c r="AE8" s="375"/>
      <c r="AF8" s="375"/>
      <c r="AG8" s="375"/>
      <c r="AH8" s="375"/>
      <c r="AI8" s="376"/>
      <c r="AJ8" s="380"/>
      <c r="AK8" s="381"/>
      <c r="AL8" s="381"/>
      <c r="AM8" s="382"/>
      <c r="AN8" s="94" t="s">
        <v>94</v>
      </c>
      <c r="AO8" s="112"/>
    </row>
    <row r="9" spans="1:48" s="93" customFormat="1" ht="37.15" customHeight="1" x14ac:dyDescent="0.4">
      <c r="A9" s="295" t="s">
        <v>95</v>
      </c>
      <c r="B9" s="296"/>
      <c r="C9" s="296"/>
      <c r="D9" s="297"/>
      <c r="E9" s="304"/>
      <c r="F9" s="305"/>
      <c r="G9" s="305"/>
      <c r="H9" s="305"/>
      <c r="I9" s="306"/>
      <c r="J9" s="313" t="s">
        <v>96</v>
      </c>
      <c r="K9" s="314"/>
      <c r="L9" s="314"/>
      <c r="M9" s="314"/>
      <c r="N9" s="315"/>
      <c r="O9" s="322">
        <f>N21</f>
        <v>0</v>
      </c>
      <c r="P9" s="323"/>
      <c r="Q9" s="323"/>
      <c r="R9" s="323"/>
      <c r="S9" s="324"/>
      <c r="T9" s="331" t="s">
        <v>97</v>
      </c>
      <c r="U9" s="332"/>
      <c r="V9" s="344" t="e">
        <f>IF((R21/O9&lt;0.1),"【エラー】 子供無料座席（個人用）は、総座席数の10％以上で設定してください",R21)</f>
        <v>#DIV/0!</v>
      </c>
      <c r="W9" s="353"/>
      <c r="X9" s="331" t="s">
        <v>119</v>
      </c>
      <c r="Y9" s="346"/>
      <c r="Z9" s="332"/>
      <c r="AA9" s="347">
        <f>U21</f>
        <v>0</v>
      </c>
      <c r="AB9" s="348"/>
      <c r="AC9" s="349"/>
      <c r="AD9" s="350" t="s">
        <v>131</v>
      </c>
      <c r="AE9" s="350"/>
      <c r="AF9" s="350"/>
      <c r="AG9" s="350"/>
      <c r="AH9" s="350"/>
      <c r="AI9" s="350"/>
      <c r="AJ9" s="354" t="e">
        <f>ROUND((AA9+AA10+AA11+AA12)/(V9+V10+V11+V12),2)</f>
        <v>#DIV/0!</v>
      </c>
      <c r="AK9" s="354"/>
      <c r="AL9" s="354"/>
      <c r="AM9" s="354"/>
      <c r="AN9" s="354"/>
      <c r="AO9" s="355"/>
      <c r="AP9" s="383" t="e">
        <f>IF(AJ9&gt;=0.5,"","別紙2を記載してください")</f>
        <v>#DIV/0!</v>
      </c>
      <c r="AQ9" s="383"/>
      <c r="AR9" s="383"/>
      <c r="AS9" s="383"/>
      <c r="AT9" s="383"/>
      <c r="AU9" s="383"/>
      <c r="AV9" s="383"/>
    </row>
    <row r="10" spans="1:48" s="93" customFormat="1" ht="37.15" customHeight="1" x14ac:dyDescent="0.4">
      <c r="A10" s="298"/>
      <c r="B10" s="299"/>
      <c r="C10" s="299"/>
      <c r="D10" s="300"/>
      <c r="E10" s="307"/>
      <c r="F10" s="308"/>
      <c r="G10" s="308"/>
      <c r="H10" s="308"/>
      <c r="I10" s="309"/>
      <c r="J10" s="316"/>
      <c r="K10" s="317"/>
      <c r="L10" s="317"/>
      <c r="M10" s="317"/>
      <c r="N10" s="318"/>
      <c r="O10" s="325"/>
      <c r="P10" s="326"/>
      <c r="Q10" s="326"/>
      <c r="R10" s="326"/>
      <c r="S10" s="327"/>
      <c r="T10" s="331" t="s">
        <v>98</v>
      </c>
      <c r="U10" s="332"/>
      <c r="V10" s="344">
        <f>IF(V21&gt;R21,"【エラー】 子供無料座席（団体用）が子供無料座席（個人用）を上回っています",V21)</f>
        <v>0</v>
      </c>
      <c r="W10" s="345"/>
      <c r="X10" s="331" t="s">
        <v>126</v>
      </c>
      <c r="Y10" s="346"/>
      <c r="Z10" s="332"/>
      <c r="AA10" s="347">
        <f>X21</f>
        <v>0</v>
      </c>
      <c r="AB10" s="348"/>
      <c r="AC10" s="349"/>
      <c r="AD10" s="350" t="s">
        <v>132</v>
      </c>
      <c r="AE10" s="350"/>
      <c r="AF10" s="350"/>
      <c r="AG10" s="350"/>
      <c r="AH10" s="350"/>
      <c r="AI10" s="350"/>
      <c r="AJ10" s="354" t="e">
        <f>ROUND((AA9+AA10)/(V9+V10),2)</f>
        <v>#DIV/0!</v>
      </c>
      <c r="AK10" s="354"/>
      <c r="AL10" s="354"/>
      <c r="AM10" s="354"/>
      <c r="AN10" s="354"/>
      <c r="AO10" s="355"/>
    </row>
    <row r="11" spans="1:48" s="93" customFormat="1" ht="37.15" customHeight="1" x14ac:dyDescent="0.4">
      <c r="A11" s="298"/>
      <c r="B11" s="299"/>
      <c r="C11" s="299"/>
      <c r="D11" s="300"/>
      <c r="E11" s="307"/>
      <c r="F11" s="308"/>
      <c r="G11" s="308"/>
      <c r="H11" s="308"/>
      <c r="I11" s="309"/>
      <c r="J11" s="316"/>
      <c r="K11" s="317"/>
      <c r="L11" s="317"/>
      <c r="M11" s="317"/>
      <c r="N11" s="318"/>
      <c r="O11" s="325"/>
      <c r="P11" s="326"/>
      <c r="Q11" s="326"/>
      <c r="R11" s="326"/>
      <c r="S11" s="327"/>
      <c r="T11" s="331" t="s">
        <v>99</v>
      </c>
      <c r="U11" s="332"/>
      <c r="V11" s="344">
        <f>IF(R21&lt;AC21,"【エラー】 同伴者半額席（個人用）が子供無料座席（個人用）よりも多くなっています",AC21)</f>
        <v>0</v>
      </c>
      <c r="W11" s="345"/>
      <c r="X11" s="331" t="s">
        <v>127</v>
      </c>
      <c r="Y11" s="346"/>
      <c r="Z11" s="332"/>
      <c r="AA11" s="347">
        <f>AD21</f>
        <v>0</v>
      </c>
      <c r="AB11" s="348"/>
      <c r="AC11" s="349"/>
      <c r="AD11" s="350" t="s">
        <v>133</v>
      </c>
      <c r="AE11" s="350"/>
      <c r="AF11" s="350"/>
      <c r="AG11" s="350"/>
      <c r="AH11" s="350"/>
      <c r="AI11" s="350"/>
      <c r="AJ11" s="351" t="e">
        <f>ROUND((AA11+AA12)/(V11+V12),2)</f>
        <v>#DIV/0!</v>
      </c>
      <c r="AK11" s="351"/>
      <c r="AL11" s="351"/>
      <c r="AM11" s="351"/>
      <c r="AN11" s="351"/>
      <c r="AO11" s="352"/>
    </row>
    <row r="12" spans="1:48" s="93" customFormat="1" ht="37.15" customHeight="1" x14ac:dyDescent="0.4">
      <c r="A12" s="301"/>
      <c r="B12" s="302"/>
      <c r="C12" s="302"/>
      <c r="D12" s="303"/>
      <c r="E12" s="310"/>
      <c r="F12" s="311"/>
      <c r="G12" s="311"/>
      <c r="H12" s="311"/>
      <c r="I12" s="312"/>
      <c r="J12" s="319"/>
      <c r="K12" s="320"/>
      <c r="L12" s="320"/>
      <c r="M12" s="320"/>
      <c r="N12" s="321"/>
      <c r="O12" s="328"/>
      <c r="P12" s="329"/>
      <c r="Q12" s="329"/>
      <c r="R12" s="329"/>
      <c r="S12" s="330"/>
      <c r="T12" s="331" t="s">
        <v>100</v>
      </c>
      <c r="U12" s="332"/>
      <c r="V12" s="344">
        <f>IF(AF21&gt;AC21,"【エラー】 同伴者半額席（団体用）が同伴者半額席（個人用）を上回っています",AF21)</f>
        <v>0</v>
      </c>
      <c r="W12" s="345"/>
      <c r="X12" s="331" t="s">
        <v>128</v>
      </c>
      <c r="Y12" s="346"/>
      <c r="Z12" s="332"/>
      <c r="AA12" s="347">
        <f>AH21</f>
        <v>0</v>
      </c>
      <c r="AB12" s="348"/>
      <c r="AC12" s="349"/>
      <c r="AD12" s="350" t="s">
        <v>134</v>
      </c>
      <c r="AE12" s="350"/>
      <c r="AF12" s="350"/>
      <c r="AG12" s="350"/>
      <c r="AH12" s="350"/>
      <c r="AI12" s="350"/>
      <c r="AJ12" s="354" t="e">
        <f>IF((V9+V10+V11+V12)/O9&gt;0.5,"【エラー】　　子供無料座席＋同伴者半額座席は、総座席数の50%以下で設定してください",ROUNDDOWN((V9+V10+V11+V12)/O9,2))</f>
        <v>#DIV/0!</v>
      </c>
      <c r="AK12" s="354"/>
      <c r="AL12" s="354"/>
      <c r="AM12" s="354"/>
      <c r="AN12" s="354"/>
      <c r="AO12" s="355"/>
    </row>
    <row r="13" spans="1:48" s="93" customFormat="1" ht="23.1" customHeight="1" x14ac:dyDescent="0.4">
      <c r="A13" s="267" t="s">
        <v>138</v>
      </c>
      <c r="B13" s="268"/>
      <c r="C13" s="268"/>
      <c r="D13" s="268"/>
      <c r="E13" s="269"/>
      <c r="F13" s="270"/>
      <c r="G13" s="270"/>
      <c r="H13" s="270"/>
      <c r="I13" s="270"/>
      <c r="J13" s="271" t="s">
        <v>101</v>
      </c>
      <c r="K13" s="272"/>
      <c r="L13" s="272"/>
      <c r="M13" s="272"/>
      <c r="N13" s="272"/>
      <c r="O13" s="274"/>
      <c r="P13" s="275"/>
      <c r="Q13" s="275"/>
      <c r="R13" s="275"/>
      <c r="S13" s="275"/>
      <c r="T13" s="278" t="s">
        <v>102</v>
      </c>
      <c r="U13" s="279"/>
      <c r="V13" s="279"/>
      <c r="W13" s="279"/>
      <c r="X13" s="279"/>
      <c r="Y13" s="279"/>
      <c r="Z13" s="279"/>
      <c r="AA13" s="282"/>
      <c r="AB13" s="282"/>
      <c r="AC13" s="282"/>
      <c r="AD13" s="283" t="s">
        <v>103</v>
      </c>
      <c r="AE13" s="284"/>
      <c r="AF13" s="284"/>
      <c r="AG13" s="284"/>
      <c r="AH13" s="284"/>
      <c r="AI13" s="285"/>
      <c r="AJ13" s="289">
        <f>SUM(Y21,AI21)</f>
        <v>0</v>
      </c>
      <c r="AK13" s="290"/>
      <c r="AL13" s="290"/>
      <c r="AM13" s="290"/>
      <c r="AN13" s="290"/>
      <c r="AO13" s="291"/>
    </row>
    <row r="14" spans="1:48" s="93" customFormat="1" ht="31.9" customHeight="1" x14ac:dyDescent="0.4">
      <c r="A14" s="267"/>
      <c r="B14" s="268"/>
      <c r="C14" s="268"/>
      <c r="D14" s="268"/>
      <c r="E14" s="269"/>
      <c r="F14" s="270"/>
      <c r="G14" s="270"/>
      <c r="H14" s="270"/>
      <c r="I14" s="270"/>
      <c r="J14" s="273"/>
      <c r="K14" s="272"/>
      <c r="L14" s="272"/>
      <c r="M14" s="272"/>
      <c r="N14" s="272"/>
      <c r="O14" s="276"/>
      <c r="P14" s="277"/>
      <c r="Q14" s="277"/>
      <c r="R14" s="277"/>
      <c r="S14" s="277"/>
      <c r="T14" s="280"/>
      <c r="U14" s="281"/>
      <c r="V14" s="281"/>
      <c r="W14" s="281"/>
      <c r="X14" s="281"/>
      <c r="Y14" s="281"/>
      <c r="Z14" s="281"/>
      <c r="AA14" s="282"/>
      <c r="AB14" s="282"/>
      <c r="AC14" s="282"/>
      <c r="AD14" s="286"/>
      <c r="AE14" s="287"/>
      <c r="AF14" s="287"/>
      <c r="AG14" s="287"/>
      <c r="AH14" s="287"/>
      <c r="AI14" s="288"/>
      <c r="AJ14" s="292"/>
      <c r="AK14" s="293"/>
      <c r="AL14" s="293"/>
      <c r="AM14" s="293"/>
      <c r="AN14" s="293"/>
      <c r="AO14" s="294"/>
    </row>
    <row r="15" spans="1:48" s="93" customFormat="1" ht="46.5" customHeight="1" x14ac:dyDescent="0.4">
      <c r="A15" s="333" t="s">
        <v>129</v>
      </c>
      <c r="B15" s="272"/>
      <c r="C15" s="272"/>
      <c r="D15" s="272"/>
      <c r="E15" s="272"/>
      <c r="F15" s="272"/>
      <c r="G15" s="272"/>
      <c r="H15" s="272"/>
      <c r="I15" s="335" t="s">
        <v>104</v>
      </c>
      <c r="J15" s="336"/>
      <c r="K15" s="336" t="s">
        <v>105</v>
      </c>
      <c r="L15" s="336"/>
      <c r="M15" s="336"/>
      <c r="N15" s="336" t="s">
        <v>106</v>
      </c>
      <c r="O15" s="336"/>
      <c r="P15" s="336"/>
      <c r="Q15" s="336"/>
      <c r="R15" s="336" t="s">
        <v>97</v>
      </c>
      <c r="S15" s="337"/>
      <c r="T15" s="336"/>
      <c r="U15" s="95" t="s">
        <v>120</v>
      </c>
      <c r="V15" s="248" t="s">
        <v>130</v>
      </c>
      <c r="W15" s="338"/>
      <c r="X15" s="104" t="s">
        <v>122</v>
      </c>
      <c r="Y15" s="339" t="s">
        <v>107</v>
      </c>
      <c r="Z15" s="339"/>
      <c r="AA15" s="339"/>
      <c r="AB15" s="339"/>
      <c r="AC15" s="95" t="s">
        <v>108</v>
      </c>
      <c r="AD15" s="340" t="s">
        <v>123</v>
      </c>
      <c r="AE15" s="337"/>
      <c r="AF15" s="341" t="s">
        <v>124</v>
      </c>
      <c r="AG15" s="337"/>
      <c r="AH15" s="103" t="s">
        <v>125</v>
      </c>
      <c r="AI15" s="248" t="s">
        <v>109</v>
      </c>
      <c r="AJ15" s="249"/>
      <c r="AK15" s="249"/>
      <c r="AL15" s="249"/>
      <c r="AM15" s="249"/>
      <c r="AN15" s="249"/>
      <c r="AO15" s="250"/>
    </row>
    <row r="16" spans="1:48" s="93" customFormat="1" ht="27" customHeight="1" x14ac:dyDescent="0.4">
      <c r="A16" s="333"/>
      <c r="B16" s="272"/>
      <c r="C16" s="272"/>
      <c r="D16" s="272"/>
      <c r="E16" s="272"/>
      <c r="F16" s="272"/>
      <c r="G16" s="272"/>
      <c r="H16" s="272"/>
      <c r="I16" s="251" t="s">
        <v>110</v>
      </c>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3"/>
    </row>
    <row r="17" spans="1:41" s="93" customFormat="1" ht="23.1" customHeight="1" x14ac:dyDescent="0.4">
      <c r="A17" s="333"/>
      <c r="B17" s="272"/>
      <c r="C17" s="272"/>
      <c r="D17" s="272"/>
      <c r="E17" s="272"/>
      <c r="F17" s="272"/>
      <c r="G17" s="272"/>
      <c r="H17" s="272"/>
      <c r="I17" s="254"/>
      <c r="J17" s="255"/>
      <c r="K17" s="256"/>
      <c r="L17" s="256"/>
      <c r="M17" s="256"/>
      <c r="N17" s="256"/>
      <c r="O17" s="256"/>
      <c r="P17" s="256"/>
      <c r="Q17" s="256"/>
      <c r="R17" s="257"/>
      <c r="S17" s="258"/>
      <c r="T17" s="256"/>
      <c r="U17" s="101"/>
      <c r="V17" s="259"/>
      <c r="W17" s="260"/>
      <c r="X17" s="105"/>
      <c r="Y17" s="245">
        <f>IF(K17&lt;=30000,K17*U17+K17*X17,30000*U17+30000*X17)</f>
        <v>0</v>
      </c>
      <c r="Z17" s="246"/>
      <c r="AA17" s="246"/>
      <c r="AB17" s="247"/>
      <c r="AC17" s="92"/>
      <c r="AD17" s="257"/>
      <c r="AE17" s="258"/>
      <c r="AF17" s="261"/>
      <c r="AG17" s="258"/>
      <c r="AH17" s="96"/>
      <c r="AI17" s="245">
        <f>IF(K17&lt;=30000,K17/2*AD17+K17/2*AH17,30000/2*AD17+30000/2*AH17)</f>
        <v>0</v>
      </c>
      <c r="AJ17" s="246"/>
      <c r="AK17" s="246"/>
      <c r="AL17" s="246"/>
      <c r="AM17" s="246"/>
      <c r="AN17" s="246"/>
      <c r="AO17" s="262"/>
    </row>
    <row r="18" spans="1:41" s="93" customFormat="1" ht="23.1" customHeight="1" x14ac:dyDescent="0.4">
      <c r="A18" s="333"/>
      <c r="B18" s="272"/>
      <c r="C18" s="272"/>
      <c r="D18" s="272"/>
      <c r="E18" s="272"/>
      <c r="F18" s="272"/>
      <c r="G18" s="272"/>
      <c r="H18" s="272"/>
      <c r="I18" s="254"/>
      <c r="J18" s="255"/>
      <c r="K18" s="256"/>
      <c r="L18" s="256"/>
      <c r="M18" s="256"/>
      <c r="N18" s="256"/>
      <c r="O18" s="256"/>
      <c r="P18" s="256"/>
      <c r="Q18" s="256"/>
      <c r="R18" s="257"/>
      <c r="S18" s="258"/>
      <c r="T18" s="256"/>
      <c r="U18" s="101"/>
      <c r="V18" s="259"/>
      <c r="W18" s="260"/>
      <c r="X18" s="105"/>
      <c r="Y18" s="245">
        <f>IF(K18&lt;=30000,K18*U18+K18*X18,30000*U18+30000*X18)</f>
        <v>0</v>
      </c>
      <c r="Z18" s="246"/>
      <c r="AA18" s="246"/>
      <c r="AB18" s="247"/>
      <c r="AC18" s="92"/>
      <c r="AD18" s="257"/>
      <c r="AE18" s="258"/>
      <c r="AF18" s="261"/>
      <c r="AG18" s="258"/>
      <c r="AH18" s="96"/>
      <c r="AI18" s="245">
        <f>IF(K18&lt;=30000,K18/2*AD18+K18/2*AH18,30000/2*AD18+30000/2*AH18)</f>
        <v>0</v>
      </c>
      <c r="AJ18" s="246"/>
      <c r="AK18" s="246"/>
      <c r="AL18" s="246"/>
      <c r="AM18" s="246"/>
      <c r="AN18" s="246"/>
      <c r="AO18" s="262"/>
    </row>
    <row r="19" spans="1:41" s="93" customFormat="1" ht="22.9" customHeight="1" x14ac:dyDescent="0.4">
      <c r="A19" s="333"/>
      <c r="B19" s="272"/>
      <c r="C19" s="272"/>
      <c r="D19" s="272"/>
      <c r="E19" s="272"/>
      <c r="F19" s="272"/>
      <c r="G19" s="272"/>
      <c r="H19" s="272"/>
      <c r="I19" s="254"/>
      <c r="J19" s="255"/>
      <c r="K19" s="256"/>
      <c r="L19" s="256"/>
      <c r="M19" s="256"/>
      <c r="N19" s="256"/>
      <c r="O19" s="256"/>
      <c r="P19" s="256"/>
      <c r="Q19" s="256"/>
      <c r="R19" s="257"/>
      <c r="S19" s="258"/>
      <c r="T19" s="256"/>
      <c r="U19" s="101"/>
      <c r="V19" s="259"/>
      <c r="W19" s="260"/>
      <c r="X19" s="105"/>
      <c r="Y19" s="245">
        <f>IF(K19&lt;=30000,K19*U19+K19*X19,30000*U19+30000*X19)</f>
        <v>0</v>
      </c>
      <c r="Z19" s="246"/>
      <c r="AA19" s="246"/>
      <c r="AB19" s="247"/>
      <c r="AC19" s="92"/>
      <c r="AD19" s="257"/>
      <c r="AE19" s="258"/>
      <c r="AF19" s="256"/>
      <c r="AG19" s="256"/>
      <c r="AH19" s="96"/>
      <c r="AI19" s="245">
        <f>IF(K19&lt;=30000,K19/2*AD19+K19/2*AH19,30000/2*AD19+30000/2*AH19)</f>
        <v>0</v>
      </c>
      <c r="AJ19" s="246"/>
      <c r="AK19" s="246"/>
      <c r="AL19" s="246"/>
      <c r="AM19" s="246"/>
      <c r="AN19" s="246"/>
      <c r="AO19" s="262"/>
    </row>
    <row r="20" spans="1:41" s="93" customFormat="1" ht="23.1" customHeight="1" thickBot="1" x14ac:dyDescent="0.45">
      <c r="A20" s="333"/>
      <c r="B20" s="272"/>
      <c r="C20" s="272"/>
      <c r="D20" s="272"/>
      <c r="E20" s="272"/>
      <c r="F20" s="272"/>
      <c r="G20" s="272"/>
      <c r="H20" s="272"/>
      <c r="I20" s="342"/>
      <c r="J20" s="343"/>
      <c r="K20" s="240"/>
      <c r="L20" s="240"/>
      <c r="M20" s="240"/>
      <c r="N20" s="240"/>
      <c r="O20" s="240"/>
      <c r="P20" s="240"/>
      <c r="Q20" s="240"/>
      <c r="R20" s="241"/>
      <c r="S20" s="242"/>
      <c r="T20" s="240"/>
      <c r="U20" s="102"/>
      <c r="V20" s="243"/>
      <c r="W20" s="244"/>
      <c r="X20" s="106"/>
      <c r="Y20" s="245">
        <f>IF(K20&lt;=30000,K20*U20+K20*X20,30000*U20+30000*X20)</f>
        <v>0</v>
      </c>
      <c r="Z20" s="246"/>
      <c r="AA20" s="246"/>
      <c r="AB20" s="247"/>
      <c r="AC20" s="97"/>
      <c r="AD20" s="241"/>
      <c r="AE20" s="242"/>
      <c r="AF20" s="263"/>
      <c r="AG20" s="242"/>
      <c r="AH20" s="107"/>
      <c r="AI20" s="264">
        <f>IF(K20&lt;=30000,K20/2*AD20+K20/2*AH20,30000/2*AD20+30000/2*AH20)</f>
        <v>0</v>
      </c>
      <c r="AJ20" s="265"/>
      <c r="AK20" s="265"/>
      <c r="AL20" s="265"/>
      <c r="AM20" s="265"/>
      <c r="AN20" s="265"/>
      <c r="AO20" s="266"/>
    </row>
    <row r="21" spans="1:41" s="93" customFormat="1" ht="23.1" customHeight="1" thickTop="1" x14ac:dyDescent="0.4">
      <c r="A21" s="334"/>
      <c r="B21" s="272"/>
      <c r="C21" s="272"/>
      <c r="D21" s="272"/>
      <c r="E21" s="272"/>
      <c r="F21" s="272"/>
      <c r="G21" s="272"/>
      <c r="H21" s="272"/>
      <c r="I21" s="184" t="s">
        <v>111</v>
      </c>
      <c r="J21" s="185"/>
      <c r="K21" s="186" t="s">
        <v>112</v>
      </c>
      <c r="L21" s="186"/>
      <c r="M21" s="186"/>
      <c r="N21" s="187">
        <f>SUM(N17:Q20)</f>
        <v>0</v>
      </c>
      <c r="O21" s="187"/>
      <c r="P21" s="187"/>
      <c r="Q21" s="187"/>
      <c r="R21" s="188">
        <f>SUM(R17:T20)</f>
        <v>0</v>
      </c>
      <c r="S21" s="189"/>
      <c r="T21" s="187"/>
      <c r="U21" s="98">
        <f>SUM(U17:U20)</f>
        <v>0</v>
      </c>
      <c r="V21" s="188">
        <f>SUM(V17:W20)</f>
        <v>0</v>
      </c>
      <c r="W21" s="189"/>
      <c r="X21" s="100">
        <f>SUM(X17:X20)</f>
        <v>0</v>
      </c>
      <c r="Y21" s="187">
        <f>SUM(Y17:AB20)</f>
        <v>0</v>
      </c>
      <c r="Z21" s="187"/>
      <c r="AA21" s="187"/>
      <c r="AB21" s="187"/>
      <c r="AC21" s="98">
        <f>SUM(AC17:AC20)</f>
        <v>0</v>
      </c>
      <c r="AD21" s="188">
        <f>SUM(AD17:AE20)</f>
        <v>0</v>
      </c>
      <c r="AE21" s="190"/>
      <c r="AF21" s="188">
        <f>SUM(AF17:AG20)</f>
        <v>0</v>
      </c>
      <c r="AG21" s="189"/>
      <c r="AH21" s="99">
        <f>SUM(AH17:AH20)</f>
        <v>0</v>
      </c>
      <c r="AI21" s="188">
        <f>SUM(AI17:AO20)</f>
        <v>0</v>
      </c>
      <c r="AJ21" s="190"/>
      <c r="AK21" s="190"/>
      <c r="AL21" s="190"/>
      <c r="AM21" s="190"/>
      <c r="AN21" s="190"/>
      <c r="AO21" s="191"/>
    </row>
    <row r="22" spans="1:41" s="93" customFormat="1" ht="30" customHeight="1" x14ac:dyDescent="0.4">
      <c r="A22" s="208" t="s">
        <v>113</v>
      </c>
      <c r="B22" s="209"/>
      <c r="C22" s="209"/>
      <c r="D22" s="209"/>
      <c r="E22" s="209"/>
      <c r="F22" s="209"/>
      <c r="G22" s="209"/>
      <c r="H22" s="210"/>
      <c r="I22" s="211" t="s">
        <v>153</v>
      </c>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3"/>
    </row>
    <row r="23" spans="1:41" s="53" customFormat="1" ht="22.9" customHeight="1" x14ac:dyDescent="0.4">
      <c r="A23" s="214" t="s">
        <v>114</v>
      </c>
      <c r="B23" s="215"/>
      <c r="C23" s="215"/>
      <c r="D23" s="215"/>
      <c r="E23" s="215"/>
      <c r="F23" s="215"/>
      <c r="G23" s="215"/>
      <c r="H23" s="215"/>
      <c r="I23" s="218"/>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219"/>
      <c r="AI23" s="219"/>
      <c r="AJ23" s="219"/>
      <c r="AK23" s="219"/>
      <c r="AL23" s="219"/>
      <c r="AM23" s="219"/>
      <c r="AN23" s="219"/>
      <c r="AO23" s="220"/>
    </row>
    <row r="24" spans="1:41" s="53" customFormat="1" ht="22.9" customHeight="1" x14ac:dyDescent="0.4">
      <c r="A24" s="216"/>
      <c r="B24" s="217"/>
      <c r="C24" s="217"/>
      <c r="D24" s="217"/>
      <c r="E24" s="217"/>
      <c r="F24" s="217"/>
      <c r="G24" s="217"/>
      <c r="H24" s="217"/>
      <c r="I24" s="221"/>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c r="AL24" s="222"/>
      <c r="AM24" s="222"/>
      <c r="AN24" s="222"/>
      <c r="AO24" s="223"/>
    </row>
    <row r="25" spans="1:41" s="53" customFormat="1" ht="22.9" customHeight="1" x14ac:dyDescent="0.4">
      <c r="A25" s="216"/>
      <c r="B25" s="217"/>
      <c r="C25" s="217"/>
      <c r="D25" s="217"/>
      <c r="E25" s="217"/>
      <c r="F25" s="217"/>
      <c r="G25" s="217"/>
      <c r="H25" s="217"/>
      <c r="I25" s="221"/>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2"/>
      <c r="AK25" s="222"/>
      <c r="AL25" s="222"/>
      <c r="AM25" s="222"/>
      <c r="AN25" s="222"/>
      <c r="AO25" s="223"/>
    </row>
    <row r="26" spans="1:41" s="53" customFormat="1" ht="22.9" customHeight="1" x14ac:dyDescent="0.4">
      <c r="A26" s="216"/>
      <c r="B26" s="217"/>
      <c r="C26" s="217"/>
      <c r="D26" s="217"/>
      <c r="E26" s="217"/>
      <c r="F26" s="217"/>
      <c r="G26" s="217"/>
      <c r="H26" s="217"/>
      <c r="I26" s="221"/>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2"/>
      <c r="AL26" s="222"/>
      <c r="AM26" s="222"/>
      <c r="AN26" s="222"/>
      <c r="AO26" s="223"/>
    </row>
    <row r="27" spans="1:41" s="53" customFormat="1" ht="22.9" customHeight="1" x14ac:dyDescent="0.4">
      <c r="A27" s="216"/>
      <c r="B27" s="217"/>
      <c r="C27" s="217"/>
      <c r="D27" s="217"/>
      <c r="E27" s="217"/>
      <c r="F27" s="217"/>
      <c r="G27" s="217"/>
      <c r="H27" s="217"/>
      <c r="I27" s="221"/>
      <c r="J27" s="222"/>
      <c r="K27" s="222"/>
      <c r="L27" s="222"/>
      <c r="M27" s="222"/>
      <c r="N27" s="222"/>
      <c r="O27" s="222"/>
      <c r="P27" s="222"/>
      <c r="Q27" s="222"/>
      <c r="R27" s="222"/>
      <c r="S27" s="222"/>
      <c r="T27" s="222"/>
      <c r="U27" s="222"/>
      <c r="V27" s="222"/>
      <c r="W27" s="222"/>
      <c r="X27" s="222"/>
      <c r="Y27" s="222"/>
      <c r="Z27" s="222"/>
      <c r="AA27" s="222"/>
      <c r="AB27" s="222"/>
      <c r="AC27" s="222"/>
      <c r="AD27" s="222"/>
      <c r="AE27" s="222"/>
      <c r="AF27" s="222"/>
      <c r="AG27" s="222"/>
      <c r="AH27" s="222"/>
      <c r="AI27" s="222"/>
      <c r="AJ27" s="222"/>
      <c r="AK27" s="222"/>
      <c r="AL27" s="222"/>
      <c r="AM27" s="222"/>
      <c r="AN27" s="222"/>
      <c r="AO27" s="223"/>
    </row>
    <row r="28" spans="1:41" s="53" customFormat="1" ht="130.5" customHeight="1" x14ac:dyDescent="0.4">
      <c r="A28" s="216"/>
      <c r="B28" s="217"/>
      <c r="C28" s="217"/>
      <c r="D28" s="217"/>
      <c r="E28" s="217"/>
      <c r="F28" s="217"/>
      <c r="G28" s="217"/>
      <c r="H28" s="217"/>
      <c r="I28" s="224"/>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225"/>
      <c r="AI28" s="225"/>
      <c r="AJ28" s="225"/>
      <c r="AK28" s="225"/>
      <c r="AL28" s="225"/>
      <c r="AM28" s="225"/>
      <c r="AN28" s="225"/>
      <c r="AO28" s="226"/>
    </row>
    <row r="29" spans="1:41" s="53" customFormat="1" ht="72" customHeight="1" x14ac:dyDescent="0.4">
      <c r="A29" s="227" t="s">
        <v>115</v>
      </c>
      <c r="B29" s="228"/>
      <c r="C29" s="228"/>
      <c r="D29" s="228"/>
      <c r="E29" s="228"/>
      <c r="F29" s="228"/>
      <c r="G29" s="228"/>
      <c r="H29" s="229"/>
      <c r="I29" s="230"/>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1"/>
      <c r="AK29" s="231"/>
      <c r="AL29" s="231"/>
      <c r="AM29" s="231"/>
      <c r="AN29" s="231"/>
      <c r="AO29" s="232"/>
    </row>
    <row r="30" spans="1:41" s="53" customFormat="1" ht="72" customHeight="1" x14ac:dyDescent="0.4">
      <c r="A30" s="227" t="s">
        <v>116</v>
      </c>
      <c r="B30" s="233"/>
      <c r="C30" s="233"/>
      <c r="D30" s="233"/>
      <c r="E30" s="233"/>
      <c r="F30" s="233"/>
      <c r="G30" s="233"/>
      <c r="H30" s="234"/>
      <c r="I30" s="230"/>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1"/>
      <c r="AK30" s="231"/>
      <c r="AL30" s="231"/>
      <c r="AM30" s="231"/>
      <c r="AN30" s="231"/>
      <c r="AO30" s="232"/>
    </row>
    <row r="31" spans="1:41" s="53" customFormat="1" ht="45" customHeight="1" x14ac:dyDescent="0.4">
      <c r="A31" s="235" t="s">
        <v>117</v>
      </c>
      <c r="B31" s="236"/>
      <c r="C31" s="236"/>
      <c r="D31" s="236"/>
      <c r="E31" s="236"/>
      <c r="F31" s="236"/>
      <c r="G31" s="236"/>
      <c r="H31" s="237"/>
      <c r="I31" s="238"/>
      <c r="J31" s="238"/>
      <c r="K31" s="238"/>
      <c r="L31" s="238"/>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8"/>
      <c r="AM31" s="238"/>
      <c r="AN31" s="238"/>
      <c r="AO31" s="239"/>
    </row>
    <row r="32" spans="1:41" s="49" customFormat="1" ht="45" customHeight="1" x14ac:dyDescent="0.4">
      <c r="A32" s="192" t="s">
        <v>139</v>
      </c>
      <c r="B32" s="193"/>
      <c r="C32" s="193"/>
      <c r="D32" s="193"/>
      <c r="E32" s="193"/>
      <c r="F32" s="193"/>
      <c r="G32" s="193"/>
      <c r="H32" s="193"/>
      <c r="I32" s="194"/>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6"/>
    </row>
    <row r="33" spans="1:48" s="49" customFormat="1" ht="45" customHeight="1" x14ac:dyDescent="0.4">
      <c r="A33" s="192"/>
      <c r="B33" s="193"/>
      <c r="C33" s="193"/>
      <c r="D33" s="193"/>
      <c r="E33" s="193"/>
      <c r="F33" s="193"/>
      <c r="G33" s="193"/>
      <c r="H33" s="193"/>
      <c r="I33" s="197"/>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9"/>
    </row>
    <row r="34" spans="1:48" s="49" customFormat="1" ht="45" customHeight="1" x14ac:dyDescent="0.4">
      <c r="A34" s="192" t="s">
        <v>135</v>
      </c>
      <c r="B34" s="193"/>
      <c r="C34" s="193"/>
      <c r="D34" s="193"/>
      <c r="E34" s="193"/>
      <c r="F34" s="193"/>
      <c r="G34" s="193"/>
      <c r="H34" s="193"/>
      <c r="I34" s="200"/>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2"/>
    </row>
    <row r="35" spans="1:48" s="49" customFormat="1" ht="45" customHeight="1" x14ac:dyDescent="0.4">
      <c r="A35" s="192"/>
      <c r="B35" s="193"/>
      <c r="C35" s="193"/>
      <c r="D35" s="193"/>
      <c r="E35" s="193"/>
      <c r="F35" s="193"/>
      <c r="G35" s="193"/>
      <c r="H35" s="193"/>
      <c r="I35" s="197"/>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9"/>
    </row>
    <row r="36" spans="1:48" s="49" customFormat="1" ht="45" customHeight="1" x14ac:dyDescent="0.4">
      <c r="A36" s="192" t="s">
        <v>136</v>
      </c>
      <c r="B36" s="193"/>
      <c r="C36" s="193"/>
      <c r="D36" s="193"/>
      <c r="E36" s="193"/>
      <c r="F36" s="193"/>
      <c r="G36" s="193"/>
      <c r="H36" s="193"/>
      <c r="I36" s="200"/>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2"/>
    </row>
    <row r="37" spans="1:48" s="49" customFormat="1" ht="45" customHeight="1" thickBot="1" x14ac:dyDescent="0.45">
      <c r="A37" s="203"/>
      <c r="B37" s="204"/>
      <c r="C37" s="204"/>
      <c r="D37" s="204"/>
      <c r="E37" s="204"/>
      <c r="F37" s="204"/>
      <c r="G37" s="204"/>
      <c r="H37" s="204"/>
      <c r="I37" s="205"/>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7"/>
    </row>
    <row r="38" spans="1:48" s="49" customFormat="1" ht="15.95" customHeight="1" thickBot="1" x14ac:dyDescent="0.45">
      <c r="A38" s="108"/>
      <c r="B38" s="108"/>
      <c r="C38" s="108"/>
      <c r="D38" s="108"/>
      <c r="E38" s="108"/>
      <c r="F38" s="108"/>
      <c r="G38" s="108"/>
      <c r="H38" s="108"/>
      <c r="I38" s="108"/>
      <c r="J38" s="108"/>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9"/>
      <c r="AK38" s="109"/>
      <c r="AL38" s="109"/>
      <c r="AM38" s="109"/>
      <c r="AN38" s="109"/>
      <c r="AO38" s="109"/>
    </row>
    <row r="39" spans="1:48" s="93" customFormat="1" ht="37.15" customHeight="1" x14ac:dyDescent="0.4">
      <c r="A39" s="357" t="s">
        <v>89</v>
      </c>
      <c r="B39" s="358"/>
      <c r="C39" s="358"/>
      <c r="D39" s="358"/>
      <c r="E39" s="358"/>
      <c r="F39" s="358"/>
      <c r="G39" s="358"/>
      <c r="H39" s="359"/>
      <c r="I39" s="360">
        <f>様式６!X10</f>
        <v>0</v>
      </c>
      <c r="J39" s="361"/>
      <c r="K39" s="361"/>
      <c r="L39" s="361"/>
      <c r="M39" s="361"/>
      <c r="N39" s="361"/>
      <c r="O39" s="361"/>
      <c r="P39" s="361"/>
      <c r="Q39" s="361"/>
      <c r="R39" s="361"/>
      <c r="S39" s="361"/>
      <c r="T39" s="361"/>
      <c r="U39" s="361"/>
      <c r="V39" s="361"/>
      <c r="W39" s="361"/>
      <c r="X39" s="361"/>
      <c r="Y39" s="361"/>
      <c r="Z39" s="362" t="s">
        <v>90</v>
      </c>
      <c r="AA39" s="362"/>
      <c r="AB39" s="362"/>
      <c r="AC39" s="362"/>
      <c r="AD39" s="362"/>
      <c r="AE39" s="362"/>
      <c r="AF39" s="362"/>
      <c r="AG39" s="362"/>
      <c r="AH39" s="362"/>
      <c r="AI39" s="362"/>
      <c r="AJ39" s="362"/>
      <c r="AK39" s="362"/>
      <c r="AL39" s="362"/>
      <c r="AM39" s="362"/>
      <c r="AN39" s="362"/>
      <c r="AO39" s="110"/>
    </row>
    <row r="40" spans="1:48" s="93" customFormat="1" ht="18" customHeight="1" x14ac:dyDescent="0.4">
      <c r="A40" s="363" t="s">
        <v>91</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4"/>
      <c r="AL40" s="364"/>
      <c r="AM40" s="364"/>
      <c r="AN40" s="364"/>
      <c r="AO40" s="365"/>
    </row>
    <row r="41" spans="1:48" s="93" customFormat="1" ht="18" customHeight="1" x14ac:dyDescent="0.4">
      <c r="A41" s="366"/>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7"/>
      <c r="AL41" s="367"/>
      <c r="AM41" s="367"/>
      <c r="AN41" s="367"/>
      <c r="AO41" s="368"/>
    </row>
    <row r="42" spans="1:48" s="93" customFormat="1" ht="39" customHeight="1" x14ac:dyDescent="0.4">
      <c r="A42" s="369" t="s">
        <v>137</v>
      </c>
      <c r="B42" s="370"/>
      <c r="C42" s="370"/>
      <c r="D42" s="370"/>
      <c r="E42" s="371"/>
      <c r="F42" s="371"/>
      <c r="G42" s="371"/>
      <c r="H42" s="371"/>
      <c r="I42" s="371"/>
      <c r="J42" s="371"/>
      <c r="K42" s="371"/>
      <c r="L42" s="371"/>
      <c r="M42" s="371"/>
      <c r="N42" s="371"/>
      <c r="O42" s="371"/>
      <c r="P42" s="371"/>
      <c r="Q42" s="371"/>
      <c r="R42" s="371"/>
      <c r="S42" s="371"/>
      <c r="T42" s="373" t="s">
        <v>121</v>
      </c>
      <c r="U42" s="373"/>
      <c r="V42" s="373"/>
      <c r="W42" s="373"/>
      <c r="X42" s="373"/>
      <c r="Y42" s="373"/>
      <c r="Z42" s="373"/>
      <c r="AA42" s="374"/>
      <c r="AB42" s="375"/>
      <c r="AC42" s="375"/>
      <c r="AD42" s="375"/>
      <c r="AE42" s="375"/>
      <c r="AF42" s="375"/>
      <c r="AG42" s="375"/>
      <c r="AH42" s="375"/>
      <c r="AI42" s="376"/>
      <c r="AJ42" s="377" t="s">
        <v>118</v>
      </c>
      <c r="AK42" s="378"/>
      <c r="AL42" s="378"/>
      <c r="AM42" s="379"/>
      <c r="AN42" s="94" t="s">
        <v>92</v>
      </c>
      <c r="AO42" s="111"/>
    </row>
    <row r="43" spans="1:48" s="93" customFormat="1" ht="39" customHeight="1" x14ac:dyDescent="0.4">
      <c r="A43" s="267"/>
      <c r="B43" s="268"/>
      <c r="C43" s="268"/>
      <c r="D43" s="268"/>
      <c r="E43" s="372"/>
      <c r="F43" s="372"/>
      <c r="G43" s="372"/>
      <c r="H43" s="372"/>
      <c r="I43" s="372"/>
      <c r="J43" s="372"/>
      <c r="K43" s="372"/>
      <c r="L43" s="372"/>
      <c r="M43" s="372"/>
      <c r="N43" s="372"/>
      <c r="O43" s="372"/>
      <c r="P43" s="372"/>
      <c r="Q43" s="372"/>
      <c r="R43" s="372"/>
      <c r="S43" s="372"/>
      <c r="T43" s="373" t="s">
        <v>93</v>
      </c>
      <c r="U43" s="373"/>
      <c r="V43" s="373"/>
      <c r="W43" s="373"/>
      <c r="X43" s="373"/>
      <c r="Y43" s="373"/>
      <c r="Z43" s="373"/>
      <c r="AA43" s="374"/>
      <c r="AB43" s="375"/>
      <c r="AC43" s="375"/>
      <c r="AD43" s="375"/>
      <c r="AE43" s="375"/>
      <c r="AF43" s="375"/>
      <c r="AG43" s="375"/>
      <c r="AH43" s="375"/>
      <c r="AI43" s="376"/>
      <c r="AJ43" s="380"/>
      <c r="AK43" s="381"/>
      <c r="AL43" s="381"/>
      <c r="AM43" s="382"/>
      <c r="AN43" s="94" t="s">
        <v>94</v>
      </c>
      <c r="AO43" s="112"/>
    </row>
    <row r="44" spans="1:48" s="93" customFormat="1" ht="37.15" customHeight="1" x14ac:dyDescent="0.4">
      <c r="A44" s="295" t="s">
        <v>95</v>
      </c>
      <c r="B44" s="296"/>
      <c r="C44" s="296"/>
      <c r="D44" s="297"/>
      <c r="E44" s="304"/>
      <c r="F44" s="305"/>
      <c r="G44" s="305"/>
      <c r="H44" s="305"/>
      <c r="I44" s="306"/>
      <c r="J44" s="313" t="s">
        <v>96</v>
      </c>
      <c r="K44" s="314"/>
      <c r="L44" s="314"/>
      <c r="M44" s="314"/>
      <c r="N44" s="315"/>
      <c r="O44" s="322">
        <f>N56</f>
        <v>0</v>
      </c>
      <c r="P44" s="323"/>
      <c r="Q44" s="323"/>
      <c r="R44" s="323"/>
      <c r="S44" s="324"/>
      <c r="T44" s="331" t="s">
        <v>97</v>
      </c>
      <c r="U44" s="332"/>
      <c r="V44" s="344" t="e">
        <f>IF((R56/O44&lt;0.1),"【エラー】 子供無料座席（個人用）は、総座席数の10％以上で設定してください",R56)</f>
        <v>#DIV/0!</v>
      </c>
      <c r="W44" s="353"/>
      <c r="X44" s="331" t="s">
        <v>119</v>
      </c>
      <c r="Y44" s="346"/>
      <c r="Z44" s="332"/>
      <c r="AA44" s="347">
        <f>U56</f>
        <v>0</v>
      </c>
      <c r="AB44" s="348"/>
      <c r="AC44" s="349"/>
      <c r="AD44" s="350" t="s">
        <v>131</v>
      </c>
      <c r="AE44" s="350"/>
      <c r="AF44" s="350"/>
      <c r="AG44" s="350"/>
      <c r="AH44" s="350"/>
      <c r="AI44" s="350"/>
      <c r="AJ44" s="354" t="e">
        <f>ROUND((AA44+AA45+AA46+AA47)/(V44+V45+V46+V47),2)</f>
        <v>#DIV/0!</v>
      </c>
      <c r="AK44" s="354"/>
      <c r="AL44" s="354"/>
      <c r="AM44" s="354"/>
      <c r="AN44" s="354"/>
      <c r="AO44" s="355"/>
      <c r="AP44" s="384" t="e">
        <f>IF(AJ44&gt;=0.5,"","別紙2を記載してください")</f>
        <v>#DIV/0!</v>
      </c>
      <c r="AQ44" s="384"/>
      <c r="AR44" s="384"/>
      <c r="AS44" s="384"/>
      <c r="AT44" s="384"/>
      <c r="AU44" s="384"/>
      <c r="AV44" s="384"/>
    </row>
    <row r="45" spans="1:48" s="93" customFormat="1" ht="37.15" customHeight="1" x14ac:dyDescent="0.4">
      <c r="A45" s="298"/>
      <c r="B45" s="299"/>
      <c r="C45" s="299"/>
      <c r="D45" s="300"/>
      <c r="E45" s="307"/>
      <c r="F45" s="308"/>
      <c r="G45" s="308"/>
      <c r="H45" s="308"/>
      <c r="I45" s="309"/>
      <c r="J45" s="316"/>
      <c r="K45" s="317"/>
      <c r="L45" s="317"/>
      <c r="M45" s="317"/>
      <c r="N45" s="318"/>
      <c r="O45" s="325"/>
      <c r="P45" s="326"/>
      <c r="Q45" s="326"/>
      <c r="R45" s="326"/>
      <c r="S45" s="327"/>
      <c r="T45" s="331" t="s">
        <v>98</v>
      </c>
      <c r="U45" s="332"/>
      <c r="V45" s="344">
        <f>IF(V56&gt;R56,"【エラー】 子供無料座席（団体用）が子供無料座席（個人用）を上回っています",V56)</f>
        <v>0</v>
      </c>
      <c r="W45" s="345"/>
      <c r="X45" s="331" t="s">
        <v>126</v>
      </c>
      <c r="Y45" s="346"/>
      <c r="Z45" s="332"/>
      <c r="AA45" s="347">
        <f>X56</f>
        <v>0</v>
      </c>
      <c r="AB45" s="348"/>
      <c r="AC45" s="349"/>
      <c r="AD45" s="350" t="s">
        <v>132</v>
      </c>
      <c r="AE45" s="350"/>
      <c r="AF45" s="350"/>
      <c r="AG45" s="350"/>
      <c r="AH45" s="350"/>
      <c r="AI45" s="350"/>
      <c r="AJ45" s="354" t="e">
        <f>ROUND((AA44+AA45)/(V44+V45),2)</f>
        <v>#DIV/0!</v>
      </c>
      <c r="AK45" s="354"/>
      <c r="AL45" s="354"/>
      <c r="AM45" s="354"/>
      <c r="AN45" s="354"/>
      <c r="AO45" s="355"/>
    </row>
    <row r="46" spans="1:48" s="93" customFormat="1" ht="37.15" customHeight="1" x14ac:dyDescent="0.4">
      <c r="A46" s="298"/>
      <c r="B46" s="299"/>
      <c r="C46" s="299"/>
      <c r="D46" s="300"/>
      <c r="E46" s="307"/>
      <c r="F46" s="308"/>
      <c r="G46" s="308"/>
      <c r="H46" s="308"/>
      <c r="I46" s="309"/>
      <c r="J46" s="316"/>
      <c r="K46" s="317"/>
      <c r="L46" s="317"/>
      <c r="M46" s="317"/>
      <c r="N46" s="318"/>
      <c r="O46" s="325"/>
      <c r="P46" s="326"/>
      <c r="Q46" s="326"/>
      <c r="R46" s="326"/>
      <c r="S46" s="327"/>
      <c r="T46" s="331" t="s">
        <v>99</v>
      </c>
      <c r="U46" s="332"/>
      <c r="V46" s="344">
        <f>IF(R56&lt;AC56,"【エラー】 同伴者半額席（個人用）が子供無料座席（個人用）よりも多くなっています",AC56)</f>
        <v>0</v>
      </c>
      <c r="W46" s="345"/>
      <c r="X46" s="331" t="s">
        <v>127</v>
      </c>
      <c r="Y46" s="346"/>
      <c r="Z46" s="332"/>
      <c r="AA46" s="347">
        <f>AD56</f>
        <v>0</v>
      </c>
      <c r="AB46" s="348"/>
      <c r="AC46" s="349"/>
      <c r="AD46" s="350" t="s">
        <v>133</v>
      </c>
      <c r="AE46" s="350"/>
      <c r="AF46" s="350"/>
      <c r="AG46" s="350"/>
      <c r="AH46" s="350"/>
      <c r="AI46" s="350"/>
      <c r="AJ46" s="351" t="e">
        <f>ROUND((AA46+AA47)/(V46+V47),2)</f>
        <v>#DIV/0!</v>
      </c>
      <c r="AK46" s="351"/>
      <c r="AL46" s="351"/>
      <c r="AM46" s="351"/>
      <c r="AN46" s="351"/>
      <c r="AO46" s="352"/>
    </row>
    <row r="47" spans="1:48" s="93" customFormat="1" ht="37.15" customHeight="1" x14ac:dyDescent="0.4">
      <c r="A47" s="301"/>
      <c r="B47" s="302"/>
      <c r="C47" s="302"/>
      <c r="D47" s="303"/>
      <c r="E47" s="310"/>
      <c r="F47" s="311"/>
      <c r="G47" s="311"/>
      <c r="H47" s="311"/>
      <c r="I47" s="312"/>
      <c r="J47" s="319"/>
      <c r="K47" s="320"/>
      <c r="L47" s="320"/>
      <c r="M47" s="320"/>
      <c r="N47" s="321"/>
      <c r="O47" s="328"/>
      <c r="P47" s="329"/>
      <c r="Q47" s="329"/>
      <c r="R47" s="329"/>
      <c r="S47" s="330"/>
      <c r="T47" s="331" t="s">
        <v>100</v>
      </c>
      <c r="U47" s="332"/>
      <c r="V47" s="344">
        <f>IF(AF56&gt;AC56,"【エラー】 同伴者半額席（団体用）が同伴者半額席（個人用）を上回っています",AF56)</f>
        <v>0</v>
      </c>
      <c r="W47" s="345"/>
      <c r="X47" s="331" t="s">
        <v>128</v>
      </c>
      <c r="Y47" s="346"/>
      <c r="Z47" s="332"/>
      <c r="AA47" s="347">
        <f>AH56</f>
        <v>0</v>
      </c>
      <c r="AB47" s="348"/>
      <c r="AC47" s="349"/>
      <c r="AD47" s="350" t="s">
        <v>134</v>
      </c>
      <c r="AE47" s="350"/>
      <c r="AF47" s="350"/>
      <c r="AG47" s="350"/>
      <c r="AH47" s="350"/>
      <c r="AI47" s="350"/>
      <c r="AJ47" s="354" t="e">
        <f>IF((V44+V45+V46+V47)/O44&gt;0.5,"【エラー】　　子供無料座席＋同伴者半額座席は、総座席数の50%以下で設定してください",ROUNDDOWN((V44+V45+V46+V47)/O44,2))</f>
        <v>#DIV/0!</v>
      </c>
      <c r="AK47" s="354"/>
      <c r="AL47" s="354"/>
      <c r="AM47" s="354"/>
      <c r="AN47" s="354"/>
      <c r="AO47" s="355"/>
    </row>
    <row r="48" spans="1:48" s="93" customFormat="1" ht="23.1" customHeight="1" x14ac:dyDescent="0.4">
      <c r="A48" s="267" t="s">
        <v>138</v>
      </c>
      <c r="B48" s="268"/>
      <c r="C48" s="268"/>
      <c r="D48" s="268"/>
      <c r="E48" s="269"/>
      <c r="F48" s="270"/>
      <c r="G48" s="270"/>
      <c r="H48" s="270"/>
      <c r="I48" s="270"/>
      <c r="J48" s="271" t="s">
        <v>101</v>
      </c>
      <c r="K48" s="272"/>
      <c r="L48" s="272"/>
      <c r="M48" s="272"/>
      <c r="N48" s="272"/>
      <c r="O48" s="274"/>
      <c r="P48" s="275"/>
      <c r="Q48" s="275"/>
      <c r="R48" s="275"/>
      <c r="S48" s="275"/>
      <c r="T48" s="278" t="s">
        <v>102</v>
      </c>
      <c r="U48" s="279"/>
      <c r="V48" s="279"/>
      <c r="W48" s="279"/>
      <c r="X48" s="279"/>
      <c r="Y48" s="279"/>
      <c r="Z48" s="279"/>
      <c r="AA48" s="282"/>
      <c r="AB48" s="282"/>
      <c r="AC48" s="282"/>
      <c r="AD48" s="283" t="s">
        <v>103</v>
      </c>
      <c r="AE48" s="284"/>
      <c r="AF48" s="284"/>
      <c r="AG48" s="284"/>
      <c r="AH48" s="284"/>
      <c r="AI48" s="285"/>
      <c r="AJ48" s="289">
        <f>SUM(Y56,AI56)</f>
        <v>0</v>
      </c>
      <c r="AK48" s="290"/>
      <c r="AL48" s="290"/>
      <c r="AM48" s="290"/>
      <c r="AN48" s="290"/>
      <c r="AO48" s="291"/>
    </row>
    <row r="49" spans="1:41" s="93" customFormat="1" ht="31.9" customHeight="1" x14ac:dyDescent="0.4">
      <c r="A49" s="267"/>
      <c r="B49" s="268"/>
      <c r="C49" s="268"/>
      <c r="D49" s="268"/>
      <c r="E49" s="269"/>
      <c r="F49" s="270"/>
      <c r="G49" s="270"/>
      <c r="H49" s="270"/>
      <c r="I49" s="270"/>
      <c r="J49" s="273"/>
      <c r="K49" s="272"/>
      <c r="L49" s="272"/>
      <c r="M49" s="272"/>
      <c r="N49" s="272"/>
      <c r="O49" s="276"/>
      <c r="P49" s="277"/>
      <c r="Q49" s="277"/>
      <c r="R49" s="277"/>
      <c r="S49" s="277"/>
      <c r="T49" s="280"/>
      <c r="U49" s="281"/>
      <c r="V49" s="281"/>
      <c r="W49" s="281"/>
      <c r="X49" s="281"/>
      <c r="Y49" s="281"/>
      <c r="Z49" s="281"/>
      <c r="AA49" s="282"/>
      <c r="AB49" s="282"/>
      <c r="AC49" s="282"/>
      <c r="AD49" s="286"/>
      <c r="AE49" s="287"/>
      <c r="AF49" s="287"/>
      <c r="AG49" s="287"/>
      <c r="AH49" s="287"/>
      <c r="AI49" s="288"/>
      <c r="AJ49" s="292"/>
      <c r="AK49" s="293"/>
      <c r="AL49" s="293"/>
      <c r="AM49" s="293"/>
      <c r="AN49" s="293"/>
      <c r="AO49" s="294"/>
    </row>
    <row r="50" spans="1:41" s="93" customFormat="1" ht="46.5" customHeight="1" x14ac:dyDescent="0.4">
      <c r="A50" s="333" t="s">
        <v>129</v>
      </c>
      <c r="B50" s="272"/>
      <c r="C50" s="272"/>
      <c r="D50" s="272"/>
      <c r="E50" s="272"/>
      <c r="F50" s="272"/>
      <c r="G50" s="272"/>
      <c r="H50" s="272"/>
      <c r="I50" s="335" t="s">
        <v>104</v>
      </c>
      <c r="J50" s="336"/>
      <c r="K50" s="336" t="s">
        <v>105</v>
      </c>
      <c r="L50" s="336"/>
      <c r="M50" s="336"/>
      <c r="N50" s="336" t="s">
        <v>106</v>
      </c>
      <c r="O50" s="336"/>
      <c r="P50" s="336"/>
      <c r="Q50" s="336"/>
      <c r="R50" s="336" t="s">
        <v>97</v>
      </c>
      <c r="S50" s="337"/>
      <c r="T50" s="336"/>
      <c r="U50" s="95" t="s">
        <v>120</v>
      </c>
      <c r="V50" s="248" t="s">
        <v>130</v>
      </c>
      <c r="W50" s="338"/>
      <c r="X50" s="104" t="s">
        <v>122</v>
      </c>
      <c r="Y50" s="339" t="s">
        <v>107</v>
      </c>
      <c r="Z50" s="339"/>
      <c r="AA50" s="339"/>
      <c r="AB50" s="339"/>
      <c r="AC50" s="95" t="s">
        <v>108</v>
      </c>
      <c r="AD50" s="340" t="s">
        <v>123</v>
      </c>
      <c r="AE50" s="337"/>
      <c r="AF50" s="341" t="s">
        <v>124</v>
      </c>
      <c r="AG50" s="337"/>
      <c r="AH50" s="103" t="s">
        <v>125</v>
      </c>
      <c r="AI50" s="248" t="s">
        <v>109</v>
      </c>
      <c r="AJ50" s="249"/>
      <c r="AK50" s="249"/>
      <c r="AL50" s="249"/>
      <c r="AM50" s="249"/>
      <c r="AN50" s="249"/>
      <c r="AO50" s="250"/>
    </row>
    <row r="51" spans="1:41" s="93" customFormat="1" ht="27" customHeight="1" x14ac:dyDescent="0.4">
      <c r="A51" s="333"/>
      <c r="B51" s="272"/>
      <c r="C51" s="272"/>
      <c r="D51" s="272"/>
      <c r="E51" s="272"/>
      <c r="F51" s="272"/>
      <c r="G51" s="272"/>
      <c r="H51" s="272"/>
      <c r="I51" s="251" t="s">
        <v>110</v>
      </c>
      <c r="J51" s="252"/>
      <c r="K51" s="252"/>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2"/>
      <c r="AI51" s="252"/>
      <c r="AJ51" s="252"/>
      <c r="AK51" s="252"/>
      <c r="AL51" s="252"/>
      <c r="AM51" s="252"/>
      <c r="AN51" s="252"/>
      <c r="AO51" s="253"/>
    </row>
    <row r="52" spans="1:41" s="93" customFormat="1" ht="23.1" customHeight="1" x14ac:dyDescent="0.4">
      <c r="A52" s="333"/>
      <c r="B52" s="272"/>
      <c r="C52" s="272"/>
      <c r="D52" s="272"/>
      <c r="E52" s="272"/>
      <c r="F52" s="272"/>
      <c r="G52" s="272"/>
      <c r="H52" s="272"/>
      <c r="I52" s="254"/>
      <c r="J52" s="255"/>
      <c r="K52" s="256"/>
      <c r="L52" s="256"/>
      <c r="M52" s="256"/>
      <c r="N52" s="256"/>
      <c r="O52" s="256"/>
      <c r="P52" s="256"/>
      <c r="Q52" s="256"/>
      <c r="R52" s="257"/>
      <c r="S52" s="258"/>
      <c r="T52" s="256"/>
      <c r="U52" s="101"/>
      <c r="V52" s="259"/>
      <c r="W52" s="260"/>
      <c r="X52" s="105"/>
      <c r="Y52" s="245">
        <f>IF(K52&lt;=30000,K52*U52+K52*X52,30000*U52+30000*X52)</f>
        <v>0</v>
      </c>
      <c r="Z52" s="246"/>
      <c r="AA52" s="246"/>
      <c r="AB52" s="247"/>
      <c r="AC52" s="92"/>
      <c r="AD52" s="257"/>
      <c r="AE52" s="258"/>
      <c r="AF52" s="261"/>
      <c r="AG52" s="258"/>
      <c r="AH52" s="96"/>
      <c r="AI52" s="245">
        <f>IF(K52&lt;=30000,K52/2*AD52+K52/2*AH52,30000/2*AD52+30000/2*AH52)</f>
        <v>0</v>
      </c>
      <c r="AJ52" s="246"/>
      <c r="AK52" s="246"/>
      <c r="AL52" s="246"/>
      <c r="AM52" s="246"/>
      <c r="AN52" s="246"/>
      <c r="AO52" s="262"/>
    </row>
    <row r="53" spans="1:41" s="93" customFormat="1" ht="23.1" customHeight="1" x14ac:dyDescent="0.4">
      <c r="A53" s="333"/>
      <c r="B53" s="272"/>
      <c r="C53" s="272"/>
      <c r="D53" s="272"/>
      <c r="E53" s="272"/>
      <c r="F53" s="272"/>
      <c r="G53" s="272"/>
      <c r="H53" s="272"/>
      <c r="I53" s="254"/>
      <c r="J53" s="255"/>
      <c r="K53" s="256"/>
      <c r="L53" s="256"/>
      <c r="M53" s="256"/>
      <c r="N53" s="256"/>
      <c r="O53" s="256"/>
      <c r="P53" s="256"/>
      <c r="Q53" s="256"/>
      <c r="R53" s="257"/>
      <c r="S53" s="258"/>
      <c r="T53" s="256"/>
      <c r="U53" s="101"/>
      <c r="V53" s="259"/>
      <c r="W53" s="260"/>
      <c r="X53" s="105"/>
      <c r="Y53" s="245">
        <f>IF(K53&lt;=30000,K53*U53+K53*X53,30000*U53+30000*X53)</f>
        <v>0</v>
      </c>
      <c r="Z53" s="246"/>
      <c r="AA53" s="246"/>
      <c r="AB53" s="247"/>
      <c r="AC53" s="92"/>
      <c r="AD53" s="257"/>
      <c r="AE53" s="258"/>
      <c r="AF53" s="261"/>
      <c r="AG53" s="258"/>
      <c r="AH53" s="96"/>
      <c r="AI53" s="245">
        <f>IF(K53&lt;=30000,K53/2*AD53+K53/2*AH53,30000/2*AD53+30000/2*AH53)</f>
        <v>0</v>
      </c>
      <c r="AJ53" s="246"/>
      <c r="AK53" s="246"/>
      <c r="AL53" s="246"/>
      <c r="AM53" s="246"/>
      <c r="AN53" s="246"/>
      <c r="AO53" s="262"/>
    </row>
    <row r="54" spans="1:41" s="93" customFormat="1" ht="22.9" customHeight="1" x14ac:dyDescent="0.4">
      <c r="A54" s="333"/>
      <c r="B54" s="272"/>
      <c r="C54" s="272"/>
      <c r="D54" s="272"/>
      <c r="E54" s="272"/>
      <c r="F54" s="272"/>
      <c r="G54" s="272"/>
      <c r="H54" s="272"/>
      <c r="I54" s="254"/>
      <c r="J54" s="255"/>
      <c r="K54" s="256"/>
      <c r="L54" s="256"/>
      <c r="M54" s="256"/>
      <c r="N54" s="256"/>
      <c r="O54" s="256"/>
      <c r="P54" s="256"/>
      <c r="Q54" s="256"/>
      <c r="R54" s="257"/>
      <c r="S54" s="258"/>
      <c r="T54" s="256"/>
      <c r="U54" s="101"/>
      <c r="V54" s="259"/>
      <c r="W54" s="260"/>
      <c r="X54" s="105"/>
      <c r="Y54" s="245">
        <f>IF(K54&lt;=30000,K54*U54+K54*X54,30000*U54+30000*X54)</f>
        <v>0</v>
      </c>
      <c r="Z54" s="246"/>
      <c r="AA54" s="246"/>
      <c r="AB54" s="247"/>
      <c r="AC54" s="92"/>
      <c r="AD54" s="257"/>
      <c r="AE54" s="258"/>
      <c r="AF54" s="256"/>
      <c r="AG54" s="256"/>
      <c r="AH54" s="96"/>
      <c r="AI54" s="245">
        <f>IF(K54&lt;=30000,K54/2*AD54+K54/2*AH54,30000/2*AD54+30000/2*AH54)</f>
        <v>0</v>
      </c>
      <c r="AJ54" s="246"/>
      <c r="AK54" s="246"/>
      <c r="AL54" s="246"/>
      <c r="AM54" s="246"/>
      <c r="AN54" s="246"/>
      <c r="AO54" s="262"/>
    </row>
    <row r="55" spans="1:41" s="93" customFormat="1" ht="23.1" customHeight="1" thickBot="1" x14ac:dyDescent="0.45">
      <c r="A55" s="333"/>
      <c r="B55" s="272"/>
      <c r="C55" s="272"/>
      <c r="D55" s="272"/>
      <c r="E55" s="272"/>
      <c r="F55" s="272"/>
      <c r="G55" s="272"/>
      <c r="H55" s="272"/>
      <c r="I55" s="342"/>
      <c r="J55" s="343"/>
      <c r="K55" s="240"/>
      <c r="L55" s="240"/>
      <c r="M55" s="240"/>
      <c r="N55" s="240"/>
      <c r="O55" s="240"/>
      <c r="P55" s="240"/>
      <c r="Q55" s="240"/>
      <c r="R55" s="241"/>
      <c r="S55" s="242"/>
      <c r="T55" s="240"/>
      <c r="U55" s="102"/>
      <c r="V55" s="243"/>
      <c r="W55" s="244"/>
      <c r="X55" s="106"/>
      <c r="Y55" s="245">
        <f>IF(K55&lt;=30000,K55*U55+K55*X55,30000*U55+30000*X55)</f>
        <v>0</v>
      </c>
      <c r="Z55" s="246"/>
      <c r="AA55" s="246"/>
      <c r="AB55" s="247"/>
      <c r="AC55" s="97"/>
      <c r="AD55" s="241"/>
      <c r="AE55" s="242"/>
      <c r="AF55" s="263"/>
      <c r="AG55" s="242"/>
      <c r="AH55" s="107"/>
      <c r="AI55" s="264">
        <f>IF(K55&lt;=30000,K55/2*AD55+K55/2*AH55,30000/2*AD55+30000/2*AH55)</f>
        <v>0</v>
      </c>
      <c r="AJ55" s="265"/>
      <c r="AK55" s="265"/>
      <c r="AL55" s="265"/>
      <c r="AM55" s="265"/>
      <c r="AN55" s="265"/>
      <c r="AO55" s="266"/>
    </row>
    <row r="56" spans="1:41" s="93" customFormat="1" ht="23.1" customHeight="1" thickTop="1" x14ac:dyDescent="0.4">
      <c r="A56" s="334"/>
      <c r="B56" s="272"/>
      <c r="C56" s="272"/>
      <c r="D56" s="272"/>
      <c r="E56" s="272"/>
      <c r="F56" s="272"/>
      <c r="G56" s="272"/>
      <c r="H56" s="272"/>
      <c r="I56" s="184" t="s">
        <v>111</v>
      </c>
      <c r="J56" s="185"/>
      <c r="K56" s="186" t="s">
        <v>112</v>
      </c>
      <c r="L56" s="186"/>
      <c r="M56" s="186"/>
      <c r="N56" s="187">
        <f>SUM(N52:Q55)</f>
        <v>0</v>
      </c>
      <c r="O56" s="187"/>
      <c r="P56" s="187"/>
      <c r="Q56" s="187"/>
      <c r="R56" s="188">
        <f>SUM(R52:T55)</f>
        <v>0</v>
      </c>
      <c r="S56" s="189"/>
      <c r="T56" s="187"/>
      <c r="U56" s="98">
        <f>SUM(U52:U55)</f>
        <v>0</v>
      </c>
      <c r="V56" s="188">
        <f>SUM(V52:W55)</f>
        <v>0</v>
      </c>
      <c r="W56" s="189"/>
      <c r="X56" s="100">
        <f>SUM(X52:X55)</f>
        <v>0</v>
      </c>
      <c r="Y56" s="187">
        <f>SUM(Y52:AB55)</f>
        <v>0</v>
      </c>
      <c r="Z56" s="187"/>
      <c r="AA56" s="187"/>
      <c r="AB56" s="187"/>
      <c r="AC56" s="98">
        <f>SUM(AC52:AC55)</f>
        <v>0</v>
      </c>
      <c r="AD56" s="188">
        <f>SUM(AD52:AE55)</f>
        <v>0</v>
      </c>
      <c r="AE56" s="190"/>
      <c r="AF56" s="188">
        <f>SUM(AF52:AG55)</f>
        <v>0</v>
      </c>
      <c r="AG56" s="189"/>
      <c r="AH56" s="99">
        <f>SUM(AH52:AH55)</f>
        <v>0</v>
      </c>
      <c r="AI56" s="188">
        <f>SUM(AI52:AO55)</f>
        <v>0</v>
      </c>
      <c r="AJ56" s="190"/>
      <c r="AK56" s="190"/>
      <c r="AL56" s="190"/>
      <c r="AM56" s="190"/>
      <c r="AN56" s="190"/>
      <c r="AO56" s="191"/>
    </row>
    <row r="57" spans="1:41" s="93" customFormat="1" ht="30" customHeight="1" x14ac:dyDescent="0.4">
      <c r="A57" s="208" t="s">
        <v>113</v>
      </c>
      <c r="B57" s="209"/>
      <c r="C57" s="209"/>
      <c r="D57" s="209"/>
      <c r="E57" s="209"/>
      <c r="F57" s="209"/>
      <c r="G57" s="209"/>
      <c r="H57" s="210"/>
      <c r="I57" s="211" t="s">
        <v>153</v>
      </c>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3"/>
    </row>
    <row r="58" spans="1:41" s="53" customFormat="1" ht="22.9" customHeight="1" x14ac:dyDescent="0.4">
      <c r="A58" s="214" t="s">
        <v>114</v>
      </c>
      <c r="B58" s="215"/>
      <c r="C58" s="215"/>
      <c r="D58" s="215"/>
      <c r="E58" s="215"/>
      <c r="F58" s="215"/>
      <c r="G58" s="215"/>
      <c r="H58" s="215"/>
      <c r="I58" s="218"/>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19"/>
      <c r="AL58" s="219"/>
      <c r="AM58" s="219"/>
      <c r="AN58" s="219"/>
      <c r="AO58" s="220"/>
    </row>
    <row r="59" spans="1:41" s="53" customFormat="1" ht="22.9" customHeight="1" x14ac:dyDescent="0.4">
      <c r="A59" s="216"/>
      <c r="B59" s="217"/>
      <c r="C59" s="217"/>
      <c r="D59" s="217"/>
      <c r="E59" s="217"/>
      <c r="F59" s="217"/>
      <c r="G59" s="217"/>
      <c r="H59" s="217"/>
      <c r="I59" s="221"/>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3"/>
    </row>
    <row r="60" spans="1:41" s="53" customFormat="1" ht="22.9" customHeight="1" x14ac:dyDescent="0.4">
      <c r="A60" s="216"/>
      <c r="B60" s="217"/>
      <c r="C60" s="217"/>
      <c r="D60" s="217"/>
      <c r="E60" s="217"/>
      <c r="F60" s="217"/>
      <c r="G60" s="217"/>
      <c r="H60" s="217"/>
      <c r="I60" s="221"/>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K60" s="222"/>
      <c r="AL60" s="222"/>
      <c r="AM60" s="222"/>
      <c r="AN60" s="222"/>
      <c r="AO60" s="223"/>
    </row>
    <row r="61" spans="1:41" s="53" customFormat="1" ht="22.9" customHeight="1" x14ac:dyDescent="0.4">
      <c r="A61" s="216"/>
      <c r="B61" s="217"/>
      <c r="C61" s="217"/>
      <c r="D61" s="217"/>
      <c r="E61" s="217"/>
      <c r="F61" s="217"/>
      <c r="G61" s="217"/>
      <c r="H61" s="217"/>
      <c r="I61" s="221"/>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K61" s="222"/>
      <c r="AL61" s="222"/>
      <c r="AM61" s="222"/>
      <c r="AN61" s="222"/>
      <c r="AO61" s="223"/>
    </row>
    <row r="62" spans="1:41" s="53" customFormat="1" ht="22.9" customHeight="1" x14ac:dyDescent="0.4">
      <c r="A62" s="216"/>
      <c r="B62" s="217"/>
      <c r="C62" s="217"/>
      <c r="D62" s="217"/>
      <c r="E62" s="217"/>
      <c r="F62" s="217"/>
      <c r="G62" s="217"/>
      <c r="H62" s="217"/>
      <c r="I62" s="221"/>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2"/>
      <c r="AL62" s="222"/>
      <c r="AM62" s="222"/>
      <c r="AN62" s="222"/>
      <c r="AO62" s="223"/>
    </row>
    <row r="63" spans="1:41" s="53" customFormat="1" ht="130.5" customHeight="1" x14ac:dyDescent="0.4">
      <c r="A63" s="216"/>
      <c r="B63" s="217"/>
      <c r="C63" s="217"/>
      <c r="D63" s="217"/>
      <c r="E63" s="217"/>
      <c r="F63" s="217"/>
      <c r="G63" s="217"/>
      <c r="H63" s="217"/>
      <c r="I63" s="224"/>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6"/>
    </row>
    <row r="64" spans="1:41" s="53" customFormat="1" ht="72" customHeight="1" x14ac:dyDescent="0.4">
      <c r="A64" s="227" t="s">
        <v>115</v>
      </c>
      <c r="B64" s="228"/>
      <c r="C64" s="228"/>
      <c r="D64" s="228"/>
      <c r="E64" s="228"/>
      <c r="F64" s="228"/>
      <c r="G64" s="228"/>
      <c r="H64" s="229"/>
      <c r="I64" s="230"/>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31"/>
      <c r="AL64" s="231"/>
      <c r="AM64" s="231"/>
      <c r="AN64" s="231"/>
      <c r="AO64" s="232"/>
    </row>
    <row r="65" spans="1:48" s="53" customFormat="1" ht="72" customHeight="1" x14ac:dyDescent="0.4">
      <c r="A65" s="227" t="s">
        <v>116</v>
      </c>
      <c r="B65" s="233"/>
      <c r="C65" s="233"/>
      <c r="D65" s="233"/>
      <c r="E65" s="233"/>
      <c r="F65" s="233"/>
      <c r="G65" s="233"/>
      <c r="H65" s="234"/>
      <c r="I65" s="230"/>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231"/>
      <c r="AL65" s="231"/>
      <c r="AM65" s="231"/>
      <c r="AN65" s="231"/>
      <c r="AO65" s="232"/>
    </row>
    <row r="66" spans="1:48" s="53" customFormat="1" ht="45" customHeight="1" x14ac:dyDescent="0.4">
      <c r="A66" s="235" t="s">
        <v>117</v>
      </c>
      <c r="B66" s="236"/>
      <c r="C66" s="236"/>
      <c r="D66" s="236"/>
      <c r="E66" s="236"/>
      <c r="F66" s="236"/>
      <c r="G66" s="236"/>
      <c r="H66" s="237"/>
      <c r="I66" s="238"/>
      <c r="J66" s="238"/>
      <c r="K66" s="238"/>
      <c r="L66" s="238"/>
      <c r="M66" s="238"/>
      <c r="N66" s="238"/>
      <c r="O66" s="238"/>
      <c r="P66" s="238"/>
      <c r="Q66" s="238"/>
      <c r="R66" s="238"/>
      <c r="S66" s="238"/>
      <c r="T66" s="238"/>
      <c r="U66" s="238"/>
      <c r="V66" s="238"/>
      <c r="W66" s="238"/>
      <c r="X66" s="238"/>
      <c r="Y66" s="238"/>
      <c r="Z66" s="238"/>
      <c r="AA66" s="238"/>
      <c r="AB66" s="238"/>
      <c r="AC66" s="238"/>
      <c r="AD66" s="238"/>
      <c r="AE66" s="238"/>
      <c r="AF66" s="238"/>
      <c r="AG66" s="238"/>
      <c r="AH66" s="238"/>
      <c r="AI66" s="238"/>
      <c r="AJ66" s="238"/>
      <c r="AK66" s="238"/>
      <c r="AL66" s="238"/>
      <c r="AM66" s="238"/>
      <c r="AN66" s="238"/>
      <c r="AO66" s="239"/>
    </row>
    <row r="67" spans="1:48" s="49" customFormat="1" ht="45" customHeight="1" x14ac:dyDescent="0.4">
      <c r="A67" s="192" t="s">
        <v>139</v>
      </c>
      <c r="B67" s="193"/>
      <c r="C67" s="193"/>
      <c r="D67" s="193"/>
      <c r="E67" s="193"/>
      <c r="F67" s="193"/>
      <c r="G67" s="193"/>
      <c r="H67" s="193"/>
      <c r="I67" s="194"/>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5"/>
      <c r="AL67" s="195"/>
      <c r="AM67" s="195"/>
      <c r="AN67" s="195"/>
      <c r="AO67" s="196"/>
    </row>
    <row r="68" spans="1:48" s="49" customFormat="1" ht="45" customHeight="1" x14ac:dyDescent="0.4">
      <c r="A68" s="192"/>
      <c r="B68" s="193"/>
      <c r="C68" s="193"/>
      <c r="D68" s="193"/>
      <c r="E68" s="193"/>
      <c r="F68" s="193"/>
      <c r="G68" s="193"/>
      <c r="H68" s="193"/>
      <c r="I68" s="197"/>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8"/>
      <c r="AK68" s="198"/>
      <c r="AL68" s="198"/>
      <c r="AM68" s="198"/>
      <c r="AN68" s="198"/>
      <c r="AO68" s="199"/>
    </row>
    <row r="69" spans="1:48" s="49" customFormat="1" ht="45" customHeight="1" x14ac:dyDescent="0.4">
      <c r="A69" s="192" t="s">
        <v>135</v>
      </c>
      <c r="B69" s="193"/>
      <c r="C69" s="193"/>
      <c r="D69" s="193"/>
      <c r="E69" s="193"/>
      <c r="F69" s="193"/>
      <c r="G69" s="193"/>
      <c r="H69" s="193"/>
      <c r="I69" s="200"/>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1"/>
      <c r="AL69" s="201"/>
      <c r="AM69" s="201"/>
      <c r="AN69" s="201"/>
      <c r="AO69" s="202"/>
    </row>
    <row r="70" spans="1:48" s="49" customFormat="1" ht="45" customHeight="1" x14ac:dyDescent="0.4">
      <c r="A70" s="192"/>
      <c r="B70" s="193"/>
      <c r="C70" s="193"/>
      <c r="D70" s="193"/>
      <c r="E70" s="193"/>
      <c r="F70" s="193"/>
      <c r="G70" s="193"/>
      <c r="H70" s="193"/>
      <c r="I70" s="197"/>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8"/>
      <c r="AL70" s="198"/>
      <c r="AM70" s="198"/>
      <c r="AN70" s="198"/>
      <c r="AO70" s="199"/>
    </row>
    <row r="71" spans="1:48" s="49" customFormat="1" ht="45" customHeight="1" x14ac:dyDescent="0.4">
      <c r="A71" s="192" t="s">
        <v>136</v>
      </c>
      <c r="B71" s="193"/>
      <c r="C71" s="193"/>
      <c r="D71" s="193"/>
      <c r="E71" s="193"/>
      <c r="F71" s="193"/>
      <c r="G71" s="193"/>
      <c r="H71" s="193"/>
      <c r="I71" s="200"/>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1"/>
      <c r="AL71" s="201"/>
      <c r="AM71" s="201"/>
      <c r="AN71" s="201"/>
      <c r="AO71" s="202"/>
    </row>
    <row r="72" spans="1:48" s="49" customFormat="1" ht="45" customHeight="1" thickBot="1" x14ac:dyDescent="0.45">
      <c r="A72" s="203"/>
      <c r="B72" s="204"/>
      <c r="C72" s="204"/>
      <c r="D72" s="204"/>
      <c r="E72" s="204"/>
      <c r="F72" s="204"/>
      <c r="G72" s="204"/>
      <c r="H72" s="204"/>
      <c r="I72" s="205"/>
      <c r="J72" s="206"/>
      <c r="K72" s="206"/>
      <c r="L72" s="206"/>
      <c r="M72" s="206"/>
      <c r="N72" s="206"/>
      <c r="O72" s="206"/>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7"/>
    </row>
    <row r="73" spans="1:48" s="49" customFormat="1" ht="15.95" customHeight="1" thickBot="1" x14ac:dyDescent="0.45">
      <c r="A73" s="108"/>
      <c r="B73" s="108"/>
      <c r="C73" s="108"/>
      <c r="D73" s="108"/>
      <c r="E73" s="108"/>
      <c r="F73" s="108"/>
      <c r="G73" s="108"/>
      <c r="H73" s="108"/>
      <c r="I73" s="108"/>
      <c r="J73" s="108"/>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9"/>
      <c r="AN73" s="109"/>
      <c r="AO73" s="109"/>
    </row>
    <row r="74" spans="1:48" s="93" customFormat="1" ht="37.15" customHeight="1" x14ac:dyDescent="0.4">
      <c r="A74" s="357" t="s">
        <v>89</v>
      </c>
      <c r="B74" s="358"/>
      <c r="C74" s="358"/>
      <c r="D74" s="358"/>
      <c r="E74" s="358"/>
      <c r="F74" s="358"/>
      <c r="G74" s="358"/>
      <c r="H74" s="359"/>
      <c r="I74" s="360">
        <f>様式６!X10</f>
        <v>0</v>
      </c>
      <c r="J74" s="361"/>
      <c r="K74" s="361"/>
      <c r="L74" s="361"/>
      <c r="M74" s="361"/>
      <c r="N74" s="361"/>
      <c r="O74" s="361"/>
      <c r="P74" s="361"/>
      <c r="Q74" s="361"/>
      <c r="R74" s="361"/>
      <c r="S74" s="361"/>
      <c r="T74" s="361"/>
      <c r="U74" s="361"/>
      <c r="V74" s="361"/>
      <c r="W74" s="361"/>
      <c r="X74" s="361"/>
      <c r="Y74" s="361"/>
      <c r="Z74" s="362" t="s">
        <v>90</v>
      </c>
      <c r="AA74" s="362"/>
      <c r="AB74" s="362"/>
      <c r="AC74" s="362"/>
      <c r="AD74" s="362"/>
      <c r="AE74" s="362"/>
      <c r="AF74" s="362"/>
      <c r="AG74" s="362"/>
      <c r="AH74" s="362"/>
      <c r="AI74" s="362"/>
      <c r="AJ74" s="362"/>
      <c r="AK74" s="362"/>
      <c r="AL74" s="362"/>
      <c r="AM74" s="362"/>
      <c r="AN74" s="362"/>
      <c r="AO74" s="110"/>
    </row>
    <row r="75" spans="1:48" s="93" customFormat="1" ht="18" customHeight="1" x14ac:dyDescent="0.4">
      <c r="A75" s="363" t="s">
        <v>91</v>
      </c>
      <c r="B75" s="364"/>
      <c r="C75" s="364"/>
      <c r="D75" s="364"/>
      <c r="E75" s="364"/>
      <c r="F75" s="364"/>
      <c r="G75" s="364"/>
      <c r="H75" s="364"/>
      <c r="I75" s="364"/>
      <c r="J75" s="364"/>
      <c r="K75" s="364"/>
      <c r="L75" s="364"/>
      <c r="M75" s="364"/>
      <c r="N75" s="364"/>
      <c r="O75" s="364"/>
      <c r="P75" s="364"/>
      <c r="Q75" s="364"/>
      <c r="R75" s="364"/>
      <c r="S75" s="364"/>
      <c r="T75" s="364"/>
      <c r="U75" s="364"/>
      <c r="V75" s="364"/>
      <c r="W75" s="364"/>
      <c r="X75" s="364"/>
      <c r="Y75" s="364"/>
      <c r="Z75" s="364"/>
      <c r="AA75" s="364"/>
      <c r="AB75" s="364"/>
      <c r="AC75" s="364"/>
      <c r="AD75" s="364"/>
      <c r="AE75" s="364"/>
      <c r="AF75" s="364"/>
      <c r="AG75" s="364"/>
      <c r="AH75" s="364"/>
      <c r="AI75" s="364"/>
      <c r="AJ75" s="364"/>
      <c r="AK75" s="364"/>
      <c r="AL75" s="364"/>
      <c r="AM75" s="364"/>
      <c r="AN75" s="364"/>
      <c r="AO75" s="365"/>
    </row>
    <row r="76" spans="1:48" s="93" customFormat="1" ht="18" customHeight="1" x14ac:dyDescent="0.4">
      <c r="A76" s="366"/>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7"/>
      <c r="AL76" s="367"/>
      <c r="AM76" s="367"/>
      <c r="AN76" s="367"/>
      <c r="AO76" s="368"/>
    </row>
    <row r="77" spans="1:48" s="93" customFormat="1" ht="39" customHeight="1" x14ac:dyDescent="0.4">
      <c r="A77" s="369" t="s">
        <v>137</v>
      </c>
      <c r="B77" s="370"/>
      <c r="C77" s="370"/>
      <c r="D77" s="370"/>
      <c r="E77" s="371"/>
      <c r="F77" s="371"/>
      <c r="G77" s="371"/>
      <c r="H77" s="371"/>
      <c r="I77" s="371"/>
      <c r="J77" s="371"/>
      <c r="K77" s="371"/>
      <c r="L77" s="371"/>
      <c r="M77" s="371"/>
      <c r="N77" s="371"/>
      <c r="O77" s="371"/>
      <c r="P77" s="371"/>
      <c r="Q77" s="371"/>
      <c r="R77" s="371"/>
      <c r="S77" s="371"/>
      <c r="T77" s="373" t="s">
        <v>121</v>
      </c>
      <c r="U77" s="373"/>
      <c r="V77" s="373"/>
      <c r="W77" s="373"/>
      <c r="X77" s="373"/>
      <c r="Y77" s="373"/>
      <c r="Z77" s="373"/>
      <c r="AA77" s="374"/>
      <c r="AB77" s="375"/>
      <c r="AC77" s="375"/>
      <c r="AD77" s="375"/>
      <c r="AE77" s="375"/>
      <c r="AF77" s="375"/>
      <c r="AG77" s="375"/>
      <c r="AH77" s="375"/>
      <c r="AI77" s="376"/>
      <c r="AJ77" s="377" t="s">
        <v>118</v>
      </c>
      <c r="AK77" s="378"/>
      <c r="AL77" s="378"/>
      <c r="AM77" s="379"/>
      <c r="AN77" s="94" t="s">
        <v>92</v>
      </c>
      <c r="AO77" s="111"/>
    </row>
    <row r="78" spans="1:48" s="93" customFormat="1" ht="39" customHeight="1" x14ac:dyDescent="0.4">
      <c r="A78" s="267"/>
      <c r="B78" s="268"/>
      <c r="C78" s="268"/>
      <c r="D78" s="268"/>
      <c r="E78" s="372"/>
      <c r="F78" s="372"/>
      <c r="G78" s="372"/>
      <c r="H78" s="372"/>
      <c r="I78" s="372"/>
      <c r="J78" s="372"/>
      <c r="K78" s="372"/>
      <c r="L78" s="372"/>
      <c r="M78" s="372"/>
      <c r="N78" s="372"/>
      <c r="O78" s="372"/>
      <c r="P78" s="372"/>
      <c r="Q78" s="372"/>
      <c r="R78" s="372"/>
      <c r="S78" s="372"/>
      <c r="T78" s="373" t="s">
        <v>93</v>
      </c>
      <c r="U78" s="373"/>
      <c r="V78" s="373"/>
      <c r="W78" s="373"/>
      <c r="X78" s="373"/>
      <c r="Y78" s="373"/>
      <c r="Z78" s="373"/>
      <c r="AA78" s="374"/>
      <c r="AB78" s="375"/>
      <c r="AC78" s="375"/>
      <c r="AD78" s="375"/>
      <c r="AE78" s="375"/>
      <c r="AF78" s="375"/>
      <c r="AG78" s="375"/>
      <c r="AH78" s="375"/>
      <c r="AI78" s="376"/>
      <c r="AJ78" s="380"/>
      <c r="AK78" s="381"/>
      <c r="AL78" s="381"/>
      <c r="AM78" s="382"/>
      <c r="AN78" s="94" t="s">
        <v>94</v>
      </c>
      <c r="AO78" s="112"/>
    </row>
    <row r="79" spans="1:48" s="93" customFormat="1" ht="37.15" customHeight="1" x14ac:dyDescent="0.4">
      <c r="A79" s="295" t="s">
        <v>95</v>
      </c>
      <c r="B79" s="296"/>
      <c r="C79" s="296"/>
      <c r="D79" s="297"/>
      <c r="E79" s="304"/>
      <c r="F79" s="305"/>
      <c r="G79" s="305"/>
      <c r="H79" s="305"/>
      <c r="I79" s="306"/>
      <c r="J79" s="313" t="s">
        <v>96</v>
      </c>
      <c r="K79" s="314"/>
      <c r="L79" s="314"/>
      <c r="M79" s="314"/>
      <c r="N79" s="315"/>
      <c r="O79" s="322">
        <f>N91</f>
        <v>0</v>
      </c>
      <c r="P79" s="323"/>
      <c r="Q79" s="323"/>
      <c r="R79" s="323"/>
      <c r="S79" s="324"/>
      <c r="T79" s="331" t="s">
        <v>97</v>
      </c>
      <c r="U79" s="332"/>
      <c r="V79" s="344" t="e">
        <f>IF((R91/O79&lt;0.1),"【エラー】 子供無料座席（個人用）は、総座席数の10％以上で設定してください",R91)</f>
        <v>#DIV/0!</v>
      </c>
      <c r="W79" s="353"/>
      <c r="X79" s="331" t="s">
        <v>119</v>
      </c>
      <c r="Y79" s="346"/>
      <c r="Z79" s="332"/>
      <c r="AA79" s="347">
        <f>U91</f>
        <v>0</v>
      </c>
      <c r="AB79" s="348"/>
      <c r="AC79" s="349"/>
      <c r="AD79" s="350" t="s">
        <v>131</v>
      </c>
      <c r="AE79" s="350"/>
      <c r="AF79" s="350"/>
      <c r="AG79" s="350"/>
      <c r="AH79" s="350"/>
      <c r="AI79" s="350"/>
      <c r="AJ79" s="354" t="e">
        <f>ROUND((AA79+AA80+AA81+AA82)/(V79+V80+V81+V82),2)</f>
        <v>#DIV/0!</v>
      </c>
      <c r="AK79" s="354"/>
      <c r="AL79" s="354"/>
      <c r="AM79" s="354"/>
      <c r="AN79" s="354"/>
      <c r="AO79" s="355"/>
      <c r="AP79" s="384" t="e">
        <f>IF(AJ79&gt;=0.5,"","別紙2を記載してください")</f>
        <v>#DIV/0!</v>
      </c>
      <c r="AQ79" s="384"/>
      <c r="AR79" s="384"/>
      <c r="AS79" s="384"/>
      <c r="AT79" s="384"/>
      <c r="AU79" s="384"/>
      <c r="AV79" s="384"/>
    </row>
    <row r="80" spans="1:48" s="93" customFormat="1" ht="37.15" customHeight="1" x14ac:dyDescent="0.4">
      <c r="A80" s="298"/>
      <c r="B80" s="299"/>
      <c r="C80" s="299"/>
      <c r="D80" s="300"/>
      <c r="E80" s="307"/>
      <c r="F80" s="308"/>
      <c r="G80" s="308"/>
      <c r="H80" s="308"/>
      <c r="I80" s="309"/>
      <c r="J80" s="316"/>
      <c r="K80" s="317"/>
      <c r="L80" s="317"/>
      <c r="M80" s="317"/>
      <c r="N80" s="318"/>
      <c r="O80" s="325"/>
      <c r="P80" s="326"/>
      <c r="Q80" s="326"/>
      <c r="R80" s="326"/>
      <c r="S80" s="327"/>
      <c r="T80" s="331" t="s">
        <v>98</v>
      </c>
      <c r="U80" s="332"/>
      <c r="V80" s="344">
        <f>IF(V91&gt;R91,"【エラー】 子供無料座席（団体用）が子供無料座席（個人用）を上回っています",V91)</f>
        <v>0</v>
      </c>
      <c r="W80" s="345"/>
      <c r="X80" s="331" t="s">
        <v>126</v>
      </c>
      <c r="Y80" s="346"/>
      <c r="Z80" s="332"/>
      <c r="AA80" s="347">
        <f>X91</f>
        <v>0</v>
      </c>
      <c r="AB80" s="348"/>
      <c r="AC80" s="349"/>
      <c r="AD80" s="350" t="s">
        <v>132</v>
      </c>
      <c r="AE80" s="350"/>
      <c r="AF80" s="350"/>
      <c r="AG80" s="350"/>
      <c r="AH80" s="350"/>
      <c r="AI80" s="350"/>
      <c r="AJ80" s="354" t="e">
        <f>ROUND((AA79+AA80)/(V79+V80),2)</f>
        <v>#DIV/0!</v>
      </c>
      <c r="AK80" s="354"/>
      <c r="AL80" s="354"/>
      <c r="AM80" s="354"/>
      <c r="AN80" s="354"/>
      <c r="AO80" s="355"/>
    </row>
    <row r="81" spans="1:41" s="93" customFormat="1" ht="37.15" customHeight="1" x14ac:dyDescent="0.4">
      <c r="A81" s="298"/>
      <c r="B81" s="299"/>
      <c r="C81" s="299"/>
      <c r="D81" s="300"/>
      <c r="E81" s="307"/>
      <c r="F81" s="308"/>
      <c r="G81" s="308"/>
      <c r="H81" s="308"/>
      <c r="I81" s="309"/>
      <c r="J81" s="316"/>
      <c r="K81" s="317"/>
      <c r="L81" s="317"/>
      <c r="M81" s="317"/>
      <c r="N81" s="318"/>
      <c r="O81" s="325"/>
      <c r="P81" s="326"/>
      <c r="Q81" s="326"/>
      <c r="R81" s="326"/>
      <c r="S81" s="327"/>
      <c r="T81" s="331" t="s">
        <v>99</v>
      </c>
      <c r="U81" s="332"/>
      <c r="V81" s="344">
        <f>IF(R91&lt;AC91,"【エラー】 同伴者半額席（個人用）が子供無料座席（個人用）よりも多くなっています",AC91)</f>
        <v>0</v>
      </c>
      <c r="W81" s="345"/>
      <c r="X81" s="331" t="s">
        <v>127</v>
      </c>
      <c r="Y81" s="346"/>
      <c r="Z81" s="332"/>
      <c r="AA81" s="347">
        <f>AD91</f>
        <v>0</v>
      </c>
      <c r="AB81" s="348"/>
      <c r="AC81" s="349"/>
      <c r="AD81" s="350" t="s">
        <v>133</v>
      </c>
      <c r="AE81" s="350"/>
      <c r="AF81" s="350"/>
      <c r="AG81" s="350"/>
      <c r="AH81" s="350"/>
      <c r="AI81" s="350"/>
      <c r="AJ81" s="351" t="e">
        <f>ROUND((AA81+AA82)/(V81+V82),2)</f>
        <v>#DIV/0!</v>
      </c>
      <c r="AK81" s="351"/>
      <c r="AL81" s="351"/>
      <c r="AM81" s="351"/>
      <c r="AN81" s="351"/>
      <c r="AO81" s="352"/>
    </row>
    <row r="82" spans="1:41" s="93" customFormat="1" ht="37.15" customHeight="1" x14ac:dyDescent="0.4">
      <c r="A82" s="301"/>
      <c r="B82" s="302"/>
      <c r="C82" s="302"/>
      <c r="D82" s="303"/>
      <c r="E82" s="310"/>
      <c r="F82" s="311"/>
      <c r="G82" s="311"/>
      <c r="H82" s="311"/>
      <c r="I82" s="312"/>
      <c r="J82" s="319"/>
      <c r="K82" s="320"/>
      <c r="L82" s="320"/>
      <c r="M82" s="320"/>
      <c r="N82" s="321"/>
      <c r="O82" s="328"/>
      <c r="P82" s="329"/>
      <c r="Q82" s="329"/>
      <c r="R82" s="329"/>
      <c r="S82" s="330"/>
      <c r="T82" s="331" t="s">
        <v>100</v>
      </c>
      <c r="U82" s="332"/>
      <c r="V82" s="344">
        <f>IF(AF91&gt;AC91,"【エラー】 同伴者半額席（団体用）が同伴者半額席（個人用）を上回っています",AF91)</f>
        <v>0</v>
      </c>
      <c r="W82" s="345"/>
      <c r="X82" s="331" t="s">
        <v>128</v>
      </c>
      <c r="Y82" s="346"/>
      <c r="Z82" s="332"/>
      <c r="AA82" s="347">
        <f>AH91</f>
        <v>0</v>
      </c>
      <c r="AB82" s="348"/>
      <c r="AC82" s="349"/>
      <c r="AD82" s="350" t="s">
        <v>134</v>
      </c>
      <c r="AE82" s="350"/>
      <c r="AF82" s="350"/>
      <c r="AG82" s="350"/>
      <c r="AH82" s="350"/>
      <c r="AI82" s="350"/>
      <c r="AJ82" s="354" t="e">
        <f>IF((V79+V80+V81+V82)/O79&gt;0.5,"【エラー】　　子供無料座席＋同伴者半額座席は、総座席数の50%以下で設定してください",ROUNDDOWN((V79+V80+V81+V82)/O79,2))</f>
        <v>#DIV/0!</v>
      </c>
      <c r="AK82" s="354"/>
      <c r="AL82" s="354"/>
      <c r="AM82" s="354"/>
      <c r="AN82" s="354"/>
      <c r="AO82" s="355"/>
    </row>
    <row r="83" spans="1:41" s="93" customFormat="1" ht="23.1" customHeight="1" x14ac:dyDescent="0.4">
      <c r="A83" s="267" t="s">
        <v>138</v>
      </c>
      <c r="B83" s="268"/>
      <c r="C83" s="268"/>
      <c r="D83" s="268"/>
      <c r="E83" s="269"/>
      <c r="F83" s="270"/>
      <c r="G83" s="270"/>
      <c r="H83" s="270"/>
      <c r="I83" s="270"/>
      <c r="J83" s="271" t="s">
        <v>101</v>
      </c>
      <c r="K83" s="272"/>
      <c r="L83" s="272"/>
      <c r="M83" s="272"/>
      <c r="N83" s="272"/>
      <c r="O83" s="274"/>
      <c r="P83" s="275"/>
      <c r="Q83" s="275"/>
      <c r="R83" s="275"/>
      <c r="S83" s="275"/>
      <c r="T83" s="278" t="s">
        <v>102</v>
      </c>
      <c r="U83" s="279"/>
      <c r="V83" s="279"/>
      <c r="W83" s="279"/>
      <c r="X83" s="279"/>
      <c r="Y83" s="279"/>
      <c r="Z83" s="279"/>
      <c r="AA83" s="282"/>
      <c r="AB83" s="282"/>
      <c r="AC83" s="282"/>
      <c r="AD83" s="283" t="s">
        <v>103</v>
      </c>
      <c r="AE83" s="284"/>
      <c r="AF83" s="284"/>
      <c r="AG83" s="284"/>
      <c r="AH83" s="284"/>
      <c r="AI83" s="285"/>
      <c r="AJ83" s="289">
        <f>SUM(Y91,AI91)</f>
        <v>0</v>
      </c>
      <c r="AK83" s="290"/>
      <c r="AL83" s="290"/>
      <c r="AM83" s="290"/>
      <c r="AN83" s="290"/>
      <c r="AO83" s="291"/>
    </row>
    <row r="84" spans="1:41" s="93" customFormat="1" ht="31.9" customHeight="1" x14ac:dyDescent="0.4">
      <c r="A84" s="267"/>
      <c r="B84" s="268"/>
      <c r="C84" s="268"/>
      <c r="D84" s="268"/>
      <c r="E84" s="269"/>
      <c r="F84" s="270"/>
      <c r="G84" s="270"/>
      <c r="H84" s="270"/>
      <c r="I84" s="270"/>
      <c r="J84" s="273"/>
      <c r="K84" s="272"/>
      <c r="L84" s="272"/>
      <c r="M84" s="272"/>
      <c r="N84" s="272"/>
      <c r="O84" s="276"/>
      <c r="P84" s="277"/>
      <c r="Q84" s="277"/>
      <c r="R84" s="277"/>
      <c r="S84" s="277"/>
      <c r="T84" s="280"/>
      <c r="U84" s="281"/>
      <c r="V84" s="281"/>
      <c r="W84" s="281"/>
      <c r="X84" s="281"/>
      <c r="Y84" s="281"/>
      <c r="Z84" s="281"/>
      <c r="AA84" s="282"/>
      <c r="AB84" s="282"/>
      <c r="AC84" s="282"/>
      <c r="AD84" s="286"/>
      <c r="AE84" s="287"/>
      <c r="AF84" s="287"/>
      <c r="AG84" s="287"/>
      <c r="AH84" s="287"/>
      <c r="AI84" s="288"/>
      <c r="AJ84" s="292"/>
      <c r="AK84" s="293"/>
      <c r="AL84" s="293"/>
      <c r="AM84" s="293"/>
      <c r="AN84" s="293"/>
      <c r="AO84" s="294"/>
    </row>
    <row r="85" spans="1:41" s="93" customFormat="1" ht="46.5" customHeight="1" x14ac:dyDescent="0.4">
      <c r="A85" s="333" t="s">
        <v>129</v>
      </c>
      <c r="B85" s="272"/>
      <c r="C85" s="272"/>
      <c r="D85" s="272"/>
      <c r="E85" s="272"/>
      <c r="F85" s="272"/>
      <c r="G85" s="272"/>
      <c r="H85" s="272"/>
      <c r="I85" s="335" t="s">
        <v>104</v>
      </c>
      <c r="J85" s="336"/>
      <c r="K85" s="336" t="s">
        <v>105</v>
      </c>
      <c r="L85" s="336"/>
      <c r="M85" s="336"/>
      <c r="N85" s="336" t="s">
        <v>106</v>
      </c>
      <c r="O85" s="336"/>
      <c r="P85" s="336"/>
      <c r="Q85" s="336"/>
      <c r="R85" s="336" t="s">
        <v>97</v>
      </c>
      <c r="S85" s="337"/>
      <c r="T85" s="336"/>
      <c r="U85" s="95" t="s">
        <v>120</v>
      </c>
      <c r="V85" s="248" t="s">
        <v>130</v>
      </c>
      <c r="W85" s="338"/>
      <c r="X85" s="104" t="s">
        <v>122</v>
      </c>
      <c r="Y85" s="339" t="s">
        <v>107</v>
      </c>
      <c r="Z85" s="339"/>
      <c r="AA85" s="339"/>
      <c r="AB85" s="339"/>
      <c r="AC85" s="95" t="s">
        <v>108</v>
      </c>
      <c r="AD85" s="340" t="s">
        <v>123</v>
      </c>
      <c r="AE85" s="337"/>
      <c r="AF85" s="341" t="s">
        <v>124</v>
      </c>
      <c r="AG85" s="337"/>
      <c r="AH85" s="103" t="s">
        <v>125</v>
      </c>
      <c r="AI85" s="248" t="s">
        <v>109</v>
      </c>
      <c r="AJ85" s="249"/>
      <c r="AK85" s="249"/>
      <c r="AL85" s="249"/>
      <c r="AM85" s="249"/>
      <c r="AN85" s="249"/>
      <c r="AO85" s="250"/>
    </row>
    <row r="86" spans="1:41" s="93" customFormat="1" ht="27" customHeight="1" x14ac:dyDescent="0.4">
      <c r="A86" s="333"/>
      <c r="B86" s="272"/>
      <c r="C86" s="272"/>
      <c r="D86" s="272"/>
      <c r="E86" s="272"/>
      <c r="F86" s="272"/>
      <c r="G86" s="272"/>
      <c r="H86" s="272"/>
      <c r="I86" s="251" t="s">
        <v>110</v>
      </c>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2"/>
      <c r="AK86" s="252"/>
      <c r="AL86" s="252"/>
      <c r="AM86" s="252"/>
      <c r="AN86" s="252"/>
      <c r="AO86" s="253"/>
    </row>
    <row r="87" spans="1:41" s="93" customFormat="1" ht="23.1" customHeight="1" x14ac:dyDescent="0.4">
      <c r="A87" s="333"/>
      <c r="B87" s="272"/>
      <c r="C87" s="272"/>
      <c r="D87" s="272"/>
      <c r="E87" s="272"/>
      <c r="F87" s="272"/>
      <c r="G87" s="272"/>
      <c r="H87" s="272"/>
      <c r="I87" s="254"/>
      <c r="J87" s="255"/>
      <c r="K87" s="256"/>
      <c r="L87" s="256"/>
      <c r="M87" s="256"/>
      <c r="N87" s="256"/>
      <c r="O87" s="256"/>
      <c r="P87" s="256"/>
      <c r="Q87" s="256"/>
      <c r="R87" s="257"/>
      <c r="S87" s="258"/>
      <c r="T87" s="256"/>
      <c r="U87" s="101"/>
      <c r="V87" s="259"/>
      <c r="W87" s="260"/>
      <c r="X87" s="105"/>
      <c r="Y87" s="245">
        <f>IF(K87&lt;=30000,K87*U87+K87*X87,30000*U87+30000*X87)</f>
        <v>0</v>
      </c>
      <c r="Z87" s="246"/>
      <c r="AA87" s="246"/>
      <c r="AB87" s="247"/>
      <c r="AC87" s="92"/>
      <c r="AD87" s="257"/>
      <c r="AE87" s="258"/>
      <c r="AF87" s="261"/>
      <c r="AG87" s="258"/>
      <c r="AH87" s="96"/>
      <c r="AI87" s="245">
        <f>IF(K87&lt;=30000,K87/2*AD87+K87/2*AH87,30000/2*AD87+30000/2*AH87)</f>
        <v>0</v>
      </c>
      <c r="AJ87" s="246"/>
      <c r="AK87" s="246"/>
      <c r="AL87" s="246"/>
      <c r="AM87" s="246"/>
      <c r="AN87" s="246"/>
      <c r="AO87" s="262"/>
    </row>
    <row r="88" spans="1:41" s="93" customFormat="1" ht="23.1" customHeight="1" x14ac:dyDescent="0.4">
      <c r="A88" s="333"/>
      <c r="B88" s="272"/>
      <c r="C88" s="272"/>
      <c r="D88" s="272"/>
      <c r="E88" s="272"/>
      <c r="F88" s="272"/>
      <c r="G88" s="272"/>
      <c r="H88" s="272"/>
      <c r="I88" s="254"/>
      <c r="J88" s="255"/>
      <c r="K88" s="256"/>
      <c r="L88" s="256"/>
      <c r="M88" s="256"/>
      <c r="N88" s="256"/>
      <c r="O88" s="256"/>
      <c r="P88" s="256"/>
      <c r="Q88" s="256"/>
      <c r="R88" s="257"/>
      <c r="S88" s="258"/>
      <c r="T88" s="256"/>
      <c r="U88" s="101"/>
      <c r="V88" s="259"/>
      <c r="W88" s="260"/>
      <c r="X88" s="105"/>
      <c r="Y88" s="245">
        <f>IF(K88&lt;=30000,K88*U88+K88*X88,30000*U88+30000*X88)</f>
        <v>0</v>
      </c>
      <c r="Z88" s="246"/>
      <c r="AA88" s="246"/>
      <c r="AB88" s="247"/>
      <c r="AC88" s="92"/>
      <c r="AD88" s="257"/>
      <c r="AE88" s="258"/>
      <c r="AF88" s="261"/>
      <c r="AG88" s="258"/>
      <c r="AH88" s="96"/>
      <c r="AI88" s="245">
        <f>IF(K88&lt;=30000,K88/2*AD88+K88/2*AH88,30000/2*AD88+30000/2*AH88)</f>
        <v>0</v>
      </c>
      <c r="AJ88" s="246"/>
      <c r="AK88" s="246"/>
      <c r="AL88" s="246"/>
      <c r="AM88" s="246"/>
      <c r="AN88" s="246"/>
      <c r="AO88" s="262"/>
    </row>
    <row r="89" spans="1:41" s="93" customFormat="1" ht="22.9" customHeight="1" x14ac:dyDescent="0.4">
      <c r="A89" s="333"/>
      <c r="B89" s="272"/>
      <c r="C89" s="272"/>
      <c r="D89" s="272"/>
      <c r="E89" s="272"/>
      <c r="F89" s="272"/>
      <c r="G89" s="272"/>
      <c r="H89" s="272"/>
      <c r="I89" s="254"/>
      <c r="J89" s="255"/>
      <c r="K89" s="256"/>
      <c r="L89" s="256"/>
      <c r="M89" s="256"/>
      <c r="N89" s="256"/>
      <c r="O89" s="256"/>
      <c r="P89" s="256"/>
      <c r="Q89" s="256"/>
      <c r="R89" s="257"/>
      <c r="S89" s="258"/>
      <c r="T89" s="256"/>
      <c r="U89" s="101"/>
      <c r="V89" s="259"/>
      <c r="W89" s="260"/>
      <c r="X89" s="105"/>
      <c r="Y89" s="245">
        <f>IF(K89&lt;=30000,K89*U89+K89*X89,30000*U89+30000*X89)</f>
        <v>0</v>
      </c>
      <c r="Z89" s="246"/>
      <c r="AA89" s="246"/>
      <c r="AB89" s="247"/>
      <c r="AC89" s="92"/>
      <c r="AD89" s="257"/>
      <c r="AE89" s="258"/>
      <c r="AF89" s="256"/>
      <c r="AG89" s="256"/>
      <c r="AH89" s="96"/>
      <c r="AI89" s="245">
        <f>IF(K89&lt;=30000,K89/2*AD89+K89/2*AH89,30000/2*AD89+30000/2*AH89)</f>
        <v>0</v>
      </c>
      <c r="AJ89" s="246"/>
      <c r="AK89" s="246"/>
      <c r="AL89" s="246"/>
      <c r="AM89" s="246"/>
      <c r="AN89" s="246"/>
      <c r="AO89" s="262"/>
    </row>
    <row r="90" spans="1:41" s="93" customFormat="1" ht="23.1" customHeight="1" thickBot="1" x14ac:dyDescent="0.45">
      <c r="A90" s="333"/>
      <c r="B90" s="272"/>
      <c r="C90" s="272"/>
      <c r="D90" s="272"/>
      <c r="E90" s="272"/>
      <c r="F90" s="272"/>
      <c r="G90" s="272"/>
      <c r="H90" s="272"/>
      <c r="I90" s="342"/>
      <c r="J90" s="343"/>
      <c r="K90" s="240"/>
      <c r="L90" s="240"/>
      <c r="M90" s="240"/>
      <c r="N90" s="240"/>
      <c r="O90" s="240"/>
      <c r="P90" s="240"/>
      <c r="Q90" s="240"/>
      <c r="R90" s="241"/>
      <c r="S90" s="242"/>
      <c r="T90" s="240"/>
      <c r="U90" s="102"/>
      <c r="V90" s="243"/>
      <c r="W90" s="244"/>
      <c r="X90" s="106"/>
      <c r="Y90" s="245">
        <f>IF(K90&lt;=30000,K90*U90+K90*X90,30000*U90+30000*X90)</f>
        <v>0</v>
      </c>
      <c r="Z90" s="246"/>
      <c r="AA90" s="246"/>
      <c r="AB90" s="247"/>
      <c r="AC90" s="97"/>
      <c r="AD90" s="241"/>
      <c r="AE90" s="242"/>
      <c r="AF90" s="263"/>
      <c r="AG90" s="242"/>
      <c r="AH90" s="107"/>
      <c r="AI90" s="264">
        <f>IF(K90&lt;=30000,K90/2*AD90+K90/2*AH90,30000/2*AD90+30000/2*AH90)</f>
        <v>0</v>
      </c>
      <c r="AJ90" s="265"/>
      <c r="AK90" s="265"/>
      <c r="AL90" s="265"/>
      <c r="AM90" s="265"/>
      <c r="AN90" s="265"/>
      <c r="AO90" s="266"/>
    </row>
    <row r="91" spans="1:41" s="93" customFormat="1" ht="23.1" customHeight="1" thickTop="1" x14ac:dyDescent="0.4">
      <c r="A91" s="334"/>
      <c r="B91" s="272"/>
      <c r="C91" s="272"/>
      <c r="D91" s="272"/>
      <c r="E91" s="272"/>
      <c r="F91" s="272"/>
      <c r="G91" s="272"/>
      <c r="H91" s="272"/>
      <c r="I91" s="184" t="s">
        <v>111</v>
      </c>
      <c r="J91" s="185"/>
      <c r="K91" s="186" t="s">
        <v>112</v>
      </c>
      <c r="L91" s="186"/>
      <c r="M91" s="186"/>
      <c r="N91" s="187">
        <f>SUM(N87:Q90)</f>
        <v>0</v>
      </c>
      <c r="O91" s="187"/>
      <c r="P91" s="187"/>
      <c r="Q91" s="187"/>
      <c r="R91" s="188">
        <f>SUM(R87:T90)</f>
        <v>0</v>
      </c>
      <c r="S91" s="189"/>
      <c r="T91" s="187"/>
      <c r="U91" s="98">
        <f>SUM(U87:U90)</f>
        <v>0</v>
      </c>
      <c r="V91" s="188">
        <f>SUM(V87:W90)</f>
        <v>0</v>
      </c>
      <c r="W91" s="189"/>
      <c r="X91" s="100">
        <f>SUM(X87:X90)</f>
        <v>0</v>
      </c>
      <c r="Y91" s="187">
        <f>SUM(Y87:AB90)</f>
        <v>0</v>
      </c>
      <c r="Z91" s="187"/>
      <c r="AA91" s="187"/>
      <c r="AB91" s="187"/>
      <c r="AC91" s="98">
        <f>SUM(AC87:AC90)</f>
        <v>0</v>
      </c>
      <c r="AD91" s="188">
        <f>SUM(AD87:AE90)</f>
        <v>0</v>
      </c>
      <c r="AE91" s="190"/>
      <c r="AF91" s="188">
        <f>SUM(AF87:AG90)</f>
        <v>0</v>
      </c>
      <c r="AG91" s="189"/>
      <c r="AH91" s="99">
        <f>SUM(AH87:AH90)</f>
        <v>0</v>
      </c>
      <c r="AI91" s="188">
        <f>SUM(AI87:AO90)</f>
        <v>0</v>
      </c>
      <c r="AJ91" s="190"/>
      <c r="AK91" s="190"/>
      <c r="AL91" s="190"/>
      <c r="AM91" s="190"/>
      <c r="AN91" s="190"/>
      <c r="AO91" s="191"/>
    </row>
    <row r="92" spans="1:41" s="93" customFormat="1" ht="30" customHeight="1" x14ac:dyDescent="0.4">
      <c r="A92" s="208" t="s">
        <v>113</v>
      </c>
      <c r="B92" s="209"/>
      <c r="C92" s="209"/>
      <c r="D92" s="209"/>
      <c r="E92" s="209"/>
      <c r="F92" s="209"/>
      <c r="G92" s="209"/>
      <c r="H92" s="210"/>
      <c r="I92" s="211" t="s">
        <v>153</v>
      </c>
      <c r="J92" s="212"/>
      <c r="K92" s="212"/>
      <c r="L92" s="212"/>
      <c r="M92" s="212"/>
      <c r="N92" s="212"/>
      <c r="O92" s="212"/>
      <c r="P92" s="212"/>
      <c r="Q92" s="212"/>
      <c r="R92" s="212"/>
      <c r="S92" s="212"/>
      <c r="T92" s="212"/>
      <c r="U92" s="212"/>
      <c r="V92" s="212"/>
      <c r="W92" s="212"/>
      <c r="X92" s="212"/>
      <c r="Y92" s="212"/>
      <c r="Z92" s="212"/>
      <c r="AA92" s="212"/>
      <c r="AB92" s="212"/>
      <c r="AC92" s="212"/>
      <c r="AD92" s="212"/>
      <c r="AE92" s="212"/>
      <c r="AF92" s="212"/>
      <c r="AG92" s="212"/>
      <c r="AH92" s="212"/>
      <c r="AI92" s="212"/>
      <c r="AJ92" s="212"/>
      <c r="AK92" s="212"/>
      <c r="AL92" s="212"/>
      <c r="AM92" s="212"/>
      <c r="AN92" s="212"/>
      <c r="AO92" s="213"/>
    </row>
    <row r="93" spans="1:41" s="53" customFormat="1" ht="22.9" customHeight="1" x14ac:dyDescent="0.4">
      <c r="A93" s="214" t="s">
        <v>114</v>
      </c>
      <c r="B93" s="215"/>
      <c r="C93" s="215"/>
      <c r="D93" s="215"/>
      <c r="E93" s="215"/>
      <c r="F93" s="215"/>
      <c r="G93" s="215"/>
      <c r="H93" s="215"/>
      <c r="I93" s="218"/>
      <c r="J93" s="219"/>
      <c r="K93" s="219"/>
      <c r="L93" s="219"/>
      <c r="M93" s="219"/>
      <c r="N93" s="219"/>
      <c r="O93" s="219"/>
      <c r="P93" s="219"/>
      <c r="Q93" s="219"/>
      <c r="R93" s="219"/>
      <c r="S93" s="219"/>
      <c r="T93" s="219"/>
      <c r="U93" s="219"/>
      <c r="V93" s="219"/>
      <c r="W93" s="219"/>
      <c r="X93" s="219"/>
      <c r="Y93" s="219"/>
      <c r="Z93" s="219"/>
      <c r="AA93" s="219"/>
      <c r="AB93" s="219"/>
      <c r="AC93" s="219"/>
      <c r="AD93" s="219"/>
      <c r="AE93" s="219"/>
      <c r="AF93" s="219"/>
      <c r="AG93" s="219"/>
      <c r="AH93" s="219"/>
      <c r="AI93" s="219"/>
      <c r="AJ93" s="219"/>
      <c r="AK93" s="219"/>
      <c r="AL93" s="219"/>
      <c r="AM93" s="219"/>
      <c r="AN93" s="219"/>
      <c r="AO93" s="220"/>
    </row>
    <row r="94" spans="1:41" s="53" customFormat="1" ht="22.9" customHeight="1" x14ac:dyDescent="0.4">
      <c r="A94" s="216"/>
      <c r="B94" s="217"/>
      <c r="C94" s="217"/>
      <c r="D94" s="217"/>
      <c r="E94" s="217"/>
      <c r="F94" s="217"/>
      <c r="G94" s="217"/>
      <c r="H94" s="217"/>
      <c r="I94" s="221"/>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3"/>
    </row>
    <row r="95" spans="1:41" s="53" customFormat="1" ht="22.9" customHeight="1" x14ac:dyDescent="0.4">
      <c r="A95" s="216"/>
      <c r="B95" s="217"/>
      <c r="C95" s="217"/>
      <c r="D95" s="217"/>
      <c r="E95" s="217"/>
      <c r="F95" s="217"/>
      <c r="G95" s="217"/>
      <c r="H95" s="217"/>
      <c r="I95" s="221"/>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3"/>
    </row>
    <row r="96" spans="1:41" s="53" customFormat="1" ht="22.9" customHeight="1" x14ac:dyDescent="0.4">
      <c r="A96" s="216"/>
      <c r="B96" s="217"/>
      <c r="C96" s="217"/>
      <c r="D96" s="217"/>
      <c r="E96" s="217"/>
      <c r="F96" s="217"/>
      <c r="G96" s="217"/>
      <c r="H96" s="217"/>
      <c r="I96" s="221"/>
      <c r="J96" s="222"/>
      <c r="K96" s="222"/>
      <c r="L96" s="222"/>
      <c r="M96" s="222"/>
      <c r="N96" s="222"/>
      <c r="O96" s="222"/>
      <c r="P96" s="222"/>
      <c r="Q96" s="222"/>
      <c r="R96" s="222"/>
      <c r="S96" s="222"/>
      <c r="T96" s="222"/>
      <c r="U96" s="222"/>
      <c r="V96" s="222"/>
      <c r="W96" s="222"/>
      <c r="X96" s="222"/>
      <c r="Y96" s="222"/>
      <c r="Z96" s="222"/>
      <c r="AA96" s="222"/>
      <c r="AB96" s="222"/>
      <c r="AC96" s="222"/>
      <c r="AD96" s="222"/>
      <c r="AE96" s="222"/>
      <c r="AF96" s="222"/>
      <c r="AG96" s="222"/>
      <c r="AH96" s="222"/>
      <c r="AI96" s="222"/>
      <c r="AJ96" s="222"/>
      <c r="AK96" s="222"/>
      <c r="AL96" s="222"/>
      <c r="AM96" s="222"/>
      <c r="AN96" s="222"/>
      <c r="AO96" s="223"/>
    </row>
    <row r="97" spans="1:41" s="53" customFormat="1" ht="22.9" customHeight="1" x14ac:dyDescent="0.4">
      <c r="A97" s="216"/>
      <c r="B97" s="217"/>
      <c r="C97" s="217"/>
      <c r="D97" s="217"/>
      <c r="E97" s="217"/>
      <c r="F97" s="217"/>
      <c r="G97" s="217"/>
      <c r="H97" s="217"/>
      <c r="I97" s="221"/>
      <c r="J97" s="222"/>
      <c r="K97" s="222"/>
      <c r="L97" s="222"/>
      <c r="M97" s="222"/>
      <c r="N97" s="222"/>
      <c r="O97" s="222"/>
      <c r="P97" s="222"/>
      <c r="Q97" s="222"/>
      <c r="R97" s="222"/>
      <c r="S97" s="222"/>
      <c r="T97" s="222"/>
      <c r="U97" s="222"/>
      <c r="V97" s="222"/>
      <c r="W97" s="222"/>
      <c r="X97" s="222"/>
      <c r="Y97" s="222"/>
      <c r="Z97" s="222"/>
      <c r="AA97" s="222"/>
      <c r="AB97" s="222"/>
      <c r="AC97" s="222"/>
      <c r="AD97" s="222"/>
      <c r="AE97" s="222"/>
      <c r="AF97" s="222"/>
      <c r="AG97" s="222"/>
      <c r="AH97" s="222"/>
      <c r="AI97" s="222"/>
      <c r="AJ97" s="222"/>
      <c r="AK97" s="222"/>
      <c r="AL97" s="222"/>
      <c r="AM97" s="222"/>
      <c r="AN97" s="222"/>
      <c r="AO97" s="223"/>
    </row>
    <row r="98" spans="1:41" s="53" customFormat="1" ht="130.5" customHeight="1" x14ac:dyDescent="0.4">
      <c r="A98" s="216"/>
      <c r="B98" s="217"/>
      <c r="C98" s="217"/>
      <c r="D98" s="217"/>
      <c r="E98" s="217"/>
      <c r="F98" s="217"/>
      <c r="G98" s="217"/>
      <c r="H98" s="217"/>
      <c r="I98" s="224"/>
      <c r="J98" s="225"/>
      <c r="K98" s="225"/>
      <c r="L98" s="225"/>
      <c r="M98" s="225"/>
      <c r="N98" s="225"/>
      <c r="O98" s="225"/>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6"/>
    </row>
    <row r="99" spans="1:41" s="53" customFormat="1" ht="72" customHeight="1" x14ac:dyDescent="0.4">
      <c r="A99" s="227" t="s">
        <v>115</v>
      </c>
      <c r="B99" s="228"/>
      <c r="C99" s="228"/>
      <c r="D99" s="228"/>
      <c r="E99" s="228"/>
      <c r="F99" s="228"/>
      <c r="G99" s="228"/>
      <c r="H99" s="229"/>
      <c r="I99" s="230"/>
      <c r="J99" s="231"/>
      <c r="K99" s="231"/>
      <c r="L99" s="231"/>
      <c r="M99" s="231"/>
      <c r="N99" s="231"/>
      <c r="O99" s="231"/>
      <c r="P99" s="231"/>
      <c r="Q99" s="231"/>
      <c r="R99" s="231"/>
      <c r="S99" s="231"/>
      <c r="T99" s="231"/>
      <c r="U99" s="231"/>
      <c r="V99" s="231"/>
      <c r="W99" s="231"/>
      <c r="X99" s="231"/>
      <c r="Y99" s="231"/>
      <c r="Z99" s="231"/>
      <c r="AA99" s="231"/>
      <c r="AB99" s="231"/>
      <c r="AC99" s="231"/>
      <c r="AD99" s="231"/>
      <c r="AE99" s="231"/>
      <c r="AF99" s="231"/>
      <c r="AG99" s="231"/>
      <c r="AH99" s="231"/>
      <c r="AI99" s="231"/>
      <c r="AJ99" s="231"/>
      <c r="AK99" s="231"/>
      <c r="AL99" s="231"/>
      <c r="AM99" s="231"/>
      <c r="AN99" s="231"/>
      <c r="AO99" s="232"/>
    </row>
    <row r="100" spans="1:41" s="53" customFormat="1" ht="72" customHeight="1" x14ac:dyDescent="0.4">
      <c r="A100" s="227" t="s">
        <v>116</v>
      </c>
      <c r="B100" s="233"/>
      <c r="C100" s="233"/>
      <c r="D100" s="233"/>
      <c r="E100" s="233"/>
      <c r="F100" s="233"/>
      <c r="G100" s="233"/>
      <c r="H100" s="234"/>
      <c r="I100" s="230"/>
      <c r="J100" s="231"/>
      <c r="K100" s="231"/>
      <c r="L100" s="231"/>
      <c r="M100" s="231"/>
      <c r="N100" s="231"/>
      <c r="O100" s="231"/>
      <c r="P100" s="231"/>
      <c r="Q100" s="231"/>
      <c r="R100" s="231"/>
      <c r="S100" s="231"/>
      <c r="T100" s="231"/>
      <c r="U100" s="231"/>
      <c r="V100" s="231"/>
      <c r="W100" s="231"/>
      <c r="X100" s="231"/>
      <c r="Y100" s="231"/>
      <c r="Z100" s="231"/>
      <c r="AA100" s="231"/>
      <c r="AB100" s="231"/>
      <c r="AC100" s="231"/>
      <c r="AD100" s="231"/>
      <c r="AE100" s="231"/>
      <c r="AF100" s="231"/>
      <c r="AG100" s="231"/>
      <c r="AH100" s="231"/>
      <c r="AI100" s="231"/>
      <c r="AJ100" s="231"/>
      <c r="AK100" s="231"/>
      <c r="AL100" s="231"/>
      <c r="AM100" s="231"/>
      <c r="AN100" s="231"/>
      <c r="AO100" s="232"/>
    </row>
    <row r="101" spans="1:41" s="53" customFormat="1" ht="45" customHeight="1" x14ac:dyDescent="0.4">
      <c r="A101" s="235" t="s">
        <v>117</v>
      </c>
      <c r="B101" s="236"/>
      <c r="C101" s="236"/>
      <c r="D101" s="236"/>
      <c r="E101" s="236"/>
      <c r="F101" s="236"/>
      <c r="G101" s="236"/>
      <c r="H101" s="237"/>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8"/>
      <c r="AI101" s="238"/>
      <c r="AJ101" s="238"/>
      <c r="AK101" s="238"/>
      <c r="AL101" s="238"/>
      <c r="AM101" s="238"/>
      <c r="AN101" s="238"/>
      <c r="AO101" s="239"/>
    </row>
    <row r="102" spans="1:41" s="49" customFormat="1" ht="45" customHeight="1" x14ac:dyDescent="0.4">
      <c r="A102" s="192" t="s">
        <v>139</v>
      </c>
      <c r="B102" s="193"/>
      <c r="C102" s="193"/>
      <c r="D102" s="193"/>
      <c r="E102" s="193"/>
      <c r="F102" s="193"/>
      <c r="G102" s="193"/>
      <c r="H102" s="193"/>
      <c r="I102" s="194"/>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6"/>
    </row>
    <row r="103" spans="1:41" s="49" customFormat="1" ht="45" customHeight="1" x14ac:dyDescent="0.4">
      <c r="A103" s="192"/>
      <c r="B103" s="193"/>
      <c r="C103" s="193"/>
      <c r="D103" s="193"/>
      <c r="E103" s="193"/>
      <c r="F103" s="193"/>
      <c r="G103" s="193"/>
      <c r="H103" s="193"/>
      <c r="I103" s="197"/>
      <c r="J103" s="198"/>
      <c r="K103" s="198"/>
      <c r="L103" s="198"/>
      <c r="M103" s="198"/>
      <c r="N103" s="198"/>
      <c r="O103" s="198"/>
      <c r="P103" s="198"/>
      <c r="Q103" s="198"/>
      <c r="R103" s="198"/>
      <c r="S103" s="198"/>
      <c r="T103" s="198"/>
      <c r="U103" s="198"/>
      <c r="V103" s="198"/>
      <c r="W103" s="198"/>
      <c r="X103" s="198"/>
      <c r="Y103" s="198"/>
      <c r="Z103" s="198"/>
      <c r="AA103" s="198"/>
      <c r="AB103" s="198"/>
      <c r="AC103" s="198"/>
      <c r="AD103" s="198"/>
      <c r="AE103" s="198"/>
      <c r="AF103" s="198"/>
      <c r="AG103" s="198"/>
      <c r="AH103" s="198"/>
      <c r="AI103" s="198"/>
      <c r="AJ103" s="198"/>
      <c r="AK103" s="198"/>
      <c r="AL103" s="198"/>
      <c r="AM103" s="198"/>
      <c r="AN103" s="198"/>
      <c r="AO103" s="199"/>
    </row>
    <row r="104" spans="1:41" s="49" customFormat="1" ht="45" customHeight="1" x14ac:dyDescent="0.4">
      <c r="A104" s="192" t="s">
        <v>135</v>
      </c>
      <c r="B104" s="193"/>
      <c r="C104" s="193"/>
      <c r="D104" s="193"/>
      <c r="E104" s="193"/>
      <c r="F104" s="193"/>
      <c r="G104" s="193"/>
      <c r="H104" s="193"/>
      <c r="I104" s="200"/>
      <c r="J104" s="201"/>
      <c r="K104" s="201"/>
      <c r="L104" s="201"/>
      <c r="M104" s="201"/>
      <c r="N104" s="201"/>
      <c r="O104" s="201"/>
      <c r="P104" s="201"/>
      <c r="Q104" s="201"/>
      <c r="R104" s="201"/>
      <c r="S104" s="201"/>
      <c r="T104" s="201"/>
      <c r="U104" s="201"/>
      <c r="V104" s="201"/>
      <c r="W104" s="201"/>
      <c r="X104" s="201"/>
      <c r="Y104" s="201"/>
      <c r="Z104" s="201"/>
      <c r="AA104" s="201"/>
      <c r="AB104" s="201"/>
      <c r="AC104" s="201"/>
      <c r="AD104" s="201"/>
      <c r="AE104" s="201"/>
      <c r="AF104" s="201"/>
      <c r="AG104" s="201"/>
      <c r="AH104" s="201"/>
      <c r="AI104" s="201"/>
      <c r="AJ104" s="201"/>
      <c r="AK104" s="201"/>
      <c r="AL104" s="201"/>
      <c r="AM104" s="201"/>
      <c r="AN104" s="201"/>
      <c r="AO104" s="202"/>
    </row>
    <row r="105" spans="1:41" s="49" customFormat="1" ht="45" customHeight="1" x14ac:dyDescent="0.4">
      <c r="A105" s="192"/>
      <c r="B105" s="193"/>
      <c r="C105" s="193"/>
      <c r="D105" s="193"/>
      <c r="E105" s="193"/>
      <c r="F105" s="193"/>
      <c r="G105" s="193"/>
      <c r="H105" s="193"/>
      <c r="I105" s="197"/>
      <c r="J105" s="198"/>
      <c r="K105" s="198"/>
      <c r="L105" s="198"/>
      <c r="M105" s="198"/>
      <c r="N105" s="198"/>
      <c r="O105" s="198"/>
      <c r="P105" s="198"/>
      <c r="Q105" s="198"/>
      <c r="R105" s="198"/>
      <c r="S105" s="198"/>
      <c r="T105" s="198"/>
      <c r="U105" s="198"/>
      <c r="V105" s="198"/>
      <c r="W105" s="198"/>
      <c r="X105" s="198"/>
      <c r="Y105" s="198"/>
      <c r="Z105" s="198"/>
      <c r="AA105" s="198"/>
      <c r="AB105" s="198"/>
      <c r="AC105" s="198"/>
      <c r="AD105" s="198"/>
      <c r="AE105" s="198"/>
      <c r="AF105" s="198"/>
      <c r="AG105" s="198"/>
      <c r="AH105" s="198"/>
      <c r="AI105" s="198"/>
      <c r="AJ105" s="198"/>
      <c r="AK105" s="198"/>
      <c r="AL105" s="198"/>
      <c r="AM105" s="198"/>
      <c r="AN105" s="198"/>
      <c r="AO105" s="199"/>
    </row>
    <row r="106" spans="1:41" s="49" customFormat="1" ht="45" customHeight="1" x14ac:dyDescent="0.4">
      <c r="A106" s="192" t="s">
        <v>136</v>
      </c>
      <c r="B106" s="193"/>
      <c r="C106" s="193"/>
      <c r="D106" s="193"/>
      <c r="E106" s="193"/>
      <c r="F106" s="193"/>
      <c r="G106" s="193"/>
      <c r="H106" s="193"/>
      <c r="I106" s="200"/>
      <c r="J106" s="201"/>
      <c r="K106" s="201"/>
      <c r="L106" s="201"/>
      <c r="M106" s="201"/>
      <c r="N106" s="201"/>
      <c r="O106" s="201"/>
      <c r="P106" s="201"/>
      <c r="Q106" s="201"/>
      <c r="R106" s="201"/>
      <c r="S106" s="201"/>
      <c r="T106" s="201"/>
      <c r="U106" s="201"/>
      <c r="V106" s="201"/>
      <c r="W106" s="201"/>
      <c r="X106" s="201"/>
      <c r="Y106" s="201"/>
      <c r="Z106" s="201"/>
      <c r="AA106" s="201"/>
      <c r="AB106" s="201"/>
      <c r="AC106" s="201"/>
      <c r="AD106" s="201"/>
      <c r="AE106" s="201"/>
      <c r="AF106" s="201"/>
      <c r="AG106" s="201"/>
      <c r="AH106" s="201"/>
      <c r="AI106" s="201"/>
      <c r="AJ106" s="201"/>
      <c r="AK106" s="201"/>
      <c r="AL106" s="201"/>
      <c r="AM106" s="201"/>
      <c r="AN106" s="201"/>
      <c r="AO106" s="202"/>
    </row>
    <row r="107" spans="1:41" s="49" customFormat="1" ht="45" customHeight="1" thickBot="1" x14ac:dyDescent="0.45">
      <c r="A107" s="203"/>
      <c r="B107" s="204"/>
      <c r="C107" s="204"/>
      <c r="D107" s="204"/>
      <c r="E107" s="204"/>
      <c r="F107" s="204"/>
      <c r="G107" s="204"/>
      <c r="H107" s="204"/>
      <c r="I107" s="205"/>
      <c r="J107" s="206"/>
      <c r="K107" s="206"/>
      <c r="L107" s="206"/>
      <c r="M107" s="206"/>
      <c r="N107" s="206"/>
      <c r="O107" s="206"/>
      <c r="P107" s="206"/>
      <c r="Q107" s="206"/>
      <c r="R107" s="206"/>
      <c r="S107" s="206"/>
      <c r="T107" s="206"/>
      <c r="U107" s="206"/>
      <c r="V107" s="206"/>
      <c r="W107" s="206"/>
      <c r="X107" s="206"/>
      <c r="Y107" s="206"/>
      <c r="Z107" s="206"/>
      <c r="AA107" s="206"/>
      <c r="AB107" s="206"/>
      <c r="AC107" s="206"/>
      <c r="AD107" s="206"/>
      <c r="AE107" s="206"/>
      <c r="AF107" s="206"/>
      <c r="AG107" s="206"/>
      <c r="AH107" s="206"/>
      <c r="AI107" s="206"/>
      <c r="AJ107" s="206"/>
      <c r="AK107" s="206"/>
      <c r="AL107" s="206"/>
      <c r="AM107" s="206"/>
      <c r="AN107" s="206"/>
      <c r="AO107" s="207"/>
    </row>
    <row r="108" spans="1:41" s="49" customFormat="1" ht="15.95" customHeight="1" thickBot="1" x14ac:dyDescent="0.45">
      <c r="A108" s="108"/>
      <c r="B108" s="108"/>
      <c r="C108" s="108"/>
      <c r="D108" s="108"/>
      <c r="E108" s="108"/>
      <c r="F108" s="108"/>
      <c r="G108" s="108"/>
      <c r="H108" s="108"/>
      <c r="I108" s="108"/>
      <c r="J108" s="108"/>
      <c r="K108" s="109"/>
      <c r="L108" s="109"/>
      <c r="M108" s="109"/>
      <c r="N108" s="109"/>
      <c r="O108" s="109"/>
      <c r="P108" s="109"/>
      <c r="Q108" s="109"/>
      <c r="R108" s="109"/>
      <c r="S108" s="109"/>
      <c r="T108" s="109"/>
      <c r="U108" s="109"/>
      <c r="V108" s="109"/>
      <c r="W108" s="109"/>
      <c r="X108" s="109"/>
      <c r="Y108" s="109"/>
      <c r="Z108" s="109"/>
      <c r="AA108" s="109"/>
      <c r="AB108" s="109"/>
      <c r="AC108" s="109"/>
      <c r="AD108" s="109"/>
      <c r="AE108" s="109"/>
      <c r="AF108" s="109"/>
      <c r="AG108" s="109"/>
      <c r="AH108" s="109"/>
      <c r="AI108" s="109"/>
      <c r="AJ108" s="109"/>
      <c r="AK108" s="109"/>
      <c r="AL108" s="109"/>
      <c r="AM108" s="109"/>
      <c r="AN108" s="109"/>
      <c r="AO108" s="109"/>
    </row>
    <row r="109" spans="1:41" s="93" customFormat="1" ht="37.15" customHeight="1" x14ac:dyDescent="0.4">
      <c r="A109" s="357" t="s">
        <v>89</v>
      </c>
      <c r="B109" s="358"/>
      <c r="C109" s="358"/>
      <c r="D109" s="358"/>
      <c r="E109" s="358"/>
      <c r="F109" s="358"/>
      <c r="G109" s="358"/>
      <c r="H109" s="359"/>
      <c r="I109" s="360">
        <f>様式６!X10</f>
        <v>0</v>
      </c>
      <c r="J109" s="361"/>
      <c r="K109" s="361"/>
      <c r="L109" s="361"/>
      <c r="M109" s="361"/>
      <c r="N109" s="361"/>
      <c r="O109" s="361"/>
      <c r="P109" s="361"/>
      <c r="Q109" s="361"/>
      <c r="R109" s="361"/>
      <c r="S109" s="361"/>
      <c r="T109" s="361"/>
      <c r="U109" s="361"/>
      <c r="V109" s="361"/>
      <c r="W109" s="361"/>
      <c r="X109" s="361"/>
      <c r="Y109" s="361"/>
      <c r="Z109" s="362" t="s">
        <v>90</v>
      </c>
      <c r="AA109" s="362"/>
      <c r="AB109" s="362"/>
      <c r="AC109" s="362"/>
      <c r="AD109" s="362"/>
      <c r="AE109" s="362"/>
      <c r="AF109" s="362"/>
      <c r="AG109" s="362"/>
      <c r="AH109" s="362"/>
      <c r="AI109" s="362"/>
      <c r="AJ109" s="362"/>
      <c r="AK109" s="362"/>
      <c r="AL109" s="362"/>
      <c r="AM109" s="362"/>
      <c r="AN109" s="362"/>
      <c r="AO109" s="110"/>
    </row>
    <row r="110" spans="1:41" s="93" customFormat="1" ht="18" customHeight="1" x14ac:dyDescent="0.4">
      <c r="A110" s="363" t="s">
        <v>91</v>
      </c>
      <c r="B110" s="364"/>
      <c r="C110" s="364"/>
      <c r="D110" s="364"/>
      <c r="E110" s="364"/>
      <c r="F110" s="364"/>
      <c r="G110" s="364"/>
      <c r="H110" s="364"/>
      <c r="I110" s="364"/>
      <c r="J110" s="364"/>
      <c r="K110" s="364"/>
      <c r="L110" s="364"/>
      <c r="M110" s="364"/>
      <c r="N110" s="364"/>
      <c r="O110" s="364"/>
      <c r="P110" s="364"/>
      <c r="Q110" s="364"/>
      <c r="R110" s="364"/>
      <c r="S110" s="364"/>
      <c r="T110" s="364"/>
      <c r="U110" s="364"/>
      <c r="V110" s="364"/>
      <c r="W110" s="364"/>
      <c r="X110" s="364"/>
      <c r="Y110" s="364"/>
      <c r="Z110" s="364"/>
      <c r="AA110" s="364"/>
      <c r="AB110" s="364"/>
      <c r="AC110" s="364"/>
      <c r="AD110" s="364"/>
      <c r="AE110" s="364"/>
      <c r="AF110" s="364"/>
      <c r="AG110" s="364"/>
      <c r="AH110" s="364"/>
      <c r="AI110" s="364"/>
      <c r="AJ110" s="364"/>
      <c r="AK110" s="364"/>
      <c r="AL110" s="364"/>
      <c r="AM110" s="364"/>
      <c r="AN110" s="364"/>
      <c r="AO110" s="365"/>
    </row>
    <row r="111" spans="1:41" s="93" customFormat="1" ht="18" customHeight="1" x14ac:dyDescent="0.4">
      <c r="A111" s="366"/>
      <c r="B111" s="367"/>
      <c r="C111" s="367"/>
      <c r="D111" s="367"/>
      <c r="E111" s="367"/>
      <c r="F111" s="367"/>
      <c r="G111" s="367"/>
      <c r="H111" s="367"/>
      <c r="I111" s="367"/>
      <c r="J111" s="367"/>
      <c r="K111" s="367"/>
      <c r="L111" s="367"/>
      <c r="M111" s="367"/>
      <c r="N111" s="367"/>
      <c r="O111" s="367"/>
      <c r="P111" s="367"/>
      <c r="Q111" s="367"/>
      <c r="R111" s="367"/>
      <c r="S111" s="367"/>
      <c r="T111" s="367"/>
      <c r="U111" s="367"/>
      <c r="V111" s="367"/>
      <c r="W111" s="367"/>
      <c r="X111" s="367"/>
      <c r="Y111" s="367"/>
      <c r="Z111" s="367"/>
      <c r="AA111" s="367"/>
      <c r="AB111" s="367"/>
      <c r="AC111" s="367"/>
      <c r="AD111" s="367"/>
      <c r="AE111" s="367"/>
      <c r="AF111" s="367"/>
      <c r="AG111" s="367"/>
      <c r="AH111" s="367"/>
      <c r="AI111" s="367"/>
      <c r="AJ111" s="367"/>
      <c r="AK111" s="367"/>
      <c r="AL111" s="367"/>
      <c r="AM111" s="367"/>
      <c r="AN111" s="367"/>
      <c r="AO111" s="368"/>
    </row>
    <row r="112" spans="1:41" s="93" customFormat="1" ht="39" customHeight="1" x14ac:dyDescent="0.4">
      <c r="A112" s="369" t="s">
        <v>137</v>
      </c>
      <c r="B112" s="370"/>
      <c r="C112" s="370"/>
      <c r="D112" s="370"/>
      <c r="E112" s="371"/>
      <c r="F112" s="371"/>
      <c r="G112" s="371"/>
      <c r="H112" s="371"/>
      <c r="I112" s="371"/>
      <c r="J112" s="371"/>
      <c r="K112" s="371"/>
      <c r="L112" s="371"/>
      <c r="M112" s="371"/>
      <c r="N112" s="371"/>
      <c r="O112" s="371"/>
      <c r="P112" s="371"/>
      <c r="Q112" s="371"/>
      <c r="R112" s="371"/>
      <c r="S112" s="371"/>
      <c r="T112" s="373" t="s">
        <v>121</v>
      </c>
      <c r="U112" s="373"/>
      <c r="V112" s="373"/>
      <c r="W112" s="373"/>
      <c r="X112" s="373"/>
      <c r="Y112" s="373"/>
      <c r="Z112" s="373"/>
      <c r="AA112" s="374"/>
      <c r="AB112" s="375"/>
      <c r="AC112" s="375"/>
      <c r="AD112" s="375"/>
      <c r="AE112" s="375"/>
      <c r="AF112" s="375"/>
      <c r="AG112" s="375"/>
      <c r="AH112" s="375"/>
      <c r="AI112" s="376"/>
      <c r="AJ112" s="377" t="s">
        <v>118</v>
      </c>
      <c r="AK112" s="378"/>
      <c r="AL112" s="378"/>
      <c r="AM112" s="379"/>
      <c r="AN112" s="94" t="s">
        <v>92</v>
      </c>
      <c r="AO112" s="111"/>
    </row>
    <row r="113" spans="1:48" s="93" customFormat="1" ht="39" customHeight="1" x14ac:dyDescent="0.4">
      <c r="A113" s="267"/>
      <c r="B113" s="268"/>
      <c r="C113" s="268"/>
      <c r="D113" s="268"/>
      <c r="E113" s="372"/>
      <c r="F113" s="372"/>
      <c r="G113" s="372"/>
      <c r="H113" s="372"/>
      <c r="I113" s="372"/>
      <c r="J113" s="372"/>
      <c r="K113" s="372"/>
      <c r="L113" s="372"/>
      <c r="M113" s="372"/>
      <c r="N113" s="372"/>
      <c r="O113" s="372"/>
      <c r="P113" s="372"/>
      <c r="Q113" s="372"/>
      <c r="R113" s="372"/>
      <c r="S113" s="372"/>
      <c r="T113" s="373" t="s">
        <v>93</v>
      </c>
      <c r="U113" s="373"/>
      <c r="V113" s="373"/>
      <c r="W113" s="373"/>
      <c r="X113" s="373"/>
      <c r="Y113" s="373"/>
      <c r="Z113" s="373"/>
      <c r="AA113" s="374"/>
      <c r="AB113" s="375"/>
      <c r="AC113" s="375"/>
      <c r="AD113" s="375"/>
      <c r="AE113" s="375"/>
      <c r="AF113" s="375"/>
      <c r="AG113" s="375"/>
      <c r="AH113" s="375"/>
      <c r="AI113" s="376"/>
      <c r="AJ113" s="380"/>
      <c r="AK113" s="381"/>
      <c r="AL113" s="381"/>
      <c r="AM113" s="382"/>
      <c r="AN113" s="94" t="s">
        <v>94</v>
      </c>
      <c r="AO113" s="112"/>
    </row>
    <row r="114" spans="1:48" s="93" customFormat="1" ht="37.15" customHeight="1" x14ac:dyDescent="0.4">
      <c r="A114" s="295" t="s">
        <v>95</v>
      </c>
      <c r="B114" s="296"/>
      <c r="C114" s="296"/>
      <c r="D114" s="297"/>
      <c r="E114" s="304"/>
      <c r="F114" s="305"/>
      <c r="G114" s="305"/>
      <c r="H114" s="305"/>
      <c r="I114" s="306"/>
      <c r="J114" s="313" t="s">
        <v>96</v>
      </c>
      <c r="K114" s="314"/>
      <c r="L114" s="314"/>
      <c r="M114" s="314"/>
      <c r="N114" s="315"/>
      <c r="O114" s="322">
        <f>N126</f>
        <v>0</v>
      </c>
      <c r="P114" s="323"/>
      <c r="Q114" s="323"/>
      <c r="R114" s="323"/>
      <c r="S114" s="324"/>
      <c r="T114" s="331" t="s">
        <v>97</v>
      </c>
      <c r="U114" s="332"/>
      <c r="V114" s="344" t="e">
        <f>IF((R126/O114&lt;0.1),"【エラー】 子供無料座席（個人用）は、総座席数の10％以上で設定してください",R126)</f>
        <v>#DIV/0!</v>
      </c>
      <c r="W114" s="353"/>
      <c r="X114" s="331" t="s">
        <v>119</v>
      </c>
      <c r="Y114" s="346"/>
      <c r="Z114" s="332"/>
      <c r="AA114" s="347">
        <f>U126</f>
        <v>0</v>
      </c>
      <c r="AB114" s="348"/>
      <c r="AC114" s="349"/>
      <c r="AD114" s="350" t="s">
        <v>131</v>
      </c>
      <c r="AE114" s="350"/>
      <c r="AF114" s="350"/>
      <c r="AG114" s="350"/>
      <c r="AH114" s="350"/>
      <c r="AI114" s="350"/>
      <c r="AJ114" s="354" t="e">
        <f>ROUND((AA114+AA115+AA116+AA117)/(V114+V115+V116+V117),2)</f>
        <v>#DIV/0!</v>
      </c>
      <c r="AK114" s="354"/>
      <c r="AL114" s="354"/>
      <c r="AM114" s="354"/>
      <c r="AN114" s="354"/>
      <c r="AO114" s="355"/>
      <c r="AP114" s="384" t="e">
        <f>IF(AJ114&gt;=0.5,"","別紙2を記載してください")</f>
        <v>#DIV/0!</v>
      </c>
      <c r="AQ114" s="384"/>
      <c r="AR114" s="384"/>
      <c r="AS114" s="384"/>
      <c r="AT114" s="384"/>
      <c r="AU114" s="384"/>
      <c r="AV114" s="384"/>
    </row>
    <row r="115" spans="1:48" s="93" customFormat="1" ht="37.15" customHeight="1" x14ac:dyDescent="0.4">
      <c r="A115" s="298"/>
      <c r="B115" s="299"/>
      <c r="C115" s="299"/>
      <c r="D115" s="300"/>
      <c r="E115" s="307"/>
      <c r="F115" s="308"/>
      <c r="G115" s="308"/>
      <c r="H115" s="308"/>
      <c r="I115" s="309"/>
      <c r="J115" s="316"/>
      <c r="K115" s="317"/>
      <c r="L115" s="317"/>
      <c r="M115" s="317"/>
      <c r="N115" s="318"/>
      <c r="O115" s="325"/>
      <c r="P115" s="326"/>
      <c r="Q115" s="326"/>
      <c r="R115" s="326"/>
      <c r="S115" s="327"/>
      <c r="T115" s="331" t="s">
        <v>98</v>
      </c>
      <c r="U115" s="332"/>
      <c r="V115" s="344">
        <f>IF(V126&gt;R126,"【エラー】 子供無料座席（団体用）が子供無料座席（個人用）を上回っています",V126)</f>
        <v>0</v>
      </c>
      <c r="W115" s="345"/>
      <c r="X115" s="331" t="s">
        <v>126</v>
      </c>
      <c r="Y115" s="346"/>
      <c r="Z115" s="332"/>
      <c r="AA115" s="347">
        <f>X126</f>
        <v>0</v>
      </c>
      <c r="AB115" s="348"/>
      <c r="AC115" s="349"/>
      <c r="AD115" s="350" t="s">
        <v>132</v>
      </c>
      <c r="AE115" s="350"/>
      <c r="AF115" s="350"/>
      <c r="AG115" s="350"/>
      <c r="AH115" s="350"/>
      <c r="AI115" s="350"/>
      <c r="AJ115" s="354" t="e">
        <f>ROUND((AA114+AA115)/(V114+V115),2)</f>
        <v>#DIV/0!</v>
      </c>
      <c r="AK115" s="354"/>
      <c r="AL115" s="354"/>
      <c r="AM115" s="354"/>
      <c r="AN115" s="354"/>
      <c r="AO115" s="355"/>
    </row>
    <row r="116" spans="1:48" s="93" customFormat="1" ht="37.15" customHeight="1" x14ac:dyDescent="0.4">
      <c r="A116" s="298"/>
      <c r="B116" s="299"/>
      <c r="C116" s="299"/>
      <c r="D116" s="300"/>
      <c r="E116" s="307"/>
      <c r="F116" s="308"/>
      <c r="G116" s="308"/>
      <c r="H116" s="308"/>
      <c r="I116" s="309"/>
      <c r="J116" s="316"/>
      <c r="K116" s="317"/>
      <c r="L116" s="317"/>
      <c r="M116" s="317"/>
      <c r="N116" s="318"/>
      <c r="O116" s="325"/>
      <c r="P116" s="326"/>
      <c r="Q116" s="326"/>
      <c r="R116" s="326"/>
      <c r="S116" s="327"/>
      <c r="T116" s="331" t="s">
        <v>99</v>
      </c>
      <c r="U116" s="332"/>
      <c r="V116" s="344">
        <f>IF(R126&lt;AC126,"【エラー】 同伴者半額席（個人用）が子供無料座席（個人用）よりも多くなっています",AC126)</f>
        <v>0</v>
      </c>
      <c r="W116" s="345"/>
      <c r="X116" s="331" t="s">
        <v>127</v>
      </c>
      <c r="Y116" s="346"/>
      <c r="Z116" s="332"/>
      <c r="AA116" s="347">
        <f>AD126</f>
        <v>0</v>
      </c>
      <c r="AB116" s="348"/>
      <c r="AC116" s="349"/>
      <c r="AD116" s="350" t="s">
        <v>133</v>
      </c>
      <c r="AE116" s="350"/>
      <c r="AF116" s="350"/>
      <c r="AG116" s="350"/>
      <c r="AH116" s="350"/>
      <c r="AI116" s="350"/>
      <c r="AJ116" s="351" t="e">
        <f>ROUND((AA116+AA117)/(V116+V117),2)</f>
        <v>#DIV/0!</v>
      </c>
      <c r="AK116" s="351"/>
      <c r="AL116" s="351"/>
      <c r="AM116" s="351"/>
      <c r="AN116" s="351"/>
      <c r="AO116" s="352"/>
    </row>
    <row r="117" spans="1:48" s="93" customFormat="1" ht="37.15" customHeight="1" x14ac:dyDescent="0.4">
      <c r="A117" s="301"/>
      <c r="B117" s="302"/>
      <c r="C117" s="302"/>
      <c r="D117" s="303"/>
      <c r="E117" s="310"/>
      <c r="F117" s="311"/>
      <c r="G117" s="311"/>
      <c r="H117" s="311"/>
      <c r="I117" s="312"/>
      <c r="J117" s="319"/>
      <c r="K117" s="320"/>
      <c r="L117" s="320"/>
      <c r="M117" s="320"/>
      <c r="N117" s="321"/>
      <c r="O117" s="328"/>
      <c r="P117" s="329"/>
      <c r="Q117" s="329"/>
      <c r="R117" s="329"/>
      <c r="S117" s="330"/>
      <c r="T117" s="331" t="s">
        <v>100</v>
      </c>
      <c r="U117" s="332"/>
      <c r="V117" s="344">
        <f>IF(AF126&gt;AC126,"【エラー】 同伴者半額席（団体用）が同伴者半額席（個人用）を上回っています",AF126)</f>
        <v>0</v>
      </c>
      <c r="W117" s="345"/>
      <c r="X117" s="331" t="s">
        <v>128</v>
      </c>
      <c r="Y117" s="346"/>
      <c r="Z117" s="332"/>
      <c r="AA117" s="347">
        <f>AH126</f>
        <v>0</v>
      </c>
      <c r="AB117" s="348"/>
      <c r="AC117" s="349"/>
      <c r="AD117" s="350" t="s">
        <v>134</v>
      </c>
      <c r="AE117" s="350"/>
      <c r="AF117" s="350"/>
      <c r="AG117" s="350"/>
      <c r="AH117" s="350"/>
      <c r="AI117" s="350"/>
      <c r="AJ117" s="354" t="e">
        <f>IF((V114+V115+V116+V117)/O114&gt;0.5,"【エラー】　　子供無料座席＋同伴者半額座席は、総座席数の50%以下で設定してください",ROUNDDOWN((V114+V115+V116+V117)/O114,2))</f>
        <v>#DIV/0!</v>
      </c>
      <c r="AK117" s="354"/>
      <c r="AL117" s="354"/>
      <c r="AM117" s="354"/>
      <c r="AN117" s="354"/>
      <c r="AO117" s="355"/>
    </row>
    <row r="118" spans="1:48" s="93" customFormat="1" ht="23.1" customHeight="1" x14ac:dyDescent="0.4">
      <c r="A118" s="267" t="s">
        <v>138</v>
      </c>
      <c r="B118" s="268"/>
      <c r="C118" s="268"/>
      <c r="D118" s="268"/>
      <c r="E118" s="269"/>
      <c r="F118" s="270"/>
      <c r="G118" s="270"/>
      <c r="H118" s="270"/>
      <c r="I118" s="270"/>
      <c r="J118" s="271" t="s">
        <v>101</v>
      </c>
      <c r="K118" s="272"/>
      <c r="L118" s="272"/>
      <c r="M118" s="272"/>
      <c r="N118" s="272"/>
      <c r="O118" s="274"/>
      <c r="P118" s="275"/>
      <c r="Q118" s="275"/>
      <c r="R118" s="275"/>
      <c r="S118" s="275"/>
      <c r="T118" s="278" t="s">
        <v>102</v>
      </c>
      <c r="U118" s="279"/>
      <c r="V118" s="279"/>
      <c r="W118" s="279"/>
      <c r="X118" s="279"/>
      <c r="Y118" s="279"/>
      <c r="Z118" s="279"/>
      <c r="AA118" s="282"/>
      <c r="AB118" s="282"/>
      <c r="AC118" s="282"/>
      <c r="AD118" s="283" t="s">
        <v>103</v>
      </c>
      <c r="AE118" s="284"/>
      <c r="AF118" s="284"/>
      <c r="AG118" s="284"/>
      <c r="AH118" s="284"/>
      <c r="AI118" s="285"/>
      <c r="AJ118" s="289">
        <f>SUM(Y126,AI126)</f>
        <v>0</v>
      </c>
      <c r="AK118" s="290"/>
      <c r="AL118" s="290"/>
      <c r="AM118" s="290"/>
      <c r="AN118" s="290"/>
      <c r="AO118" s="291"/>
    </row>
    <row r="119" spans="1:48" s="93" customFormat="1" ht="31.9" customHeight="1" x14ac:dyDescent="0.4">
      <c r="A119" s="267"/>
      <c r="B119" s="268"/>
      <c r="C119" s="268"/>
      <c r="D119" s="268"/>
      <c r="E119" s="269"/>
      <c r="F119" s="270"/>
      <c r="G119" s="270"/>
      <c r="H119" s="270"/>
      <c r="I119" s="270"/>
      <c r="J119" s="273"/>
      <c r="K119" s="272"/>
      <c r="L119" s="272"/>
      <c r="M119" s="272"/>
      <c r="N119" s="272"/>
      <c r="O119" s="276"/>
      <c r="P119" s="277"/>
      <c r="Q119" s="277"/>
      <c r="R119" s="277"/>
      <c r="S119" s="277"/>
      <c r="T119" s="280"/>
      <c r="U119" s="281"/>
      <c r="V119" s="281"/>
      <c r="W119" s="281"/>
      <c r="X119" s="281"/>
      <c r="Y119" s="281"/>
      <c r="Z119" s="281"/>
      <c r="AA119" s="282"/>
      <c r="AB119" s="282"/>
      <c r="AC119" s="282"/>
      <c r="AD119" s="286"/>
      <c r="AE119" s="287"/>
      <c r="AF119" s="287"/>
      <c r="AG119" s="287"/>
      <c r="AH119" s="287"/>
      <c r="AI119" s="288"/>
      <c r="AJ119" s="292"/>
      <c r="AK119" s="293"/>
      <c r="AL119" s="293"/>
      <c r="AM119" s="293"/>
      <c r="AN119" s="293"/>
      <c r="AO119" s="294"/>
    </row>
    <row r="120" spans="1:48" s="93" customFormat="1" ht="46.5" customHeight="1" x14ac:dyDescent="0.4">
      <c r="A120" s="333" t="s">
        <v>129</v>
      </c>
      <c r="B120" s="272"/>
      <c r="C120" s="272"/>
      <c r="D120" s="272"/>
      <c r="E120" s="272"/>
      <c r="F120" s="272"/>
      <c r="G120" s="272"/>
      <c r="H120" s="272"/>
      <c r="I120" s="335" t="s">
        <v>104</v>
      </c>
      <c r="J120" s="336"/>
      <c r="K120" s="336" t="s">
        <v>105</v>
      </c>
      <c r="L120" s="336"/>
      <c r="M120" s="336"/>
      <c r="N120" s="336" t="s">
        <v>106</v>
      </c>
      <c r="O120" s="336"/>
      <c r="P120" s="336"/>
      <c r="Q120" s="336"/>
      <c r="R120" s="336" t="s">
        <v>97</v>
      </c>
      <c r="S120" s="337"/>
      <c r="T120" s="336"/>
      <c r="U120" s="95" t="s">
        <v>120</v>
      </c>
      <c r="V120" s="248" t="s">
        <v>130</v>
      </c>
      <c r="W120" s="338"/>
      <c r="X120" s="104" t="s">
        <v>122</v>
      </c>
      <c r="Y120" s="339" t="s">
        <v>107</v>
      </c>
      <c r="Z120" s="339"/>
      <c r="AA120" s="339"/>
      <c r="AB120" s="339"/>
      <c r="AC120" s="95" t="s">
        <v>108</v>
      </c>
      <c r="AD120" s="340" t="s">
        <v>123</v>
      </c>
      <c r="AE120" s="337"/>
      <c r="AF120" s="341" t="s">
        <v>124</v>
      </c>
      <c r="AG120" s="337"/>
      <c r="AH120" s="103" t="s">
        <v>125</v>
      </c>
      <c r="AI120" s="248" t="s">
        <v>109</v>
      </c>
      <c r="AJ120" s="249"/>
      <c r="AK120" s="249"/>
      <c r="AL120" s="249"/>
      <c r="AM120" s="249"/>
      <c r="AN120" s="249"/>
      <c r="AO120" s="250"/>
    </row>
    <row r="121" spans="1:48" s="93" customFormat="1" ht="27" customHeight="1" x14ac:dyDescent="0.4">
      <c r="A121" s="333"/>
      <c r="B121" s="272"/>
      <c r="C121" s="272"/>
      <c r="D121" s="272"/>
      <c r="E121" s="272"/>
      <c r="F121" s="272"/>
      <c r="G121" s="272"/>
      <c r="H121" s="272"/>
      <c r="I121" s="251" t="s">
        <v>110</v>
      </c>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3"/>
    </row>
    <row r="122" spans="1:48" s="93" customFormat="1" ht="23.1" customHeight="1" x14ac:dyDescent="0.4">
      <c r="A122" s="333"/>
      <c r="B122" s="272"/>
      <c r="C122" s="272"/>
      <c r="D122" s="272"/>
      <c r="E122" s="272"/>
      <c r="F122" s="272"/>
      <c r="G122" s="272"/>
      <c r="H122" s="272"/>
      <c r="I122" s="254"/>
      <c r="J122" s="255"/>
      <c r="K122" s="256"/>
      <c r="L122" s="256"/>
      <c r="M122" s="256"/>
      <c r="N122" s="256"/>
      <c r="O122" s="256"/>
      <c r="P122" s="256"/>
      <c r="Q122" s="256"/>
      <c r="R122" s="257"/>
      <c r="S122" s="258"/>
      <c r="T122" s="256"/>
      <c r="U122" s="101"/>
      <c r="V122" s="259"/>
      <c r="W122" s="260"/>
      <c r="X122" s="105"/>
      <c r="Y122" s="245">
        <f>IF(K122&lt;=30000,K122*U122+K122*X122,30000*U122+30000*X122)</f>
        <v>0</v>
      </c>
      <c r="Z122" s="246"/>
      <c r="AA122" s="246"/>
      <c r="AB122" s="247"/>
      <c r="AC122" s="92"/>
      <c r="AD122" s="257"/>
      <c r="AE122" s="258"/>
      <c r="AF122" s="261"/>
      <c r="AG122" s="258"/>
      <c r="AH122" s="96"/>
      <c r="AI122" s="245">
        <f>IF(K122&lt;=30000,K122/2*AD122+K122/2*AH122,30000/2*AD122+30000/2*AH122)</f>
        <v>0</v>
      </c>
      <c r="AJ122" s="246"/>
      <c r="AK122" s="246"/>
      <c r="AL122" s="246"/>
      <c r="AM122" s="246"/>
      <c r="AN122" s="246"/>
      <c r="AO122" s="262"/>
    </row>
    <row r="123" spans="1:48" s="93" customFormat="1" ht="23.1" customHeight="1" x14ac:dyDescent="0.4">
      <c r="A123" s="333"/>
      <c r="B123" s="272"/>
      <c r="C123" s="272"/>
      <c r="D123" s="272"/>
      <c r="E123" s="272"/>
      <c r="F123" s="272"/>
      <c r="G123" s="272"/>
      <c r="H123" s="272"/>
      <c r="I123" s="254"/>
      <c r="J123" s="255"/>
      <c r="K123" s="256"/>
      <c r="L123" s="256"/>
      <c r="M123" s="256"/>
      <c r="N123" s="256"/>
      <c r="O123" s="256"/>
      <c r="P123" s="256"/>
      <c r="Q123" s="256"/>
      <c r="R123" s="257"/>
      <c r="S123" s="258"/>
      <c r="T123" s="256"/>
      <c r="U123" s="101"/>
      <c r="V123" s="259"/>
      <c r="W123" s="260"/>
      <c r="X123" s="105"/>
      <c r="Y123" s="245">
        <f>IF(K123&lt;=30000,K123*U123+K123*X123,30000*U123+30000*X123)</f>
        <v>0</v>
      </c>
      <c r="Z123" s="246"/>
      <c r="AA123" s="246"/>
      <c r="AB123" s="247"/>
      <c r="AC123" s="92"/>
      <c r="AD123" s="257"/>
      <c r="AE123" s="258"/>
      <c r="AF123" s="261"/>
      <c r="AG123" s="258"/>
      <c r="AH123" s="96"/>
      <c r="AI123" s="245">
        <f>IF(K123&lt;=30000,K123/2*AD123+K123/2*AH123,30000/2*AD123+30000/2*AH123)</f>
        <v>0</v>
      </c>
      <c r="AJ123" s="246"/>
      <c r="AK123" s="246"/>
      <c r="AL123" s="246"/>
      <c r="AM123" s="246"/>
      <c r="AN123" s="246"/>
      <c r="AO123" s="262"/>
    </row>
    <row r="124" spans="1:48" s="93" customFormat="1" ht="22.9" customHeight="1" x14ac:dyDescent="0.4">
      <c r="A124" s="333"/>
      <c r="B124" s="272"/>
      <c r="C124" s="272"/>
      <c r="D124" s="272"/>
      <c r="E124" s="272"/>
      <c r="F124" s="272"/>
      <c r="G124" s="272"/>
      <c r="H124" s="272"/>
      <c r="I124" s="254"/>
      <c r="J124" s="255"/>
      <c r="K124" s="256"/>
      <c r="L124" s="256"/>
      <c r="M124" s="256"/>
      <c r="N124" s="256"/>
      <c r="O124" s="256"/>
      <c r="P124" s="256"/>
      <c r="Q124" s="256"/>
      <c r="R124" s="257"/>
      <c r="S124" s="258"/>
      <c r="T124" s="256"/>
      <c r="U124" s="101"/>
      <c r="V124" s="259"/>
      <c r="W124" s="260"/>
      <c r="X124" s="105"/>
      <c r="Y124" s="245">
        <f>IF(K124&lt;=30000,K124*U124+K124*X124,30000*U124+30000*X124)</f>
        <v>0</v>
      </c>
      <c r="Z124" s="246"/>
      <c r="AA124" s="246"/>
      <c r="AB124" s="247"/>
      <c r="AC124" s="92"/>
      <c r="AD124" s="257"/>
      <c r="AE124" s="258"/>
      <c r="AF124" s="256"/>
      <c r="AG124" s="256"/>
      <c r="AH124" s="96"/>
      <c r="AI124" s="245">
        <f>IF(K124&lt;=30000,K124/2*AD124+K124/2*AH124,30000/2*AD124+30000/2*AH124)</f>
        <v>0</v>
      </c>
      <c r="AJ124" s="246"/>
      <c r="AK124" s="246"/>
      <c r="AL124" s="246"/>
      <c r="AM124" s="246"/>
      <c r="AN124" s="246"/>
      <c r="AO124" s="262"/>
    </row>
    <row r="125" spans="1:48" s="93" customFormat="1" ht="23.1" customHeight="1" thickBot="1" x14ac:dyDescent="0.45">
      <c r="A125" s="333"/>
      <c r="B125" s="272"/>
      <c r="C125" s="272"/>
      <c r="D125" s="272"/>
      <c r="E125" s="272"/>
      <c r="F125" s="272"/>
      <c r="G125" s="272"/>
      <c r="H125" s="272"/>
      <c r="I125" s="342"/>
      <c r="J125" s="343"/>
      <c r="K125" s="240"/>
      <c r="L125" s="240"/>
      <c r="M125" s="240"/>
      <c r="N125" s="240"/>
      <c r="O125" s="240"/>
      <c r="P125" s="240"/>
      <c r="Q125" s="240"/>
      <c r="R125" s="241"/>
      <c r="S125" s="242"/>
      <c r="T125" s="240"/>
      <c r="U125" s="102"/>
      <c r="V125" s="243"/>
      <c r="W125" s="244"/>
      <c r="X125" s="106"/>
      <c r="Y125" s="245">
        <f>IF(K125&lt;=30000,K125*U125+K125*X125,30000*U125+30000*X125)</f>
        <v>0</v>
      </c>
      <c r="Z125" s="246"/>
      <c r="AA125" s="246"/>
      <c r="AB125" s="247"/>
      <c r="AC125" s="97"/>
      <c r="AD125" s="241"/>
      <c r="AE125" s="242"/>
      <c r="AF125" s="263"/>
      <c r="AG125" s="242"/>
      <c r="AH125" s="107"/>
      <c r="AI125" s="264">
        <f>IF(K125&lt;=30000,K125/2*AD125+K125/2*AH125,30000/2*AD125+30000/2*AH125)</f>
        <v>0</v>
      </c>
      <c r="AJ125" s="265"/>
      <c r="AK125" s="265"/>
      <c r="AL125" s="265"/>
      <c r="AM125" s="265"/>
      <c r="AN125" s="265"/>
      <c r="AO125" s="266"/>
    </row>
    <row r="126" spans="1:48" s="93" customFormat="1" ht="23.1" customHeight="1" thickTop="1" x14ac:dyDescent="0.4">
      <c r="A126" s="334"/>
      <c r="B126" s="272"/>
      <c r="C126" s="272"/>
      <c r="D126" s="272"/>
      <c r="E126" s="272"/>
      <c r="F126" s="272"/>
      <c r="G126" s="272"/>
      <c r="H126" s="272"/>
      <c r="I126" s="184" t="s">
        <v>111</v>
      </c>
      <c r="J126" s="185"/>
      <c r="K126" s="186" t="s">
        <v>112</v>
      </c>
      <c r="L126" s="186"/>
      <c r="M126" s="186"/>
      <c r="N126" s="187">
        <f>SUM(N122:Q125)</f>
        <v>0</v>
      </c>
      <c r="O126" s="187"/>
      <c r="P126" s="187"/>
      <c r="Q126" s="187"/>
      <c r="R126" s="188">
        <f>SUM(R122:T125)</f>
        <v>0</v>
      </c>
      <c r="S126" s="189"/>
      <c r="T126" s="187"/>
      <c r="U126" s="98">
        <f>SUM(U122:U125)</f>
        <v>0</v>
      </c>
      <c r="V126" s="188">
        <f>SUM(V122:W125)</f>
        <v>0</v>
      </c>
      <c r="W126" s="189"/>
      <c r="X126" s="100">
        <f>SUM(X122:X125)</f>
        <v>0</v>
      </c>
      <c r="Y126" s="187">
        <f>SUM(Y122:AB125)</f>
        <v>0</v>
      </c>
      <c r="Z126" s="187"/>
      <c r="AA126" s="187"/>
      <c r="AB126" s="187"/>
      <c r="AC126" s="98">
        <f>SUM(AC122:AC125)</f>
        <v>0</v>
      </c>
      <c r="AD126" s="188">
        <f>SUM(AD122:AE125)</f>
        <v>0</v>
      </c>
      <c r="AE126" s="190"/>
      <c r="AF126" s="188">
        <f>SUM(AF122:AG125)</f>
        <v>0</v>
      </c>
      <c r="AG126" s="189"/>
      <c r="AH126" s="99">
        <f>SUM(AH122:AH125)</f>
        <v>0</v>
      </c>
      <c r="AI126" s="188">
        <f>SUM(AI122:AO125)</f>
        <v>0</v>
      </c>
      <c r="AJ126" s="190"/>
      <c r="AK126" s="190"/>
      <c r="AL126" s="190"/>
      <c r="AM126" s="190"/>
      <c r="AN126" s="190"/>
      <c r="AO126" s="191"/>
    </row>
    <row r="127" spans="1:48" s="93" customFormat="1" ht="30" customHeight="1" x14ac:dyDescent="0.4">
      <c r="A127" s="208" t="s">
        <v>113</v>
      </c>
      <c r="B127" s="209"/>
      <c r="C127" s="209"/>
      <c r="D127" s="209"/>
      <c r="E127" s="209"/>
      <c r="F127" s="209"/>
      <c r="G127" s="209"/>
      <c r="H127" s="210"/>
      <c r="I127" s="211" t="s">
        <v>153</v>
      </c>
      <c r="J127" s="212"/>
      <c r="K127" s="212"/>
      <c r="L127" s="212"/>
      <c r="M127" s="212"/>
      <c r="N127" s="212"/>
      <c r="O127" s="212"/>
      <c r="P127" s="212"/>
      <c r="Q127" s="212"/>
      <c r="R127" s="212"/>
      <c r="S127" s="212"/>
      <c r="T127" s="212"/>
      <c r="U127" s="212"/>
      <c r="V127" s="212"/>
      <c r="W127" s="212"/>
      <c r="X127" s="212"/>
      <c r="Y127" s="212"/>
      <c r="Z127" s="212"/>
      <c r="AA127" s="212"/>
      <c r="AB127" s="212"/>
      <c r="AC127" s="212"/>
      <c r="AD127" s="212"/>
      <c r="AE127" s="212"/>
      <c r="AF127" s="212"/>
      <c r="AG127" s="212"/>
      <c r="AH127" s="212"/>
      <c r="AI127" s="212"/>
      <c r="AJ127" s="212"/>
      <c r="AK127" s="212"/>
      <c r="AL127" s="212"/>
      <c r="AM127" s="212"/>
      <c r="AN127" s="212"/>
      <c r="AO127" s="213"/>
    </row>
    <row r="128" spans="1:48" s="53" customFormat="1" ht="22.9" customHeight="1" x14ac:dyDescent="0.4">
      <c r="A128" s="214" t="s">
        <v>114</v>
      </c>
      <c r="B128" s="215"/>
      <c r="C128" s="215"/>
      <c r="D128" s="215"/>
      <c r="E128" s="215"/>
      <c r="F128" s="215"/>
      <c r="G128" s="215"/>
      <c r="H128" s="215"/>
      <c r="I128" s="218"/>
      <c r="J128" s="219"/>
      <c r="K128" s="219"/>
      <c r="L128" s="219"/>
      <c r="M128" s="219"/>
      <c r="N128" s="219"/>
      <c r="O128" s="219"/>
      <c r="P128" s="219"/>
      <c r="Q128" s="219"/>
      <c r="R128" s="219"/>
      <c r="S128" s="219"/>
      <c r="T128" s="219"/>
      <c r="U128" s="219"/>
      <c r="V128" s="219"/>
      <c r="W128" s="219"/>
      <c r="X128" s="219"/>
      <c r="Y128" s="219"/>
      <c r="Z128" s="219"/>
      <c r="AA128" s="219"/>
      <c r="AB128" s="219"/>
      <c r="AC128" s="219"/>
      <c r="AD128" s="219"/>
      <c r="AE128" s="219"/>
      <c r="AF128" s="219"/>
      <c r="AG128" s="219"/>
      <c r="AH128" s="219"/>
      <c r="AI128" s="219"/>
      <c r="AJ128" s="219"/>
      <c r="AK128" s="219"/>
      <c r="AL128" s="219"/>
      <c r="AM128" s="219"/>
      <c r="AN128" s="219"/>
      <c r="AO128" s="220"/>
    </row>
    <row r="129" spans="1:41" s="53" customFormat="1" ht="22.9" customHeight="1" x14ac:dyDescent="0.4">
      <c r="A129" s="216"/>
      <c r="B129" s="217"/>
      <c r="C129" s="217"/>
      <c r="D129" s="217"/>
      <c r="E129" s="217"/>
      <c r="F129" s="217"/>
      <c r="G129" s="217"/>
      <c r="H129" s="217"/>
      <c r="I129" s="221"/>
      <c r="J129" s="222"/>
      <c r="K129" s="222"/>
      <c r="L129" s="222"/>
      <c r="M129" s="222"/>
      <c r="N129" s="222"/>
      <c r="O129" s="222"/>
      <c r="P129" s="222"/>
      <c r="Q129" s="222"/>
      <c r="R129" s="222"/>
      <c r="S129" s="222"/>
      <c r="T129" s="222"/>
      <c r="U129" s="222"/>
      <c r="V129" s="222"/>
      <c r="W129" s="222"/>
      <c r="X129" s="222"/>
      <c r="Y129" s="222"/>
      <c r="Z129" s="222"/>
      <c r="AA129" s="222"/>
      <c r="AB129" s="222"/>
      <c r="AC129" s="222"/>
      <c r="AD129" s="222"/>
      <c r="AE129" s="222"/>
      <c r="AF129" s="222"/>
      <c r="AG129" s="222"/>
      <c r="AH129" s="222"/>
      <c r="AI129" s="222"/>
      <c r="AJ129" s="222"/>
      <c r="AK129" s="222"/>
      <c r="AL129" s="222"/>
      <c r="AM129" s="222"/>
      <c r="AN129" s="222"/>
      <c r="AO129" s="223"/>
    </row>
    <row r="130" spans="1:41" s="53" customFormat="1" ht="22.9" customHeight="1" x14ac:dyDescent="0.4">
      <c r="A130" s="216"/>
      <c r="B130" s="217"/>
      <c r="C130" s="217"/>
      <c r="D130" s="217"/>
      <c r="E130" s="217"/>
      <c r="F130" s="217"/>
      <c r="G130" s="217"/>
      <c r="H130" s="217"/>
      <c r="I130" s="221"/>
      <c r="J130" s="222"/>
      <c r="K130" s="222"/>
      <c r="L130" s="222"/>
      <c r="M130" s="222"/>
      <c r="N130" s="222"/>
      <c r="O130" s="222"/>
      <c r="P130" s="222"/>
      <c r="Q130" s="222"/>
      <c r="R130" s="222"/>
      <c r="S130" s="222"/>
      <c r="T130" s="222"/>
      <c r="U130" s="222"/>
      <c r="V130" s="222"/>
      <c r="W130" s="222"/>
      <c r="X130" s="222"/>
      <c r="Y130" s="222"/>
      <c r="Z130" s="222"/>
      <c r="AA130" s="222"/>
      <c r="AB130" s="222"/>
      <c r="AC130" s="222"/>
      <c r="AD130" s="222"/>
      <c r="AE130" s="222"/>
      <c r="AF130" s="222"/>
      <c r="AG130" s="222"/>
      <c r="AH130" s="222"/>
      <c r="AI130" s="222"/>
      <c r="AJ130" s="222"/>
      <c r="AK130" s="222"/>
      <c r="AL130" s="222"/>
      <c r="AM130" s="222"/>
      <c r="AN130" s="222"/>
      <c r="AO130" s="223"/>
    </row>
    <row r="131" spans="1:41" s="53" customFormat="1" ht="22.9" customHeight="1" x14ac:dyDescent="0.4">
      <c r="A131" s="216"/>
      <c r="B131" s="217"/>
      <c r="C131" s="217"/>
      <c r="D131" s="217"/>
      <c r="E131" s="217"/>
      <c r="F131" s="217"/>
      <c r="G131" s="217"/>
      <c r="H131" s="217"/>
      <c r="I131" s="221"/>
      <c r="J131" s="222"/>
      <c r="K131" s="222"/>
      <c r="L131" s="222"/>
      <c r="M131" s="222"/>
      <c r="N131" s="222"/>
      <c r="O131" s="222"/>
      <c r="P131" s="222"/>
      <c r="Q131" s="222"/>
      <c r="R131" s="222"/>
      <c r="S131" s="222"/>
      <c r="T131" s="222"/>
      <c r="U131" s="222"/>
      <c r="V131" s="222"/>
      <c r="W131" s="222"/>
      <c r="X131" s="222"/>
      <c r="Y131" s="222"/>
      <c r="Z131" s="222"/>
      <c r="AA131" s="222"/>
      <c r="AB131" s="222"/>
      <c r="AC131" s="222"/>
      <c r="AD131" s="222"/>
      <c r="AE131" s="222"/>
      <c r="AF131" s="222"/>
      <c r="AG131" s="222"/>
      <c r="AH131" s="222"/>
      <c r="AI131" s="222"/>
      <c r="AJ131" s="222"/>
      <c r="AK131" s="222"/>
      <c r="AL131" s="222"/>
      <c r="AM131" s="222"/>
      <c r="AN131" s="222"/>
      <c r="AO131" s="223"/>
    </row>
    <row r="132" spans="1:41" s="53" customFormat="1" ht="22.9" customHeight="1" x14ac:dyDescent="0.4">
      <c r="A132" s="216"/>
      <c r="B132" s="217"/>
      <c r="C132" s="217"/>
      <c r="D132" s="217"/>
      <c r="E132" s="217"/>
      <c r="F132" s="217"/>
      <c r="G132" s="217"/>
      <c r="H132" s="217"/>
      <c r="I132" s="221"/>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3"/>
    </row>
    <row r="133" spans="1:41" s="53" customFormat="1" ht="130.5" customHeight="1" x14ac:dyDescent="0.4">
      <c r="A133" s="216"/>
      <c r="B133" s="217"/>
      <c r="C133" s="217"/>
      <c r="D133" s="217"/>
      <c r="E133" s="217"/>
      <c r="F133" s="217"/>
      <c r="G133" s="217"/>
      <c r="H133" s="217"/>
      <c r="I133" s="224"/>
      <c r="J133" s="225"/>
      <c r="K133" s="225"/>
      <c r="L133" s="225"/>
      <c r="M133" s="225"/>
      <c r="N133" s="225"/>
      <c r="O133" s="225"/>
      <c r="P133" s="225"/>
      <c r="Q133" s="225"/>
      <c r="R133" s="225"/>
      <c r="S133" s="225"/>
      <c r="T133" s="225"/>
      <c r="U133" s="225"/>
      <c r="V133" s="225"/>
      <c r="W133" s="225"/>
      <c r="X133" s="225"/>
      <c r="Y133" s="225"/>
      <c r="Z133" s="225"/>
      <c r="AA133" s="225"/>
      <c r="AB133" s="225"/>
      <c r="AC133" s="225"/>
      <c r="AD133" s="225"/>
      <c r="AE133" s="225"/>
      <c r="AF133" s="225"/>
      <c r="AG133" s="225"/>
      <c r="AH133" s="225"/>
      <c r="AI133" s="225"/>
      <c r="AJ133" s="225"/>
      <c r="AK133" s="225"/>
      <c r="AL133" s="225"/>
      <c r="AM133" s="225"/>
      <c r="AN133" s="225"/>
      <c r="AO133" s="226"/>
    </row>
    <row r="134" spans="1:41" s="53" customFormat="1" ht="72" customHeight="1" x14ac:dyDescent="0.4">
      <c r="A134" s="227" t="s">
        <v>115</v>
      </c>
      <c r="B134" s="228"/>
      <c r="C134" s="228"/>
      <c r="D134" s="228"/>
      <c r="E134" s="228"/>
      <c r="F134" s="228"/>
      <c r="G134" s="228"/>
      <c r="H134" s="229"/>
      <c r="I134" s="230"/>
      <c r="J134" s="231"/>
      <c r="K134" s="231"/>
      <c r="L134" s="231"/>
      <c r="M134" s="231"/>
      <c r="N134" s="231"/>
      <c r="O134" s="231"/>
      <c r="P134" s="231"/>
      <c r="Q134" s="231"/>
      <c r="R134" s="231"/>
      <c r="S134" s="231"/>
      <c r="T134" s="231"/>
      <c r="U134" s="231"/>
      <c r="V134" s="231"/>
      <c r="W134" s="231"/>
      <c r="X134" s="231"/>
      <c r="Y134" s="231"/>
      <c r="Z134" s="231"/>
      <c r="AA134" s="231"/>
      <c r="AB134" s="231"/>
      <c r="AC134" s="231"/>
      <c r="AD134" s="231"/>
      <c r="AE134" s="231"/>
      <c r="AF134" s="231"/>
      <c r="AG134" s="231"/>
      <c r="AH134" s="231"/>
      <c r="AI134" s="231"/>
      <c r="AJ134" s="231"/>
      <c r="AK134" s="231"/>
      <c r="AL134" s="231"/>
      <c r="AM134" s="231"/>
      <c r="AN134" s="231"/>
      <c r="AO134" s="232"/>
    </row>
    <row r="135" spans="1:41" s="53" customFormat="1" ht="72" customHeight="1" x14ac:dyDescent="0.4">
      <c r="A135" s="227" t="s">
        <v>116</v>
      </c>
      <c r="B135" s="233"/>
      <c r="C135" s="233"/>
      <c r="D135" s="233"/>
      <c r="E135" s="233"/>
      <c r="F135" s="233"/>
      <c r="G135" s="233"/>
      <c r="H135" s="234"/>
      <c r="I135" s="230"/>
      <c r="J135" s="231"/>
      <c r="K135" s="231"/>
      <c r="L135" s="231"/>
      <c r="M135" s="231"/>
      <c r="N135" s="231"/>
      <c r="O135" s="231"/>
      <c r="P135" s="231"/>
      <c r="Q135" s="231"/>
      <c r="R135" s="231"/>
      <c r="S135" s="231"/>
      <c r="T135" s="231"/>
      <c r="U135" s="231"/>
      <c r="V135" s="231"/>
      <c r="W135" s="231"/>
      <c r="X135" s="231"/>
      <c r="Y135" s="231"/>
      <c r="Z135" s="231"/>
      <c r="AA135" s="231"/>
      <c r="AB135" s="231"/>
      <c r="AC135" s="231"/>
      <c r="AD135" s="231"/>
      <c r="AE135" s="231"/>
      <c r="AF135" s="231"/>
      <c r="AG135" s="231"/>
      <c r="AH135" s="231"/>
      <c r="AI135" s="231"/>
      <c r="AJ135" s="231"/>
      <c r="AK135" s="231"/>
      <c r="AL135" s="231"/>
      <c r="AM135" s="231"/>
      <c r="AN135" s="231"/>
      <c r="AO135" s="232"/>
    </row>
    <row r="136" spans="1:41" s="53" customFormat="1" ht="45" customHeight="1" x14ac:dyDescent="0.4">
      <c r="A136" s="235" t="s">
        <v>117</v>
      </c>
      <c r="B136" s="236"/>
      <c r="C136" s="236"/>
      <c r="D136" s="236"/>
      <c r="E136" s="236"/>
      <c r="F136" s="236"/>
      <c r="G136" s="236"/>
      <c r="H136" s="237"/>
      <c r="I136" s="238"/>
      <c r="J136" s="238"/>
      <c r="K136" s="238"/>
      <c r="L136" s="238"/>
      <c r="M136" s="238"/>
      <c r="N136" s="238"/>
      <c r="O136" s="238"/>
      <c r="P136" s="238"/>
      <c r="Q136" s="238"/>
      <c r="R136" s="238"/>
      <c r="S136" s="238"/>
      <c r="T136" s="238"/>
      <c r="U136" s="238"/>
      <c r="V136" s="238"/>
      <c r="W136" s="238"/>
      <c r="X136" s="238"/>
      <c r="Y136" s="238"/>
      <c r="Z136" s="238"/>
      <c r="AA136" s="238"/>
      <c r="AB136" s="238"/>
      <c r="AC136" s="238"/>
      <c r="AD136" s="238"/>
      <c r="AE136" s="238"/>
      <c r="AF136" s="238"/>
      <c r="AG136" s="238"/>
      <c r="AH136" s="238"/>
      <c r="AI136" s="238"/>
      <c r="AJ136" s="238"/>
      <c r="AK136" s="238"/>
      <c r="AL136" s="238"/>
      <c r="AM136" s="238"/>
      <c r="AN136" s="238"/>
      <c r="AO136" s="239"/>
    </row>
    <row r="137" spans="1:41" s="49" customFormat="1" ht="45" customHeight="1" x14ac:dyDescent="0.4">
      <c r="A137" s="192" t="s">
        <v>139</v>
      </c>
      <c r="B137" s="193"/>
      <c r="C137" s="193"/>
      <c r="D137" s="193"/>
      <c r="E137" s="193"/>
      <c r="F137" s="193"/>
      <c r="G137" s="193"/>
      <c r="H137" s="193"/>
      <c r="I137" s="194"/>
      <c r="J137" s="195"/>
      <c r="K137" s="195"/>
      <c r="L137" s="195"/>
      <c r="M137" s="195"/>
      <c r="N137" s="195"/>
      <c r="O137" s="195"/>
      <c r="P137" s="195"/>
      <c r="Q137" s="195"/>
      <c r="R137" s="195"/>
      <c r="S137" s="195"/>
      <c r="T137" s="195"/>
      <c r="U137" s="195"/>
      <c r="V137" s="195"/>
      <c r="W137" s="195"/>
      <c r="X137" s="195"/>
      <c r="Y137" s="195"/>
      <c r="Z137" s="195"/>
      <c r="AA137" s="195"/>
      <c r="AB137" s="195"/>
      <c r="AC137" s="195"/>
      <c r="AD137" s="195"/>
      <c r="AE137" s="195"/>
      <c r="AF137" s="195"/>
      <c r="AG137" s="195"/>
      <c r="AH137" s="195"/>
      <c r="AI137" s="195"/>
      <c r="AJ137" s="195"/>
      <c r="AK137" s="195"/>
      <c r="AL137" s="195"/>
      <c r="AM137" s="195"/>
      <c r="AN137" s="195"/>
      <c r="AO137" s="196"/>
    </row>
    <row r="138" spans="1:41" s="49" customFormat="1" ht="45" customHeight="1" x14ac:dyDescent="0.4">
      <c r="A138" s="192"/>
      <c r="B138" s="193"/>
      <c r="C138" s="193"/>
      <c r="D138" s="193"/>
      <c r="E138" s="193"/>
      <c r="F138" s="193"/>
      <c r="G138" s="193"/>
      <c r="H138" s="193"/>
      <c r="I138" s="197"/>
      <c r="J138" s="198"/>
      <c r="K138" s="198"/>
      <c r="L138" s="198"/>
      <c r="M138" s="198"/>
      <c r="N138" s="198"/>
      <c r="O138" s="198"/>
      <c r="P138" s="198"/>
      <c r="Q138" s="198"/>
      <c r="R138" s="198"/>
      <c r="S138" s="198"/>
      <c r="T138" s="198"/>
      <c r="U138" s="198"/>
      <c r="V138" s="198"/>
      <c r="W138" s="198"/>
      <c r="X138" s="198"/>
      <c r="Y138" s="198"/>
      <c r="Z138" s="198"/>
      <c r="AA138" s="198"/>
      <c r="AB138" s="198"/>
      <c r="AC138" s="198"/>
      <c r="AD138" s="198"/>
      <c r="AE138" s="198"/>
      <c r="AF138" s="198"/>
      <c r="AG138" s="198"/>
      <c r="AH138" s="198"/>
      <c r="AI138" s="198"/>
      <c r="AJ138" s="198"/>
      <c r="AK138" s="198"/>
      <c r="AL138" s="198"/>
      <c r="AM138" s="198"/>
      <c r="AN138" s="198"/>
      <c r="AO138" s="199"/>
    </row>
    <row r="139" spans="1:41" s="49" customFormat="1" ht="45" customHeight="1" x14ac:dyDescent="0.4">
      <c r="A139" s="192" t="s">
        <v>135</v>
      </c>
      <c r="B139" s="193"/>
      <c r="C139" s="193"/>
      <c r="D139" s="193"/>
      <c r="E139" s="193"/>
      <c r="F139" s="193"/>
      <c r="G139" s="193"/>
      <c r="H139" s="193"/>
      <c r="I139" s="200"/>
      <c r="J139" s="201"/>
      <c r="K139" s="201"/>
      <c r="L139" s="201"/>
      <c r="M139" s="201"/>
      <c r="N139" s="201"/>
      <c r="O139" s="201"/>
      <c r="P139" s="201"/>
      <c r="Q139" s="201"/>
      <c r="R139" s="201"/>
      <c r="S139" s="201"/>
      <c r="T139" s="201"/>
      <c r="U139" s="201"/>
      <c r="V139" s="201"/>
      <c r="W139" s="201"/>
      <c r="X139" s="201"/>
      <c r="Y139" s="201"/>
      <c r="Z139" s="201"/>
      <c r="AA139" s="201"/>
      <c r="AB139" s="201"/>
      <c r="AC139" s="201"/>
      <c r="AD139" s="201"/>
      <c r="AE139" s="201"/>
      <c r="AF139" s="201"/>
      <c r="AG139" s="201"/>
      <c r="AH139" s="201"/>
      <c r="AI139" s="201"/>
      <c r="AJ139" s="201"/>
      <c r="AK139" s="201"/>
      <c r="AL139" s="201"/>
      <c r="AM139" s="201"/>
      <c r="AN139" s="201"/>
      <c r="AO139" s="202"/>
    </row>
    <row r="140" spans="1:41" s="49" customFormat="1" ht="45" customHeight="1" x14ac:dyDescent="0.4">
      <c r="A140" s="192"/>
      <c r="B140" s="193"/>
      <c r="C140" s="193"/>
      <c r="D140" s="193"/>
      <c r="E140" s="193"/>
      <c r="F140" s="193"/>
      <c r="G140" s="193"/>
      <c r="H140" s="193"/>
      <c r="I140" s="197"/>
      <c r="J140" s="198"/>
      <c r="K140" s="198"/>
      <c r="L140" s="198"/>
      <c r="M140" s="198"/>
      <c r="N140" s="198"/>
      <c r="O140" s="198"/>
      <c r="P140" s="198"/>
      <c r="Q140" s="198"/>
      <c r="R140" s="198"/>
      <c r="S140" s="198"/>
      <c r="T140" s="198"/>
      <c r="U140" s="198"/>
      <c r="V140" s="198"/>
      <c r="W140" s="198"/>
      <c r="X140" s="198"/>
      <c r="Y140" s="198"/>
      <c r="Z140" s="198"/>
      <c r="AA140" s="198"/>
      <c r="AB140" s="198"/>
      <c r="AC140" s="198"/>
      <c r="AD140" s="198"/>
      <c r="AE140" s="198"/>
      <c r="AF140" s="198"/>
      <c r="AG140" s="198"/>
      <c r="AH140" s="198"/>
      <c r="AI140" s="198"/>
      <c r="AJ140" s="198"/>
      <c r="AK140" s="198"/>
      <c r="AL140" s="198"/>
      <c r="AM140" s="198"/>
      <c r="AN140" s="198"/>
      <c r="AO140" s="199"/>
    </row>
    <row r="141" spans="1:41" s="49" customFormat="1" ht="45" customHeight="1" x14ac:dyDescent="0.4">
      <c r="A141" s="192" t="s">
        <v>136</v>
      </c>
      <c r="B141" s="193"/>
      <c r="C141" s="193"/>
      <c r="D141" s="193"/>
      <c r="E141" s="193"/>
      <c r="F141" s="193"/>
      <c r="G141" s="193"/>
      <c r="H141" s="193"/>
      <c r="I141" s="200"/>
      <c r="J141" s="201"/>
      <c r="K141" s="201"/>
      <c r="L141" s="201"/>
      <c r="M141" s="201"/>
      <c r="N141" s="201"/>
      <c r="O141" s="201"/>
      <c r="P141" s="201"/>
      <c r="Q141" s="201"/>
      <c r="R141" s="201"/>
      <c r="S141" s="201"/>
      <c r="T141" s="201"/>
      <c r="U141" s="201"/>
      <c r="V141" s="201"/>
      <c r="W141" s="201"/>
      <c r="X141" s="201"/>
      <c r="Y141" s="201"/>
      <c r="Z141" s="201"/>
      <c r="AA141" s="201"/>
      <c r="AB141" s="201"/>
      <c r="AC141" s="201"/>
      <c r="AD141" s="201"/>
      <c r="AE141" s="201"/>
      <c r="AF141" s="201"/>
      <c r="AG141" s="201"/>
      <c r="AH141" s="201"/>
      <c r="AI141" s="201"/>
      <c r="AJ141" s="201"/>
      <c r="AK141" s="201"/>
      <c r="AL141" s="201"/>
      <c r="AM141" s="201"/>
      <c r="AN141" s="201"/>
      <c r="AO141" s="202"/>
    </row>
    <row r="142" spans="1:41" s="49" customFormat="1" ht="45" customHeight="1" thickBot="1" x14ac:dyDescent="0.45">
      <c r="A142" s="203"/>
      <c r="B142" s="204"/>
      <c r="C142" s="204"/>
      <c r="D142" s="204"/>
      <c r="E142" s="204"/>
      <c r="F142" s="204"/>
      <c r="G142" s="204"/>
      <c r="H142" s="204"/>
      <c r="I142" s="205"/>
      <c r="J142" s="206"/>
      <c r="K142" s="206"/>
      <c r="L142" s="206"/>
      <c r="M142" s="206"/>
      <c r="N142" s="206"/>
      <c r="O142" s="206"/>
      <c r="P142" s="206"/>
      <c r="Q142" s="206"/>
      <c r="R142" s="206"/>
      <c r="S142" s="206"/>
      <c r="T142" s="206"/>
      <c r="U142" s="206"/>
      <c r="V142" s="206"/>
      <c r="W142" s="206"/>
      <c r="X142" s="206"/>
      <c r="Y142" s="206"/>
      <c r="Z142" s="206"/>
      <c r="AA142" s="206"/>
      <c r="AB142" s="206"/>
      <c r="AC142" s="206"/>
      <c r="AD142" s="206"/>
      <c r="AE142" s="206"/>
      <c r="AF142" s="206"/>
      <c r="AG142" s="206"/>
      <c r="AH142" s="206"/>
      <c r="AI142" s="206"/>
      <c r="AJ142" s="206"/>
      <c r="AK142" s="206"/>
      <c r="AL142" s="206"/>
      <c r="AM142" s="206"/>
      <c r="AN142" s="206"/>
      <c r="AO142" s="207"/>
    </row>
    <row r="143" spans="1:41" s="49" customFormat="1" ht="15.95" customHeight="1" thickBot="1" x14ac:dyDescent="0.45">
      <c r="A143" s="108"/>
      <c r="B143" s="108"/>
      <c r="C143" s="108"/>
      <c r="D143" s="108"/>
      <c r="E143" s="108"/>
      <c r="F143" s="108"/>
      <c r="G143" s="108"/>
      <c r="H143" s="108"/>
      <c r="I143" s="108"/>
      <c r="J143" s="108"/>
      <c r="K143" s="109"/>
      <c r="L143" s="109"/>
      <c r="M143" s="109"/>
      <c r="N143" s="109"/>
      <c r="O143" s="109"/>
      <c r="P143" s="109"/>
      <c r="Q143" s="109"/>
      <c r="R143" s="109"/>
      <c r="S143" s="109"/>
      <c r="T143" s="109"/>
      <c r="U143" s="109"/>
      <c r="V143" s="109"/>
      <c r="W143" s="109"/>
      <c r="X143" s="109"/>
      <c r="Y143" s="109"/>
      <c r="Z143" s="109"/>
      <c r="AA143" s="109"/>
      <c r="AB143" s="109"/>
      <c r="AC143" s="109"/>
      <c r="AD143" s="109"/>
      <c r="AE143" s="109"/>
      <c r="AF143" s="109"/>
      <c r="AG143" s="109"/>
      <c r="AH143" s="109"/>
      <c r="AI143" s="109"/>
      <c r="AJ143" s="109"/>
      <c r="AK143" s="109"/>
      <c r="AL143" s="109"/>
      <c r="AM143" s="109"/>
      <c r="AN143" s="109"/>
      <c r="AO143" s="109"/>
    </row>
    <row r="144" spans="1:41" s="93" customFormat="1" ht="37.15" customHeight="1" x14ac:dyDescent="0.4">
      <c r="A144" s="357" t="s">
        <v>89</v>
      </c>
      <c r="B144" s="358"/>
      <c r="C144" s="358"/>
      <c r="D144" s="358"/>
      <c r="E144" s="358"/>
      <c r="F144" s="358"/>
      <c r="G144" s="358"/>
      <c r="H144" s="359"/>
      <c r="I144" s="360">
        <f>様式６!X10</f>
        <v>0</v>
      </c>
      <c r="J144" s="361"/>
      <c r="K144" s="361"/>
      <c r="L144" s="361"/>
      <c r="M144" s="361"/>
      <c r="N144" s="361"/>
      <c r="O144" s="361"/>
      <c r="P144" s="361"/>
      <c r="Q144" s="361"/>
      <c r="R144" s="361"/>
      <c r="S144" s="361"/>
      <c r="T144" s="361"/>
      <c r="U144" s="361"/>
      <c r="V144" s="361"/>
      <c r="W144" s="361"/>
      <c r="X144" s="361"/>
      <c r="Y144" s="361"/>
      <c r="Z144" s="362" t="s">
        <v>90</v>
      </c>
      <c r="AA144" s="362"/>
      <c r="AB144" s="362"/>
      <c r="AC144" s="362"/>
      <c r="AD144" s="362"/>
      <c r="AE144" s="362"/>
      <c r="AF144" s="362"/>
      <c r="AG144" s="362"/>
      <c r="AH144" s="362"/>
      <c r="AI144" s="362"/>
      <c r="AJ144" s="362"/>
      <c r="AK144" s="362"/>
      <c r="AL144" s="362"/>
      <c r="AM144" s="362"/>
      <c r="AN144" s="362"/>
      <c r="AO144" s="110"/>
    </row>
    <row r="145" spans="1:48" s="93" customFormat="1" ht="18" customHeight="1" x14ac:dyDescent="0.4">
      <c r="A145" s="363" t="s">
        <v>91</v>
      </c>
      <c r="B145" s="364"/>
      <c r="C145" s="364"/>
      <c r="D145" s="364"/>
      <c r="E145" s="364"/>
      <c r="F145" s="364"/>
      <c r="G145" s="364"/>
      <c r="H145" s="364"/>
      <c r="I145" s="364"/>
      <c r="J145" s="364"/>
      <c r="K145" s="364"/>
      <c r="L145" s="364"/>
      <c r="M145" s="364"/>
      <c r="N145" s="364"/>
      <c r="O145" s="364"/>
      <c r="P145" s="364"/>
      <c r="Q145" s="364"/>
      <c r="R145" s="364"/>
      <c r="S145" s="364"/>
      <c r="T145" s="364"/>
      <c r="U145" s="364"/>
      <c r="V145" s="364"/>
      <c r="W145" s="364"/>
      <c r="X145" s="364"/>
      <c r="Y145" s="364"/>
      <c r="Z145" s="364"/>
      <c r="AA145" s="364"/>
      <c r="AB145" s="364"/>
      <c r="AC145" s="364"/>
      <c r="AD145" s="364"/>
      <c r="AE145" s="364"/>
      <c r="AF145" s="364"/>
      <c r="AG145" s="364"/>
      <c r="AH145" s="364"/>
      <c r="AI145" s="364"/>
      <c r="AJ145" s="364"/>
      <c r="AK145" s="364"/>
      <c r="AL145" s="364"/>
      <c r="AM145" s="364"/>
      <c r="AN145" s="364"/>
      <c r="AO145" s="365"/>
    </row>
    <row r="146" spans="1:48" s="93" customFormat="1" ht="18" customHeight="1" x14ac:dyDescent="0.4">
      <c r="A146" s="366"/>
      <c r="B146" s="367"/>
      <c r="C146" s="367"/>
      <c r="D146" s="367"/>
      <c r="E146" s="367"/>
      <c r="F146" s="367"/>
      <c r="G146" s="367"/>
      <c r="H146" s="367"/>
      <c r="I146" s="367"/>
      <c r="J146" s="367"/>
      <c r="K146" s="367"/>
      <c r="L146" s="367"/>
      <c r="M146" s="367"/>
      <c r="N146" s="367"/>
      <c r="O146" s="367"/>
      <c r="P146" s="367"/>
      <c r="Q146" s="367"/>
      <c r="R146" s="367"/>
      <c r="S146" s="367"/>
      <c r="T146" s="367"/>
      <c r="U146" s="367"/>
      <c r="V146" s="367"/>
      <c r="W146" s="367"/>
      <c r="X146" s="367"/>
      <c r="Y146" s="367"/>
      <c r="Z146" s="367"/>
      <c r="AA146" s="367"/>
      <c r="AB146" s="367"/>
      <c r="AC146" s="367"/>
      <c r="AD146" s="367"/>
      <c r="AE146" s="367"/>
      <c r="AF146" s="367"/>
      <c r="AG146" s="367"/>
      <c r="AH146" s="367"/>
      <c r="AI146" s="367"/>
      <c r="AJ146" s="367"/>
      <c r="AK146" s="367"/>
      <c r="AL146" s="367"/>
      <c r="AM146" s="367"/>
      <c r="AN146" s="367"/>
      <c r="AO146" s="368"/>
    </row>
    <row r="147" spans="1:48" s="93" customFormat="1" ht="39" customHeight="1" x14ac:dyDescent="0.4">
      <c r="A147" s="369" t="s">
        <v>137</v>
      </c>
      <c r="B147" s="370"/>
      <c r="C147" s="370"/>
      <c r="D147" s="370"/>
      <c r="E147" s="371"/>
      <c r="F147" s="371"/>
      <c r="G147" s="371"/>
      <c r="H147" s="371"/>
      <c r="I147" s="371"/>
      <c r="J147" s="371"/>
      <c r="K147" s="371"/>
      <c r="L147" s="371"/>
      <c r="M147" s="371"/>
      <c r="N147" s="371"/>
      <c r="O147" s="371"/>
      <c r="P147" s="371"/>
      <c r="Q147" s="371"/>
      <c r="R147" s="371"/>
      <c r="S147" s="371"/>
      <c r="T147" s="373" t="s">
        <v>121</v>
      </c>
      <c r="U147" s="373"/>
      <c r="V147" s="373"/>
      <c r="W147" s="373"/>
      <c r="X147" s="373"/>
      <c r="Y147" s="373"/>
      <c r="Z147" s="373"/>
      <c r="AA147" s="374"/>
      <c r="AB147" s="375"/>
      <c r="AC147" s="375"/>
      <c r="AD147" s="375"/>
      <c r="AE147" s="375"/>
      <c r="AF147" s="375"/>
      <c r="AG147" s="375"/>
      <c r="AH147" s="375"/>
      <c r="AI147" s="376"/>
      <c r="AJ147" s="377" t="s">
        <v>118</v>
      </c>
      <c r="AK147" s="378"/>
      <c r="AL147" s="378"/>
      <c r="AM147" s="379"/>
      <c r="AN147" s="94" t="s">
        <v>92</v>
      </c>
      <c r="AO147" s="111"/>
    </row>
    <row r="148" spans="1:48" s="93" customFormat="1" ht="39" customHeight="1" x14ac:dyDescent="0.4">
      <c r="A148" s="267"/>
      <c r="B148" s="268"/>
      <c r="C148" s="268"/>
      <c r="D148" s="268"/>
      <c r="E148" s="372"/>
      <c r="F148" s="372"/>
      <c r="G148" s="372"/>
      <c r="H148" s="372"/>
      <c r="I148" s="372"/>
      <c r="J148" s="372"/>
      <c r="K148" s="372"/>
      <c r="L148" s="372"/>
      <c r="M148" s="372"/>
      <c r="N148" s="372"/>
      <c r="O148" s="372"/>
      <c r="P148" s="372"/>
      <c r="Q148" s="372"/>
      <c r="R148" s="372"/>
      <c r="S148" s="372"/>
      <c r="T148" s="373" t="s">
        <v>93</v>
      </c>
      <c r="U148" s="373"/>
      <c r="V148" s="373"/>
      <c r="W148" s="373"/>
      <c r="X148" s="373"/>
      <c r="Y148" s="373"/>
      <c r="Z148" s="373"/>
      <c r="AA148" s="374"/>
      <c r="AB148" s="375"/>
      <c r="AC148" s="375"/>
      <c r="AD148" s="375"/>
      <c r="AE148" s="375"/>
      <c r="AF148" s="375"/>
      <c r="AG148" s="375"/>
      <c r="AH148" s="375"/>
      <c r="AI148" s="376"/>
      <c r="AJ148" s="380"/>
      <c r="AK148" s="381"/>
      <c r="AL148" s="381"/>
      <c r="AM148" s="382"/>
      <c r="AN148" s="94" t="s">
        <v>94</v>
      </c>
      <c r="AO148" s="112"/>
    </row>
    <row r="149" spans="1:48" s="93" customFormat="1" ht="37.15" customHeight="1" x14ac:dyDescent="0.4">
      <c r="A149" s="295" t="s">
        <v>95</v>
      </c>
      <c r="B149" s="296"/>
      <c r="C149" s="296"/>
      <c r="D149" s="297"/>
      <c r="E149" s="304"/>
      <c r="F149" s="305"/>
      <c r="G149" s="305"/>
      <c r="H149" s="305"/>
      <c r="I149" s="306"/>
      <c r="J149" s="313" t="s">
        <v>96</v>
      </c>
      <c r="K149" s="314"/>
      <c r="L149" s="314"/>
      <c r="M149" s="314"/>
      <c r="N149" s="315"/>
      <c r="O149" s="322">
        <f>N161</f>
        <v>0</v>
      </c>
      <c r="P149" s="323"/>
      <c r="Q149" s="323"/>
      <c r="R149" s="323"/>
      <c r="S149" s="324"/>
      <c r="T149" s="331" t="s">
        <v>97</v>
      </c>
      <c r="U149" s="332"/>
      <c r="V149" s="344" t="e">
        <f>IF((R161/O149&lt;0.1),"【エラー】 子供無料座席（個人用）は、総座席数の10％以上で設定してください",R161)</f>
        <v>#DIV/0!</v>
      </c>
      <c r="W149" s="353"/>
      <c r="X149" s="331" t="s">
        <v>119</v>
      </c>
      <c r="Y149" s="346"/>
      <c r="Z149" s="332"/>
      <c r="AA149" s="347">
        <f>U161</f>
        <v>0</v>
      </c>
      <c r="AB149" s="348"/>
      <c r="AC149" s="349"/>
      <c r="AD149" s="350" t="s">
        <v>131</v>
      </c>
      <c r="AE149" s="350"/>
      <c r="AF149" s="350"/>
      <c r="AG149" s="350"/>
      <c r="AH149" s="350"/>
      <c r="AI149" s="350"/>
      <c r="AJ149" s="354" t="e">
        <f>ROUND((AA149+AA150+AA151+AA152)/(V149+V150+V151+V152),2)</f>
        <v>#DIV/0!</v>
      </c>
      <c r="AK149" s="354"/>
      <c r="AL149" s="354"/>
      <c r="AM149" s="354"/>
      <c r="AN149" s="354"/>
      <c r="AO149" s="355"/>
      <c r="AP149" s="384" t="e">
        <f>IF(AJ149&gt;=0.5,"","別紙2を記載してください")</f>
        <v>#DIV/0!</v>
      </c>
      <c r="AQ149" s="384"/>
      <c r="AR149" s="384"/>
      <c r="AS149" s="384"/>
      <c r="AT149" s="384"/>
      <c r="AU149" s="384"/>
      <c r="AV149" s="384"/>
    </row>
    <row r="150" spans="1:48" s="93" customFormat="1" ht="37.15" customHeight="1" x14ac:dyDescent="0.4">
      <c r="A150" s="298"/>
      <c r="B150" s="299"/>
      <c r="C150" s="299"/>
      <c r="D150" s="300"/>
      <c r="E150" s="307"/>
      <c r="F150" s="308"/>
      <c r="G150" s="308"/>
      <c r="H150" s="308"/>
      <c r="I150" s="309"/>
      <c r="J150" s="316"/>
      <c r="K150" s="317"/>
      <c r="L150" s="317"/>
      <c r="M150" s="317"/>
      <c r="N150" s="318"/>
      <c r="O150" s="325"/>
      <c r="P150" s="326"/>
      <c r="Q150" s="326"/>
      <c r="R150" s="326"/>
      <c r="S150" s="327"/>
      <c r="T150" s="331" t="s">
        <v>98</v>
      </c>
      <c r="U150" s="332"/>
      <c r="V150" s="344">
        <f>IF(V161&gt;R161,"【エラー】 子供無料座席（団体用）が子供無料座席（個人用）を上回っています",V161)</f>
        <v>0</v>
      </c>
      <c r="W150" s="345"/>
      <c r="X150" s="331" t="s">
        <v>126</v>
      </c>
      <c r="Y150" s="346"/>
      <c r="Z150" s="332"/>
      <c r="AA150" s="347">
        <f>X161</f>
        <v>0</v>
      </c>
      <c r="AB150" s="348"/>
      <c r="AC150" s="349"/>
      <c r="AD150" s="350" t="s">
        <v>132</v>
      </c>
      <c r="AE150" s="350"/>
      <c r="AF150" s="350"/>
      <c r="AG150" s="350"/>
      <c r="AH150" s="350"/>
      <c r="AI150" s="350"/>
      <c r="AJ150" s="354" t="e">
        <f>ROUND((AA149+AA150)/(V149+V150),2)</f>
        <v>#DIV/0!</v>
      </c>
      <c r="AK150" s="354"/>
      <c r="AL150" s="354"/>
      <c r="AM150" s="354"/>
      <c r="AN150" s="354"/>
      <c r="AO150" s="355"/>
    </row>
    <row r="151" spans="1:48" s="93" customFormat="1" ht="37.15" customHeight="1" x14ac:dyDescent="0.4">
      <c r="A151" s="298"/>
      <c r="B151" s="299"/>
      <c r="C151" s="299"/>
      <c r="D151" s="300"/>
      <c r="E151" s="307"/>
      <c r="F151" s="308"/>
      <c r="G151" s="308"/>
      <c r="H151" s="308"/>
      <c r="I151" s="309"/>
      <c r="J151" s="316"/>
      <c r="K151" s="317"/>
      <c r="L151" s="317"/>
      <c r="M151" s="317"/>
      <c r="N151" s="318"/>
      <c r="O151" s="325"/>
      <c r="P151" s="326"/>
      <c r="Q151" s="326"/>
      <c r="R151" s="326"/>
      <c r="S151" s="327"/>
      <c r="T151" s="331" t="s">
        <v>99</v>
      </c>
      <c r="U151" s="332"/>
      <c r="V151" s="344">
        <f>IF(R161&lt;AC161,"【エラー】 同伴者半額席（個人用）が子供無料座席（個人用）よりも多くなっています",AC161)</f>
        <v>0</v>
      </c>
      <c r="W151" s="345"/>
      <c r="X151" s="331" t="s">
        <v>127</v>
      </c>
      <c r="Y151" s="346"/>
      <c r="Z151" s="332"/>
      <c r="AA151" s="347">
        <f>AD161</f>
        <v>0</v>
      </c>
      <c r="AB151" s="348"/>
      <c r="AC151" s="349"/>
      <c r="AD151" s="350" t="s">
        <v>133</v>
      </c>
      <c r="AE151" s="350"/>
      <c r="AF151" s="350"/>
      <c r="AG151" s="350"/>
      <c r="AH151" s="350"/>
      <c r="AI151" s="350"/>
      <c r="AJ151" s="351" t="e">
        <f>ROUND((AA151+AA152)/(V151+V152),2)</f>
        <v>#DIV/0!</v>
      </c>
      <c r="AK151" s="351"/>
      <c r="AL151" s="351"/>
      <c r="AM151" s="351"/>
      <c r="AN151" s="351"/>
      <c r="AO151" s="352"/>
    </row>
    <row r="152" spans="1:48" s="93" customFormat="1" ht="37.15" customHeight="1" x14ac:dyDescent="0.4">
      <c r="A152" s="301"/>
      <c r="B152" s="302"/>
      <c r="C152" s="302"/>
      <c r="D152" s="303"/>
      <c r="E152" s="310"/>
      <c r="F152" s="311"/>
      <c r="G152" s="311"/>
      <c r="H152" s="311"/>
      <c r="I152" s="312"/>
      <c r="J152" s="319"/>
      <c r="K152" s="320"/>
      <c r="L152" s="320"/>
      <c r="M152" s="320"/>
      <c r="N152" s="321"/>
      <c r="O152" s="328"/>
      <c r="P152" s="329"/>
      <c r="Q152" s="329"/>
      <c r="R152" s="329"/>
      <c r="S152" s="330"/>
      <c r="T152" s="331" t="s">
        <v>100</v>
      </c>
      <c r="U152" s="332"/>
      <c r="V152" s="344">
        <f>IF(AF161&gt;AC161,"【エラー】 同伴者半額席（団体用）が同伴者半額席（個人用）を上回っています",AF161)</f>
        <v>0</v>
      </c>
      <c r="W152" s="345"/>
      <c r="X152" s="331" t="s">
        <v>128</v>
      </c>
      <c r="Y152" s="346"/>
      <c r="Z152" s="332"/>
      <c r="AA152" s="347">
        <f>AH161</f>
        <v>0</v>
      </c>
      <c r="AB152" s="348"/>
      <c r="AC152" s="349"/>
      <c r="AD152" s="350" t="s">
        <v>134</v>
      </c>
      <c r="AE152" s="350"/>
      <c r="AF152" s="350"/>
      <c r="AG152" s="350"/>
      <c r="AH152" s="350"/>
      <c r="AI152" s="350"/>
      <c r="AJ152" s="354" t="e">
        <f>IF((V149+V150+V151+V152)/O149&gt;0.5,"【エラー】　　子供無料座席＋同伴者半額座席は、総座席数の50%以下で設定してください",ROUNDDOWN((V149+V150+V151+V152)/O149,2))</f>
        <v>#DIV/0!</v>
      </c>
      <c r="AK152" s="354"/>
      <c r="AL152" s="354"/>
      <c r="AM152" s="354"/>
      <c r="AN152" s="354"/>
      <c r="AO152" s="355"/>
    </row>
    <row r="153" spans="1:48" s="93" customFormat="1" ht="23.1" customHeight="1" x14ac:dyDescent="0.4">
      <c r="A153" s="267" t="s">
        <v>138</v>
      </c>
      <c r="B153" s="268"/>
      <c r="C153" s="268"/>
      <c r="D153" s="268"/>
      <c r="E153" s="269"/>
      <c r="F153" s="270"/>
      <c r="G153" s="270"/>
      <c r="H153" s="270"/>
      <c r="I153" s="270"/>
      <c r="J153" s="271" t="s">
        <v>101</v>
      </c>
      <c r="K153" s="272"/>
      <c r="L153" s="272"/>
      <c r="M153" s="272"/>
      <c r="N153" s="272"/>
      <c r="O153" s="274"/>
      <c r="P153" s="275"/>
      <c r="Q153" s="275"/>
      <c r="R153" s="275"/>
      <c r="S153" s="275"/>
      <c r="T153" s="278" t="s">
        <v>102</v>
      </c>
      <c r="U153" s="279"/>
      <c r="V153" s="279"/>
      <c r="W153" s="279"/>
      <c r="X153" s="279"/>
      <c r="Y153" s="279"/>
      <c r="Z153" s="279"/>
      <c r="AA153" s="282"/>
      <c r="AB153" s="282"/>
      <c r="AC153" s="282"/>
      <c r="AD153" s="283" t="s">
        <v>103</v>
      </c>
      <c r="AE153" s="284"/>
      <c r="AF153" s="284"/>
      <c r="AG153" s="284"/>
      <c r="AH153" s="284"/>
      <c r="AI153" s="285"/>
      <c r="AJ153" s="289">
        <f>SUM(Y161,AI161)</f>
        <v>0</v>
      </c>
      <c r="AK153" s="290"/>
      <c r="AL153" s="290"/>
      <c r="AM153" s="290"/>
      <c r="AN153" s="290"/>
      <c r="AO153" s="291"/>
    </row>
    <row r="154" spans="1:48" s="93" customFormat="1" ht="31.9" customHeight="1" x14ac:dyDescent="0.4">
      <c r="A154" s="267"/>
      <c r="B154" s="268"/>
      <c r="C154" s="268"/>
      <c r="D154" s="268"/>
      <c r="E154" s="269"/>
      <c r="F154" s="270"/>
      <c r="G154" s="270"/>
      <c r="H154" s="270"/>
      <c r="I154" s="270"/>
      <c r="J154" s="273"/>
      <c r="K154" s="272"/>
      <c r="L154" s="272"/>
      <c r="M154" s="272"/>
      <c r="N154" s="272"/>
      <c r="O154" s="276"/>
      <c r="P154" s="277"/>
      <c r="Q154" s="277"/>
      <c r="R154" s="277"/>
      <c r="S154" s="277"/>
      <c r="T154" s="280"/>
      <c r="U154" s="281"/>
      <c r="V154" s="281"/>
      <c r="W154" s="281"/>
      <c r="X154" s="281"/>
      <c r="Y154" s="281"/>
      <c r="Z154" s="281"/>
      <c r="AA154" s="282"/>
      <c r="AB154" s="282"/>
      <c r="AC154" s="282"/>
      <c r="AD154" s="286"/>
      <c r="AE154" s="287"/>
      <c r="AF154" s="287"/>
      <c r="AG154" s="287"/>
      <c r="AH154" s="287"/>
      <c r="AI154" s="288"/>
      <c r="AJ154" s="292"/>
      <c r="AK154" s="293"/>
      <c r="AL154" s="293"/>
      <c r="AM154" s="293"/>
      <c r="AN154" s="293"/>
      <c r="AO154" s="294"/>
    </row>
    <row r="155" spans="1:48" s="93" customFormat="1" ht="46.5" customHeight="1" x14ac:dyDescent="0.4">
      <c r="A155" s="333" t="s">
        <v>129</v>
      </c>
      <c r="B155" s="272"/>
      <c r="C155" s="272"/>
      <c r="D155" s="272"/>
      <c r="E155" s="272"/>
      <c r="F155" s="272"/>
      <c r="G155" s="272"/>
      <c r="H155" s="272"/>
      <c r="I155" s="335" t="s">
        <v>104</v>
      </c>
      <c r="J155" s="336"/>
      <c r="K155" s="336" t="s">
        <v>105</v>
      </c>
      <c r="L155" s="336"/>
      <c r="M155" s="336"/>
      <c r="N155" s="336" t="s">
        <v>106</v>
      </c>
      <c r="O155" s="336"/>
      <c r="P155" s="336"/>
      <c r="Q155" s="336"/>
      <c r="R155" s="336" t="s">
        <v>97</v>
      </c>
      <c r="S155" s="337"/>
      <c r="T155" s="336"/>
      <c r="U155" s="95" t="s">
        <v>120</v>
      </c>
      <c r="V155" s="248" t="s">
        <v>130</v>
      </c>
      <c r="W155" s="338"/>
      <c r="X155" s="104" t="s">
        <v>122</v>
      </c>
      <c r="Y155" s="339" t="s">
        <v>107</v>
      </c>
      <c r="Z155" s="339"/>
      <c r="AA155" s="339"/>
      <c r="AB155" s="339"/>
      <c r="AC155" s="95" t="s">
        <v>108</v>
      </c>
      <c r="AD155" s="340" t="s">
        <v>123</v>
      </c>
      <c r="AE155" s="337"/>
      <c r="AF155" s="341" t="s">
        <v>124</v>
      </c>
      <c r="AG155" s="337"/>
      <c r="AH155" s="103" t="s">
        <v>125</v>
      </c>
      <c r="AI155" s="248" t="s">
        <v>109</v>
      </c>
      <c r="AJ155" s="249"/>
      <c r="AK155" s="249"/>
      <c r="AL155" s="249"/>
      <c r="AM155" s="249"/>
      <c r="AN155" s="249"/>
      <c r="AO155" s="250"/>
    </row>
    <row r="156" spans="1:48" s="93" customFormat="1" ht="27" customHeight="1" x14ac:dyDescent="0.4">
      <c r="A156" s="333"/>
      <c r="B156" s="272"/>
      <c r="C156" s="272"/>
      <c r="D156" s="272"/>
      <c r="E156" s="272"/>
      <c r="F156" s="272"/>
      <c r="G156" s="272"/>
      <c r="H156" s="272"/>
      <c r="I156" s="251" t="s">
        <v>110</v>
      </c>
      <c r="J156" s="252"/>
      <c r="K156" s="252"/>
      <c r="L156" s="252"/>
      <c r="M156" s="252"/>
      <c r="N156" s="252"/>
      <c r="O156" s="252"/>
      <c r="P156" s="252"/>
      <c r="Q156" s="252"/>
      <c r="R156" s="252"/>
      <c r="S156" s="252"/>
      <c r="T156" s="252"/>
      <c r="U156" s="252"/>
      <c r="V156" s="252"/>
      <c r="W156" s="252"/>
      <c r="X156" s="252"/>
      <c r="Y156" s="252"/>
      <c r="Z156" s="252"/>
      <c r="AA156" s="252"/>
      <c r="AB156" s="252"/>
      <c r="AC156" s="252"/>
      <c r="AD156" s="252"/>
      <c r="AE156" s="252"/>
      <c r="AF156" s="252"/>
      <c r="AG156" s="252"/>
      <c r="AH156" s="252"/>
      <c r="AI156" s="252"/>
      <c r="AJ156" s="252"/>
      <c r="AK156" s="252"/>
      <c r="AL156" s="252"/>
      <c r="AM156" s="252"/>
      <c r="AN156" s="252"/>
      <c r="AO156" s="253"/>
    </row>
    <row r="157" spans="1:48" s="93" customFormat="1" ht="23.1" customHeight="1" x14ac:dyDescent="0.4">
      <c r="A157" s="333"/>
      <c r="B157" s="272"/>
      <c r="C157" s="272"/>
      <c r="D157" s="272"/>
      <c r="E157" s="272"/>
      <c r="F157" s="272"/>
      <c r="G157" s="272"/>
      <c r="H157" s="272"/>
      <c r="I157" s="254"/>
      <c r="J157" s="255"/>
      <c r="K157" s="256"/>
      <c r="L157" s="256"/>
      <c r="M157" s="256"/>
      <c r="N157" s="256"/>
      <c r="O157" s="256"/>
      <c r="P157" s="256"/>
      <c r="Q157" s="256"/>
      <c r="R157" s="257"/>
      <c r="S157" s="258"/>
      <c r="T157" s="256"/>
      <c r="U157" s="101"/>
      <c r="V157" s="259"/>
      <c r="W157" s="260"/>
      <c r="X157" s="105"/>
      <c r="Y157" s="245">
        <f>IF(K157&lt;=30000,K157*U157+K157*X157,30000*U157+30000*X157)</f>
        <v>0</v>
      </c>
      <c r="Z157" s="246"/>
      <c r="AA157" s="246"/>
      <c r="AB157" s="247"/>
      <c r="AC157" s="92"/>
      <c r="AD157" s="257"/>
      <c r="AE157" s="258"/>
      <c r="AF157" s="261"/>
      <c r="AG157" s="258"/>
      <c r="AH157" s="96"/>
      <c r="AI157" s="245">
        <f>IF(K157&lt;=30000,K157/2*AD157+K157/2*AH157,30000/2*AD157+30000/2*AH157)</f>
        <v>0</v>
      </c>
      <c r="AJ157" s="246"/>
      <c r="AK157" s="246"/>
      <c r="AL157" s="246"/>
      <c r="AM157" s="246"/>
      <c r="AN157" s="246"/>
      <c r="AO157" s="262"/>
    </row>
    <row r="158" spans="1:48" s="93" customFormat="1" ht="23.1" customHeight="1" x14ac:dyDescent="0.4">
      <c r="A158" s="333"/>
      <c r="B158" s="272"/>
      <c r="C158" s="272"/>
      <c r="D158" s="272"/>
      <c r="E158" s="272"/>
      <c r="F158" s="272"/>
      <c r="G158" s="272"/>
      <c r="H158" s="272"/>
      <c r="I158" s="254"/>
      <c r="J158" s="255"/>
      <c r="K158" s="256"/>
      <c r="L158" s="256"/>
      <c r="M158" s="256"/>
      <c r="N158" s="256"/>
      <c r="O158" s="256"/>
      <c r="P158" s="256"/>
      <c r="Q158" s="256"/>
      <c r="R158" s="257"/>
      <c r="S158" s="258"/>
      <c r="T158" s="256"/>
      <c r="U158" s="101"/>
      <c r="V158" s="259"/>
      <c r="W158" s="260"/>
      <c r="X158" s="105"/>
      <c r="Y158" s="245">
        <f>IF(K158&lt;=30000,K158*U158+K158*X158,30000*U158+30000*X158)</f>
        <v>0</v>
      </c>
      <c r="Z158" s="246"/>
      <c r="AA158" s="246"/>
      <c r="AB158" s="247"/>
      <c r="AC158" s="92"/>
      <c r="AD158" s="257"/>
      <c r="AE158" s="258"/>
      <c r="AF158" s="261"/>
      <c r="AG158" s="258"/>
      <c r="AH158" s="96"/>
      <c r="AI158" s="245">
        <f>IF(K158&lt;=30000,K158/2*AD158+K158/2*AH158,30000/2*AD158+30000/2*AH158)</f>
        <v>0</v>
      </c>
      <c r="AJ158" s="246"/>
      <c r="AK158" s="246"/>
      <c r="AL158" s="246"/>
      <c r="AM158" s="246"/>
      <c r="AN158" s="246"/>
      <c r="AO158" s="262"/>
    </row>
    <row r="159" spans="1:48" s="93" customFormat="1" ht="22.9" customHeight="1" x14ac:dyDescent="0.4">
      <c r="A159" s="333"/>
      <c r="B159" s="272"/>
      <c r="C159" s="272"/>
      <c r="D159" s="272"/>
      <c r="E159" s="272"/>
      <c r="F159" s="272"/>
      <c r="G159" s="272"/>
      <c r="H159" s="272"/>
      <c r="I159" s="254"/>
      <c r="J159" s="255"/>
      <c r="K159" s="256"/>
      <c r="L159" s="256"/>
      <c r="M159" s="256"/>
      <c r="N159" s="256"/>
      <c r="O159" s="256"/>
      <c r="P159" s="256"/>
      <c r="Q159" s="256"/>
      <c r="R159" s="257"/>
      <c r="S159" s="258"/>
      <c r="T159" s="256"/>
      <c r="U159" s="101"/>
      <c r="V159" s="259"/>
      <c r="W159" s="260"/>
      <c r="X159" s="105"/>
      <c r="Y159" s="245">
        <f>IF(K159&lt;=30000,K159*U159+K159*X159,30000*U159+30000*X159)</f>
        <v>0</v>
      </c>
      <c r="Z159" s="246"/>
      <c r="AA159" s="246"/>
      <c r="AB159" s="247"/>
      <c r="AC159" s="92"/>
      <c r="AD159" s="257"/>
      <c r="AE159" s="258"/>
      <c r="AF159" s="256"/>
      <c r="AG159" s="256"/>
      <c r="AH159" s="96"/>
      <c r="AI159" s="245">
        <f>IF(K159&lt;=30000,K159/2*AD159+K159/2*AH159,30000/2*AD159+30000/2*AH159)</f>
        <v>0</v>
      </c>
      <c r="AJ159" s="246"/>
      <c r="AK159" s="246"/>
      <c r="AL159" s="246"/>
      <c r="AM159" s="246"/>
      <c r="AN159" s="246"/>
      <c r="AO159" s="262"/>
    </row>
    <row r="160" spans="1:48" s="93" customFormat="1" ht="23.1" customHeight="1" thickBot="1" x14ac:dyDescent="0.45">
      <c r="A160" s="333"/>
      <c r="B160" s="272"/>
      <c r="C160" s="272"/>
      <c r="D160" s="272"/>
      <c r="E160" s="272"/>
      <c r="F160" s="272"/>
      <c r="G160" s="272"/>
      <c r="H160" s="272"/>
      <c r="I160" s="342"/>
      <c r="J160" s="343"/>
      <c r="K160" s="240"/>
      <c r="L160" s="240"/>
      <c r="M160" s="240"/>
      <c r="N160" s="240"/>
      <c r="O160" s="240"/>
      <c r="P160" s="240"/>
      <c r="Q160" s="240"/>
      <c r="R160" s="241"/>
      <c r="S160" s="242"/>
      <c r="T160" s="240"/>
      <c r="U160" s="102"/>
      <c r="V160" s="243"/>
      <c r="W160" s="244"/>
      <c r="X160" s="106"/>
      <c r="Y160" s="245">
        <f>IF(K160&lt;=30000,K160*U160+K160*X160,30000*U160+30000*X160)</f>
        <v>0</v>
      </c>
      <c r="Z160" s="246"/>
      <c r="AA160" s="246"/>
      <c r="AB160" s="247"/>
      <c r="AC160" s="97"/>
      <c r="AD160" s="241"/>
      <c r="AE160" s="242"/>
      <c r="AF160" s="263"/>
      <c r="AG160" s="242"/>
      <c r="AH160" s="107"/>
      <c r="AI160" s="264">
        <f>IF(K160&lt;=30000,K160/2*AD160+K160/2*AH160,30000/2*AD160+30000/2*AH160)</f>
        <v>0</v>
      </c>
      <c r="AJ160" s="265"/>
      <c r="AK160" s="265"/>
      <c r="AL160" s="265"/>
      <c r="AM160" s="265"/>
      <c r="AN160" s="265"/>
      <c r="AO160" s="266"/>
    </row>
    <row r="161" spans="1:41" s="93" customFormat="1" ht="23.1" customHeight="1" thickTop="1" x14ac:dyDescent="0.4">
      <c r="A161" s="334"/>
      <c r="B161" s="272"/>
      <c r="C161" s="272"/>
      <c r="D161" s="272"/>
      <c r="E161" s="272"/>
      <c r="F161" s="272"/>
      <c r="G161" s="272"/>
      <c r="H161" s="272"/>
      <c r="I161" s="184" t="s">
        <v>111</v>
      </c>
      <c r="J161" s="185"/>
      <c r="K161" s="186" t="s">
        <v>112</v>
      </c>
      <c r="L161" s="186"/>
      <c r="M161" s="186"/>
      <c r="N161" s="187">
        <f>SUM(N157:Q160)</f>
        <v>0</v>
      </c>
      <c r="O161" s="187"/>
      <c r="P161" s="187"/>
      <c r="Q161" s="187"/>
      <c r="R161" s="188">
        <f>SUM(R157:T160)</f>
        <v>0</v>
      </c>
      <c r="S161" s="189"/>
      <c r="T161" s="187"/>
      <c r="U161" s="98">
        <f>SUM(U157:U160)</f>
        <v>0</v>
      </c>
      <c r="V161" s="188">
        <f>SUM(V157:W160)</f>
        <v>0</v>
      </c>
      <c r="W161" s="189"/>
      <c r="X161" s="100">
        <f>SUM(X157:X160)</f>
        <v>0</v>
      </c>
      <c r="Y161" s="187">
        <f>SUM(Y157:AB160)</f>
        <v>0</v>
      </c>
      <c r="Z161" s="187"/>
      <c r="AA161" s="187"/>
      <c r="AB161" s="187"/>
      <c r="AC161" s="98">
        <f>SUM(AC157:AC160)</f>
        <v>0</v>
      </c>
      <c r="AD161" s="188">
        <f>SUM(AD157:AE160)</f>
        <v>0</v>
      </c>
      <c r="AE161" s="190"/>
      <c r="AF161" s="188">
        <f>SUM(AF157:AG160)</f>
        <v>0</v>
      </c>
      <c r="AG161" s="189"/>
      <c r="AH161" s="99">
        <f>SUM(AH157:AH160)</f>
        <v>0</v>
      </c>
      <c r="AI161" s="188">
        <f>SUM(AI157:AO160)</f>
        <v>0</v>
      </c>
      <c r="AJ161" s="190"/>
      <c r="AK161" s="190"/>
      <c r="AL161" s="190"/>
      <c r="AM161" s="190"/>
      <c r="AN161" s="190"/>
      <c r="AO161" s="191"/>
    </row>
    <row r="162" spans="1:41" s="93" customFormat="1" ht="30" customHeight="1" x14ac:dyDescent="0.4">
      <c r="A162" s="208" t="s">
        <v>113</v>
      </c>
      <c r="B162" s="209"/>
      <c r="C162" s="209"/>
      <c r="D162" s="209"/>
      <c r="E162" s="209"/>
      <c r="F162" s="209"/>
      <c r="G162" s="209"/>
      <c r="H162" s="210"/>
      <c r="I162" s="211" t="s">
        <v>153</v>
      </c>
      <c r="J162" s="212"/>
      <c r="K162" s="212"/>
      <c r="L162" s="212"/>
      <c r="M162" s="212"/>
      <c r="N162" s="212"/>
      <c r="O162" s="212"/>
      <c r="P162" s="212"/>
      <c r="Q162" s="212"/>
      <c r="R162" s="212"/>
      <c r="S162" s="212"/>
      <c r="T162" s="212"/>
      <c r="U162" s="212"/>
      <c r="V162" s="212"/>
      <c r="W162" s="212"/>
      <c r="X162" s="212"/>
      <c r="Y162" s="212"/>
      <c r="Z162" s="212"/>
      <c r="AA162" s="212"/>
      <c r="AB162" s="212"/>
      <c r="AC162" s="212"/>
      <c r="AD162" s="212"/>
      <c r="AE162" s="212"/>
      <c r="AF162" s="212"/>
      <c r="AG162" s="212"/>
      <c r="AH162" s="212"/>
      <c r="AI162" s="212"/>
      <c r="AJ162" s="212"/>
      <c r="AK162" s="212"/>
      <c r="AL162" s="212"/>
      <c r="AM162" s="212"/>
      <c r="AN162" s="212"/>
      <c r="AO162" s="213"/>
    </row>
    <row r="163" spans="1:41" s="53" customFormat="1" ht="22.9" customHeight="1" x14ac:dyDescent="0.4">
      <c r="A163" s="214" t="s">
        <v>114</v>
      </c>
      <c r="B163" s="215"/>
      <c r="C163" s="215"/>
      <c r="D163" s="215"/>
      <c r="E163" s="215"/>
      <c r="F163" s="215"/>
      <c r="G163" s="215"/>
      <c r="H163" s="215"/>
      <c r="I163" s="218"/>
      <c r="J163" s="219"/>
      <c r="K163" s="219"/>
      <c r="L163" s="219"/>
      <c r="M163" s="219"/>
      <c r="N163" s="219"/>
      <c r="O163" s="219"/>
      <c r="P163" s="219"/>
      <c r="Q163" s="219"/>
      <c r="R163" s="219"/>
      <c r="S163" s="219"/>
      <c r="T163" s="219"/>
      <c r="U163" s="219"/>
      <c r="V163" s="219"/>
      <c r="W163" s="219"/>
      <c r="X163" s="219"/>
      <c r="Y163" s="219"/>
      <c r="Z163" s="219"/>
      <c r="AA163" s="219"/>
      <c r="AB163" s="219"/>
      <c r="AC163" s="219"/>
      <c r="AD163" s="219"/>
      <c r="AE163" s="219"/>
      <c r="AF163" s="219"/>
      <c r="AG163" s="219"/>
      <c r="AH163" s="219"/>
      <c r="AI163" s="219"/>
      <c r="AJ163" s="219"/>
      <c r="AK163" s="219"/>
      <c r="AL163" s="219"/>
      <c r="AM163" s="219"/>
      <c r="AN163" s="219"/>
      <c r="AO163" s="220"/>
    </row>
    <row r="164" spans="1:41" s="53" customFormat="1" ht="22.9" customHeight="1" x14ac:dyDescent="0.4">
      <c r="A164" s="216"/>
      <c r="B164" s="217"/>
      <c r="C164" s="217"/>
      <c r="D164" s="217"/>
      <c r="E164" s="217"/>
      <c r="F164" s="217"/>
      <c r="G164" s="217"/>
      <c r="H164" s="217"/>
      <c r="I164" s="221"/>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3"/>
    </row>
    <row r="165" spans="1:41" s="53" customFormat="1" ht="22.9" customHeight="1" x14ac:dyDescent="0.4">
      <c r="A165" s="216"/>
      <c r="B165" s="217"/>
      <c r="C165" s="217"/>
      <c r="D165" s="217"/>
      <c r="E165" s="217"/>
      <c r="F165" s="217"/>
      <c r="G165" s="217"/>
      <c r="H165" s="217"/>
      <c r="I165" s="221"/>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3"/>
    </row>
    <row r="166" spans="1:41" s="53" customFormat="1" ht="22.9" customHeight="1" x14ac:dyDescent="0.4">
      <c r="A166" s="216"/>
      <c r="B166" s="217"/>
      <c r="C166" s="217"/>
      <c r="D166" s="217"/>
      <c r="E166" s="217"/>
      <c r="F166" s="217"/>
      <c r="G166" s="217"/>
      <c r="H166" s="217"/>
      <c r="I166" s="221"/>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3"/>
    </row>
    <row r="167" spans="1:41" s="53" customFormat="1" ht="22.9" customHeight="1" x14ac:dyDescent="0.4">
      <c r="A167" s="216"/>
      <c r="B167" s="217"/>
      <c r="C167" s="217"/>
      <c r="D167" s="217"/>
      <c r="E167" s="217"/>
      <c r="F167" s="217"/>
      <c r="G167" s="217"/>
      <c r="H167" s="217"/>
      <c r="I167" s="221"/>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3"/>
    </row>
    <row r="168" spans="1:41" s="53" customFormat="1" ht="130.5" customHeight="1" x14ac:dyDescent="0.4">
      <c r="A168" s="216"/>
      <c r="B168" s="217"/>
      <c r="C168" s="217"/>
      <c r="D168" s="217"/>
      <c r="E168" s="217"/>
      <c r="F168" s="217"/>
      <c r="G168" s="217"/>
      <c r="H168" s="217"/>
      <c r="I168" s="224"/>
      <c r="J168" s="225"/>
      <c r="K168" s="225"/>
      <c r="L168" s="225"/>
      <c r="M168" s="225"/>
      <c r="N168" s="225"/>
      <c r="O168" s="225"/>
      <c r="P168" s="225"/>
      <c r="Q168" s="225"/>
      <c r="R168" s="225"/>
      <c r="S168" s="225"/>
      <c r="T168" s="225"/>
      <c r="U168" s="225"/>
      <c r="V168" s="225"/>
      <c r="W168" s="225"/>
      <c r="X168" s="225"/>
      <c r="Y168" s="225"/>
      <c r="Z168" s="225"/>
      <c r="AA168" s="225"/>
      <c r="AB168" s="225"/>
      <c r="AC168" s="225"/>
      <c r="AD168" s="225"/>
      <c r="AE168" s="225"/>
      <c r="AF168" s="225"/>
      <c r="AG168" s="225"/>
      <c r="AH168" s="225"/>
      <c r="AI168" s="225"/>
      <c r="AJ168" s="225"/>
      <c r="AK168" s="225"/>
      <c r="AL168" s="225"/>
      <c r="AM168" s="225"/>
      <c r="AN168" s="225"/>
      <c r="AO168" s="226"/>
    </row>
    <row r="169" spans="1:41" s="53" customFormat="1" ht="72" customHeight="1" x14ac:dyDescent="0.4">
      <c r="A169" s="227" t="s">
        <v>115</v>
      </c>
      <c r="B169" s="228"/>
      <c r="C169" s="228"/>
      <c r="D169" s="228"/>
      <c r="E169" s="228"/>
      <c r="F169" s="228"/>
      <c r="G169" s="228"/>
      <c r="H169" s="229"/>
      <c r="I169" s="230"/>
      <c r="J169" s="231"/>
      <c r="K169" s="231"/>
      <c r="L169" s="231"/>
      <c r="M169" s="231"/>
      <c r="N169" s="231"/>
      <c r="O169" s="231"/>
      <c r="P169" s="231"/>
      <c r="Q169" s="231"/>
      <c r="R169" s="231"/>
      <c r="S169" s="231"/>
      <c r="T169" s="231"/>
      <c r="U169" s="231"/>
      <c r="V169" s="231"/>
      <c r="W169" s="231"/>
      <c r="X169" s="231"/>
      <c r="Y169" s="231"/>
      <c r="Z169" s="231"/>
      <c r="AA169" s="231"/>
      <c r="AB169" s="231"/>
      <c r="AC169" s="231"/>
      <c r="AD169" s="231"/>
      <c r="AE169" s="231"/>
      <c r="AF169" s="231"/>
      <c r="AG169" s="231"/>
      <c r="AH169" s="231"/>
      <c r="AI169" s="231"/>
      <c r="AJ169" s="231"/>
      <c r="AK169" s="231"/>
      <c r="AL169" s="231"/>
      <c r="AM169" s="231"/>
      <c r="AN169" s="231"/>
      <c r="AO169" s="232"/>
    </row>
    <row r="170" spans="1:41" s="53" customFormat="1" ht="72" customHeight="1" x14ac:dyDescent="0.4">
      <c r="A170" s="227" t="s">
        <v>116</v>
      </c>
      <c r="B170" s="233"/>
      <c r="C170" s="233"/>
      <c r="D170" s="233"/>
      <c r="E170" s="233"/>
      <c r="F170" s="233"/>
      <c r="G170" s="233"/>
      <c r="H170" s="234"/>
      <c r="I170" s="230"/>
      <c r="J170" s="231"/>
      <c r="K170" s="231"/>
      <c r="L170" s="231"/>
      <c r="M170" s="231"/>
      <c r="N170" s="231"/>
      <c r="O170" s="231"/>
      <c r="P170" s="231"/>
      <c r="Q170" s="231"/>
      <c r="R170" s="231"/>
      <c r="S170" s="231"/>
      <c r="T170" s="231"/>
      <c r="U170" s="231"/>
      <c r="V170" s="231"/>
      <c r="W170" s="231"/>
      <c r="X170" s="231"/>
      <c r="Y170" s="231"/>
      <c r="Z170" s="231"/>
      <c r="AA170" s="231"/>
      <c r="AB170" s="231"/>
      <c r="AC170" s="231"/>
      <c r="AD170" s="231"/>
      <c r="AE170" s="231"/>
      <c r="AF170" s="231"/>
      <c r="AG170" s="231"/>
      <c r="AH170" s="231"/>
      <c r="AI170" s="231"/>
      <c r="AJ170" s="231"/>
      <c r="AK170" s="231"/>
      <c r="AL170" s="231"/>
      <c r="AM170" s="231"/>
      <c r="AN170" s="231"/>
      <c r="AO170" s="232"/>
    </row>
    <row r="171" spans="1:41" s="53" customFormat="1" ht="45" customHeight="1" x14ac:dyDescent="0.4">
      <c r="A171" s="235" t="s">
        <v>117</v>
      </c>
      <c r="B171" s="236"/>
      <c r="C171" s="236"/>
      <c r="D171" s="236"/>
      <c r="E171" s="236"/>
      <c r="F171" s="236"/>
      <c r="G171" s="236"/>
      <c r="H171" s="237"/>
      <c r="I171" s="238"/>
      <c r="J171" s="238"/>
      <c r="K171" s="238"/>
      <c r="L171" s="238"/>
      <c r="M171" s="238"/>
      <c r="N171" s="238"/>
      <c r="O171" s="238"/>
      <c r="P171" s="238"/>
      <c r="Q171" s="238"/>
      <c r="R171" s="238"/>
      <c r="S171" s="238"/>
      <c r="T171" s="238"/>
      <c r="U171" s="238"/>
      <c r="V171" s="238"/>
      <c r="W171" s="238"/>
      <c r="X171" s="238"/>
      <c r="Y171" s="238"/>
      <c r="Z171" s="238"/>
      <c r="AA171" s="238"/>
      <c r="AB171" s="238"/>
      <c r="AC171" s="238"/>
      <c r="AD171" s="238"/>
      <c r="AE171" s="238"/>
      <c r="AF171" s="238"/>
      <c r="AG171" s="238"/>
      <c r="AH171" s="238"/>
      <c r="AI171" s="238"/>
      <c r="AJ171" s="238"/>
      <c r="AK171" s="238"/>
      <c r="AL171" s="238"/>
      <c r="AM171" s="238"/>
      <c r="AN171" s="238"/>
      <c r="AO171" s="239"/>
    </row>
    <row r="172" spans="1:41" s="49" customFormat="1" ht="45" customHeight="1" x14ac:dyDescent="0.4">
      <c r="A172" s="192" t="s">
        <v>139</v>
      </c>
      <c r="B172" s="193"/>
      <c r="C172" s="193"/>
      <c r="D172" s="193"/>
      <c r="E172" s="193"/>
      <c r="F172" s="193"/>
      <c r="G172" s="193"/>
      <c r="H172" s="193"/>
      <c r="I172" s="194"/>
      <c r="J172" s="195"/>
      <c r="K172" s="195"/>
      <c r="L172" s="195"/>
      <c r="M172" s="195"/>
      <c r="N172" s="195"/>
      <c r="O172" s="195"/>
      <c r="P172" s="195"/>
      <c r="Q172" s="195"/>
      <c r="R172" s="195"/>
      <c r="S172" s="195"/>
      <c r="T172" s="195"/>
      <c r="U172" s="195"/>
      <c r="V172" s="195"/>
      <c r="W172" s="195"/>
      <c r="X172" s="195"/>
      <c r="Y172" s="195"/>
      <c r="Z172" s="195"/>
      <c r="AA172" s="195"/>
      <c r="AB172" s="195"/>
      <c r="AC172" s="195"/>
      <c r="AD172" s="195"/>
      <c r="AE172" s="195"/>
      <c r="AF172" s="195"/>
      <c r="AG172" s="195"/>
      <c r="AH172" s="195"/>
      <c r="AI172" s="195"/>
      <c r="AJ172" s="195"/>
      <c r="AK172" s="195"/>
      <c r="AL172" s="195"/>
      <c r="AM172" s="195"/>
      <c r="AN172" s="195"/>
      <c r="AO172" s="196"/>
    </row>
    <row r="173" spans="1:41" s="49" customFormat="1" ht="45" customHeight="1" x14ac:dyDescent="0.4">
      <c r="A173" s="192"/>
      <c r="B173" s="193"/>
      <c r="C173" s="193"/>
      <c r="D173" s="193"/>
      <c r="E173" s="193"/>
      <c r="F173" s="193"/>
      <c r="G173" s="193"/>
      <c r="H173" s="193"/>
      <c r="I173" s="197"/>
      <c r="J173" s="198"/>
      <c r="K173" s="198"/>
      <c r="L173" s="198"/>
      <c r="M173" s="198"/>
      <c r="N173" s="198"/>
      <c r="O173" s="198"/>
      <c r="P173" s="198"/>
      <c r="Q173" s="198"/>
      <c r="R173" s="198"/>
      <c r="S173" s="198"/>
      <c r="T173" s="198"/>
      <c r="U173" s="198"/>
      <c r="V173" s="198"/>
      <c r="W173" s="198"/>
      <c r="X173" s="198"/>
      <c r="Y173" s="198"/>
      <c r="Z173" s="198"/>
      <c r="AA173" s="198"/>
      <c r="AB173" s="198"/>
      <c r="AC173" s="198"/>
      <c r="AD173" s="198"/>
      <c r="AE173" s="198"/>
      <c r="AF173" s="198"/>
      <c r="AG173" s="198"/>
      <c r="AH173" s="198"/>
      <c r="AI173" s="198"/>
      <c r="AJ173" s="198"/>
      <c r="AK173" s="198"/>
      <c r="AL173" s="198"/>
      <c r="AM173" s="198"/>
      <c r="AN173" s="198"/>
      <c r="AO173" s="199"/>
    </row>
    <row r="174" spans="1:41" s="49" customFormat="1" ht="45" customHeight="1" x14ac:dyDescent="0.4">
      <c r="A174" s="192" t="s">
        <v>135</v>
      </c>
      <c r="B174" s="193"/>
      <c r="C174" s="193"/>
      <c r="D174" s="193"/>
      <c r="E174" s="193"/>
      <c r="F174" s="193"/>
      <c r="G174" s="193"/>
      <c r="H174" s="193"/>
      <c r="I174" s="200"/>
      <c r="J174" s="201"/>
      <c r="K174" s="201"/>
      <c r="L174" s="201"/>
      <c r="M174" s="201"/>
      <c r="N174" s="201"/>
      <c r="O174" s="201"/>
      <c r="P174" s="201"/>
      <c r="Q174" s="201"/>
      <c r="R174" s="201"/>
      <c r="S174" s="201"/>
      <c r="T174" s="201"/>
      <c r="U174" s="201"/>
      <c r="V174" s="201"/>
      <c r="W174" s="201"/>
      <c r="X174" s="201"/>
      <c r="Y174" s="201"/>
      <c r="Z174" s="201"/>
      <c r="AA174" s="201"/>
      <c r="AB174" s="201"/>
      <c r="AC174" s="201"/>
      <c r="AD174" s="201"/>
      <c r="AE174" s="201"/>
      <c r="AF174" s="201"/>
      <c r="AG174" s="201"/>
      <c r="AH174" s="201"/>
      <c r="AI174" s="201"/>
      <c r="AJ174" s="201"/>
      <c r="AK174" s="201"/>
      <c r="AL174" s="201"/>
      <c r="AM174" s="201"/>
      <c r="AN174" s="201"/>
      <c r="AO174" s="202"/>
    </row>
    <row r="175" spans="1:41" s="49" customFormat="1" ht="45" customHeight="1" x14ac:dyDescent="0.4">
      <c r="A175" s="192"/>
      <c r="B175" s="193"/>
      <c r="C175" s="193"/>
      <c r="D175" s="193"/>
      <c r="E175" s="193"/>
      <c r="F175" s="193"/>
      <c r="G175" s="193"/>
      <c r="H175" s="193"/>
      <c r="I175" s="197"/>
      <c r="J175" s="198"/>
      <c r="K175" s="198"/>
      <c r="L175" s="198"/>
      <c r="M175" s="198"/>
      <c r="N175" s="198"/>
      <c r="O175" s="198"/>
      <c r="P175" s="198"/>
      <c r="Q175" s="198"/>
      <c r="R175" s="198"/>
      <c r="S175" s="198"/>
      <c r="T175" s="198"/>
      <c r="U175" s="198"/>
      <c r="V175" s="198"/>
      <c r="W175" s="198"/>
      <c r="X175" s="198"/>
      <c r="Y175" s="198"/>
      <c r="Z175" s="198"/>
      <c r="AA175" s="198"/>
      <c r="AB175" s="198"/>
      <c r="AC175" s="198"/>
      <c r="AD175" s="198"/>
      <c r="AE175" s="198"/>
      <c r="AF175" s="198"/>
      <c r="AG175" s="198"/>
      <c r="AH175" s="198"/>
      <c r="AI175" s="198"/>
      <c r="AJ175" s="198"/>
      <c r="AK175" s="198"/>
      <c r="AL175" s="198"/>
      <c r="AM175" s="198"/>
      <c r="AN175" s="198"/>
      <c r="AO175" s="199"/>
    </row>
    <row r="176" spans="1:41" s="49" customFormat="1" ht="45" customHeight="1" x14ac:dyDescent="0.4">
      <c r="A176" s="192" t="s">
        <v>136</v>
      </c>
      <c r="B176" s="193"/>
      <c r="C176" s="193"/>
      <c r="D176" s="193"/>
      <c r="E176" s="193"/>
      <c r="F176" s="193"/>
      <c r="G176" s="193"/>
      <c r="H176" s="193"/>
      <c r="I176" s="200"/>
      <c r="J176" s="201"/>
      <c r="K176" s="201"/>
      <c r="L176" s="201"/>
      <c r="M176" s="201"/>
      <c r="N176" s="201"/>
      <c r="O176" s="201"/>
      <c r="P176" s="201"/>
      <c r="Q176" s="201"/>
      <c r="R176" s="201"/>
      <c r="S176" s="201"/>
      <c r="T176" s="201"/>
      <c r="U176" s="201"/>
      <c r="V176" s="201"/>
      <c r="W176" s="201"/>
      <c r="X176" s="201"/>
      <c r="Y176" s="201"/>
      <c r="Z176" s="201"/>
      <c r="AA176" s="201"/>
      <c r="AB176" s="201"/>
      <c r="AC176" s="201"/>
      <c r="AD176" s="201"/>
      <c r="AE176" s="201"/>
      <c r="AF176" s="201"/>
      <c r="AG176" s="201"/>
      <c r="AH176" s="201"/>
      <c r="AI176" s="201"/>
      <c r="AJ176" s="201"/>
      <c r="AK176" s="201"/>
      <c r="AL176" s="201"/>
      <c r="AM176" s="201"/>
      <c r="AN176" s="201"/>
      <c r="AO176" s="202"/>
    </row>
    <row r="177" spans="1:48" s="49" customFormat="1" ht="45" customHeight="1" thickBot="1" x14ac:dyDescent="0.45">
      <c r="A177" s="203"/>
      <c r="B177" s="204"/>
      <c r="C177" s="204"/>
      <c r="D177" s="204"/>
      <c r="E177" s="204"/>
      <c r="F177" s="204"/>
      <c r="G177" s="204"/>
      <c r="H177" s="204"/>
      <c r="I177" s="205"/>
      <c r="J177" s="206"/>
      <c r="K177" s="206"/>
      <c r="L177" s="206"/>
      <c r="M177" s="206"/>
      <c r="N177" s="206"/>
      <c r="O177" s="206"/>
      <c r="P177" s="206"/>
      <c r="Q177" s="206"/>
      <c r="R177" s="206"/>
      <c r="S177" s="206"/>
      <c r="T177" s="206"/>
      <c r="U177" s="206"/>
      <c r="V177" s="206"/>
      <c r="W177" s="206"/>
      <c r="X177" s="206"/>
      <c r="Y177" s="206"/>
      <c r="Z177" s="206"/>
      <c r="AA177" s="206"/>
      <c r="AB177" s="206"/>
      <c r="AC177" s="206"/>
      <c r="AD177" s="206"/>
      <c r="AE177" s="206"/>
      <c r="AF177" s="206"/>
      <c r="AG177" s="206"/>
      <c r="AH177" s="206"/>
      <c r="AI177" s="206"/>
      <c r="AJ177" s="206"/>
      <c r="AK177" s="206"/>
      <c r="AL177" s="206"/>
      <c r="AM177" s="206"/>
      <c r="AN177" s="206"/>
      <c r="AO177" s="207"/>
    </row>
    <row r="178" spans="1:48" s="49" customFormat="1" ht="15.95" customHeight="1" thickBot="1" x14ac:dyDescent="0.45">
      <c r="A178" s="108"/>
      <c r="B178" s="108"/>
      <c r="C178" s="108"/>
      <c r="D178" s="108"/>
      <c r="E178" s="108"/>
      <c r="F178" s="108"/>
      <c r="G178" s="108"/>
      <c r="H178" s="108"/>
      <c r="I178" s="108"/>
      <c r="J178" s="108"/>
      <c r="K178" s="109"/>
      <c r="L178" s="109"/>
      <c r="M178" s="109"/>
      <c r="N178" s="109"/>
      <c r="O178" s="109"/>
      <c r="P178" s="109"/>
      <c r="Q178" s="109"/>
      <c r="R178" s="109"/>
      <c r="S178" s="109"/>
      <c r="T178" s="109"/>
      <c r="U178" s="109"/>
      <c r="V178" s="109"/>
      <c r="W178" s="109"/>
      <c r="X178" s="109"/>
      <c r="Y178" s="109"/>
      <c r="Z178" s="109"/>
      <c r="AA178" s="109"/>
      <c r="AB178" s="109"/>
      <c r="AC178" s="109"/>
      <c r="AD178" s="109"/>
      <c r="AE178" s="109"/>
      <c r="AF178" s="109"/>
      <c r="AG178" s="109"/>
      <c r="AH178" s="109"/>
      <c r="AI178" s="109"/>
      <c r="AJ178" s="109"/>
      <c r="AK178" s="109"/>
      <c r="AL178" s="109"/>
      <c r="AM178" s="109"/>
      <c r="AN178" s="109"/>
      <c r="AO178" s="109"/>
    </row>
    <row r="179" spans="1:48" s="93" customFormat="1" ht="37.15" customHeight="1" x14ac:dyDescent="0.4">
      <c r="A179" s="357" t="s">
        <v>89</v>
      </c>
      <c r="B179" s="358"/>
      <c r="C179" s="358"/>
      <c r="D179" s="358"/>
      <c r="E179" s="358"/>
      <c r="F179" s="358"/>
      <c r="G179" s="358"/>
      <c r="H179" s="359"/>
      <c r="I179" s="360">
        <f>様式６!X10</f>
        <v>0</v>
      </c>
      <c r="J179" s="361"/>
      <c r="K179" s="361"/>
      <c r="L179" s="361"/>
      <c r="M179" s="361"/>
      <c r="N179" s="361"/>
      <c r="O179" s="361"/>
      <c r="P179" s="361"/>
      <c r="Q179" s="361"/>
      <c r="R179" s="361"/>
      <c r="S179" s="361"/>
      <c r="T179" s="361"/>
      <c r="U179" s="361"/>
      <c r="V179" s="361"/>
      <c r="W179" s="361"/>
      <c r="X179" s="361"/>
      <c r="Y179" s="361"/>
      <c r="Z179" s="362" t="s">
        <v>90</v>
      </c>
      <c r="AA179" s="362"/>
      <c r="AB179" s="362"/>
      <c r="AC179" s="362"/>
      <c r="AD179" s="362"/>
      <c r="AE179" s="362"/>
      <c r="AF179" s="362"/>
      <c r="AG179" s="362"/>
      <c r="AH179" s="362"/>
      <c r="AI179" s="362"/>
      <c r="AJ179" s="362"/>
      <c r="AK179" s="362"/>
      <c r="AL179" s="362"/>
      <c r="AM179" s="362"/>
      <c r="AN179" s="362"/>
      <c r="AO179" s="110"/>
    </row>
    <row r="180" spans="1:48" s="93" customFormat="1" ht="18" customHeight="1" x14ac:dyDescent="0.4">
      <c r="A180" s="363" t="s">
        <v>91</v>
      </c>
      <c r="B180" s="364"/>
      <c r="C180" s="364"/>
      <c r="D180" s="364"/>
      <c r="E180" s="364"/>
      <c r="F180" s="364"/>
      <c r="G180" s="364"/>
      <c r="H180" s="364"/>
      <c r="I180" s="364"/>
      <c r="J180" s="364"/>
      <c r="K180" s="364"/>
      <c r="L180" s="364"/>
      <c r="M180" s="364"/>
      <c r="N180" s="364"/>
      <c r="O180" s="364"/>
      <c r="P180" s="364"/>
      <c r="Q180" s="364"/>
      <c r="R180" s="364"/>
      <c r="S180" s="364"/>
      <c r="T180" s="364"/>
      <c r="U180" s="364"/>
      <c r="V180" s="364"/>
      <c r="W180" s="364"/>
      <c r="X180" s="364"/>
      <c r="Y180" s="364"/>
      <c r="Z180" s="364"/>
      <c r="AA180" s="364"/>
      <c r="AB180" s="364"/>
      <c r="AC180" s="364"/>
      <c r="AD180" s="364"/>
      <c r="AE180" s="364"/>
      <c r="AF180" s="364"/>
      <c r="AG180" s="364"/>
      <c r="AH180" s="364"/>
      <c r="AI180" s="364"/>
      <c r="AJ180" s="364"/>
      <c r="AK180" s="364"/>
      <c r="AL180" s="364"/>
      <c r="AM180" s="364"/>
      <c r="AN180" s="364"/>
      <c r="AO180" s="365"/>
    </row>
    <row r="181" spans="1:48" s="93" customFormat="1" ht="18" customHeight="1" x14ac:dyDescent="0.4">
      <c r="A181" s="366"/>
      <c r="B181" s="367"/>
      <c r="C181" s="367"/>
      <c r="D181" s="367"/>
      <c r="E181" s="367"/>
      <c r="F181" s="367"/>
      <c r="G181" s="367"/>
      <c r="H181" s="367"/>
      <c r="I181" s="367"/>
      <c r="J181" s="367"/>
      <c r="K181" s="367"/>
      <c r="L181" s="367"/>
      <c r="M181" s="367"/>
      <c r="N181" s="367"/>
      <c r="O181" s="367"/>
      <c r="P181" s="367"/>
      <c r="Q181" s="367"/>
      <c r="R181" s="367"/>
      <c r="S181" s="367"/>
      <c r="T181" s="367"/>
      <c r="U181" s="367"/>
      <c r="V181" s="367"/>
      <c r="W181" s="367"/>
      <c r="X181" s="367"/>
      <c r="Y181" s="367"/>
      <c r="Z181" s="367"/>
      <c r="AA181" s="367"/>
      <c r="AB181" s="367"/>
      <c r="AC181" s="367"/>
      <c r="AD181" s="367"/>
      <c r="AE181" s="367"/>
      <c r="AF181" s="367"/>
      <c r="AG181" s="367"/>
      <c r="AH181" s="367"/>
      <c r="AI181" s="367"/>
      <c r="AJ181" s="367"/>
      <c r="AK181" s="367"/>
      <c r="AL181" s="367"/>
      <c r="AM181" s="367"/>
      <c r="AN181" s="367"/>
      <c r="AO181" s="368"/>
    </row>
    <row r="182" spans="1:48" s="93" customFormat="1" ht="39" customHeight="1" x14ac:dyDescent="0.4">
      <c r="A182" s="369" t="s">
        <v>137</v>
      </c>
      <c r="B182" s="370"/>
      <c r="C182" s="370"/>
      <c r="D182" s="370"/>
      <c r="E182" s="371"/>
      <c r="F182" s="371"/>
      <c r="G182" s="371"/>
      <c r="H182" s="371"/>
      <c r="I182" s="371"/>
      <c r="J182" s="371"/>
      <c r="K182" s="371"/>
      <c r="L182" s="371"/>
      <c r="M182" s="371"/>
      <c r="N182" s="371"/>
      <c r="O182" s="371"/>
      <c r="P182" s="371"/>
      <c r="Q182" s="371"/>
      <c r="R182" s="371"/>
      <c r="S182" s="371"/>
      <c r="T182" s="373" t="s">
        <v>121</v>
      </c>
      <c r="U182" s="373"/>
      <c r="V182" s="373"/>
      <c r="W182" s="373"/>
      <c r="X182" s="373"/>
      <c r="Y182" s="373"/>
      <c r="Z182" s="373"/>
      <c r="AA182" s="374"/>
      <c r="AB182" s="375"/>
      <c r="AC182" s="375"/>
      <c r="AD182" s="375"/>
      <c r="AE182" s="375"/>
      <c r="AF182" s="375"/>
      <c r="AG182" s="375"/>
      <c r="AH182" s="375"/>
      <c r="AI182" s="376"/>
      <c r="AJ182" s="377" t="s">
        <v>118</v>
      </c>
      <c r="AK182" s="378"/>
      <c r="AL182" s="378"/>
      <c r="AM182" s="379"/>
      <c r="AN182" s="94" t="s">
        <v>92</v>
      </c>
      <c r="AO182" s="111"/>
    </row>
    <row r="183" spans="1:48" s="93" customFormat="1" ht="39" customHeight="1" x14ac:dyDescent="0.4">
      <c r="A183" s="267"/>
      <c r="B183" s="268"/>
      <c r="C183" s="268"/>
      <c r="D183" s="268"/>
      <c r="E183" s="372"/>
      <c r="F183" s="372"/>
      <c r="G183" s="372"/>
      <c r="H183" s="372"/>
      <c r="I183" s="372"/>
      <c r="J183" s="372"/>
      <c r="K183" s="372"/>
      <c r="L183" s="372"/>
      <c r="M183" s="372"/>
      <c r="N183" s="372"/>
      <c r="O183" s="372"/>
      <c r="P183" s="372"/>
      <c r="Q183" s="372"/>
      <c r="R183" s="372"/>
      <c r="S183" s="372"/>
      <c r="T183" s="373" t="s">
        <v>93</v>
      </c>
      <c r="U183" s="373"/>
      <c r="V183" s="373"/>
      <c r="W183" s="373"/>
      <c r="X183" s="373"/>
      <c r="Y183" s="373"/>
      <c r="Z183" s="373"/>
      <c r="AA183" s="374"/>
      <c r="AB183" s="375"/>
      <c r="AC183" s="375"/>
      <c r="AD183" s="375"/>
      <c r="AE183" s="375"/>
      <c r="AF183" s="375"/>
      <c r="AG183" s="375"/>
      <c r="AH183" s="375"/>
      <c r="AI183" s="376"/>
      <c r="AJ183" s="380"/>
      <c r="AK183" s="381"/>
      <c r="AL183" s="381"/>
      <c r="AM183" s="382"/>
      <c r="AN183" s="94" t="s">
        <v>94</v>
      </c>
      <c r="AO183" s="112"/>
    </row>
    <row r="184" spans="1:48" s="93" customFormat="1" ht="37.15" customHeight="1" x14ac:dyDescent="0.4">
      <c r="A184" s="295" t="s">
        <v>95</v>
      </c>
      <c r="B184" s="296"/>
      <c r="C184" s="296"/>
      <c r="D184" s="297"/>
      <c r="E184" s="304"/>
      <c r="F184" s="305"/>
      <c r="G184" s="305"/>
      <c r="H184" s="305"/>
      <c r="I184" s="306"/>
      <c r="J184" s="313" t="s">
        <v>96</v>
      </c>
      <c r="K184" s="314"/>
      <c r="L184" s="314"/>
      <c r="M184" s="314"/>
      <c r="N184" s="315"/>
      <c r="O184" s="322">
        <f>N196</f>
        <v>0</v>
      </c>
      <c r="P184" s="323"/>
      <c r="Q184" s="323"/>
      <c r="R184" s="323"/>
      <c r="S184" s="324"/>
      <c r="T184" s="331" t="s">
        <v>97</v>
      </c>
      <c r="U184" s="332"/>
      <c r="V184" s="344" t="e">
        <f>IF((R196/O184&lt;0.1),"【エラー】 子供無料座席（個人用）は、総座席数の10％以上で設定してください",R196)</f>
        <v>#DIV/0!</v>
      </c>
      <c r="W184" s="353"/>
      <c r="X184" s="331" t="s">
        <v>119</v>
      </c>
      <c r="Y184" s="346"/>
      <c r="Z184" s="332"/>
      <c r="AA184" s="347">
        <f>U196</f>
        <v>0</v>
      </c>
      <c r="AB184" s="348"/>
      <c r="AC184" s="349"/>
      <c r="AD184" s="350" t="s">
        <v>131</v>
      </c>
      <c r="AE184" s="350"/>
      <c r="AF184" s="350"/>
      <c r="AG184" s="350"/>
      <c r="AH184" s="350"/>
      <c r="AI184" s="350"/>
      <c r="AJ184" s="354" t="e">
        <f>ROUND((AA184+AA185+AA186+AA187)/(V184+V185+V186+V187),2)</f>
        <v>#DIV/0!</v>
      </c>
      <c r="AK184" s="354"/>
      <c r="AL184" s="354"/>
      <c r="AM184" s="354"/>
      <c r="AN184" s="354"/>
      <c r="AO184" s="355"/>
      <c r="AP184" s="384" t="e">
        <f>IF(AJ184&gt;=0.5,"","別紙2を記載してください")</f>
        <v>#DIV/0!</v>
      </c>
      <c r="AQ184" s="384"/>
      <c r="AR184" s="384"/>
      <c r="AS184" s="384"/>
      <c r="AT184" s="384"/>
      <c r="AU184" s="384"/>
      <c r="AV184" s="384"/>
    </row>
    <row r="185" spans="1:48" s="93" customFormat="1" ht="37.15" customHeight="1" x14ac:dyDescent="0.4">
      <c r="A185" s="298"/>
      <c r="B185" s="299"/>
      <c r="C185" s="299"/>
      <c r="D185" s="300"/>
      <c r="E185" s="307"/>
      <c r="F185" s="308"/>
      <c r="G185" s="308"/>
      <c r="H185" s="308"/>
      <c r="I185" s="309"/>
      <c r="J185" s="316"/>
      <c r="K185" s="317"/>
      <c r="L185" s="317"/>
      <c r="M185" s="317"/>
      <c r="N185" s="318"/>
      <c r="O185" s="325"/>
      <c r="P185" s="326"/>
      <c r="Q185" s="326"/>
      <c r="R185" s="326"/>
      <c r="S185" s="327"/>
      <c r="T185" s="331" t="s">
        <v>98</v>
      </c>
      <c r="U185" s="332"/>
      <c r="V185" s="344">
        <f>IF(V196&gt;R196,"【エラー】 子供無料座席（団体用）が子供無料座席（個人用）を上回っています",V196)</f>
        <v>0</v>
      </c>
      <c r="W185" s="345"/>
      <c r="X185" s="331" t="s">
        <v>126</v>
      </c>
      <c r="Y185" s="346"/>
      <c r="Z185" s="332"/>
      <c r="AA185" s="347">
        <f>X196</f>
        <v>0</v>
      </c>
      <c r="AB185" s="348"/>
      <c r="AC185" s="349"/>
      <c r="AD185" s="350" t="s">
        <v>132</v>
      </c>
      <c r="AE185" s="350"/>
      <c r="AF185" s="350"/>
      <c r="AG185" s="350"/>
      <c r="AH185" s="350"/>
      <c r="AI185" s="350"/>
      <c r="AJ185" s="354" t="e">
        <f>ROUND((AA184+AA185)/(V184+V185),2)</f>
        <v>#DIV/0!</v>
      </c>
      <c r="AK185" s="354"/>
      <c r="AL185" s="354"/>
      <c r="AM185" s="354"/>
      <c r="AN185" s="354"/>
      <c r="AO185" s="355"/>
    </row>
    <row r="186" spans="1:48" s="93" customFormat="1" ht="37.15" customHeight="1" x14ac:dyDescent="0.4">
      <c r="A186" s="298"/>
      <c r="B186" s="299"/>
      <c r="C186" s="299"/>
      <c r="D186" s="300"/>
      <c r="E186" s="307"/>
      <c r="F186" s="308"/>
      <c r="G186" s="308"/>
      <c r="H186" s="308"/>
      <c r="I186" s="309"/>
      <c r="J186" s="316"/>
      <c r="K186" s="317"/>
      <c r="L186" s="317"/>
      <c r="M186" s="317"/>
      <c r="N186" s="318"/>
      <c r="O186" s="325"/>
      <c r="P186" s="326"/>
      <c r="Q186" s="326"/>
      <c r="R186" s="326"/>
      <c r="S186" s="327"/>
      <c r="T186" s="331" t="s">
        <v>99</v>
      </c>
      <c r="U186" s="332"/>
      <c r="V186" s="344">
        <f>IF(R196&lt;AC196,"【エラー】 同伴者半額席（個人用）が子供無料座席（個人用）よりも多くなっています",AC196)</f>
        <v>0</v>
      </c>
      <c r="W186" s="345"/>
      <c r="X186" s="331" t="s">
        <v>127</v>
      </c>
      <c r="Y186" s="346"/>
      <c r="Z186" s="332"/>
      <c r="AA186" s="347">
        <f>AD196</f>
        <v>0</v>
      </c>
      <c r="AB186" s="348"/>
      <c r="AC186" s="349"/>
      <c r="AD186" s="350" t="s">
        <v>133</v>
      </c>
      <c r="AE186" s="350"/>
      <c r="AF186" s="350"/>
      <c r="AG186" s="350"/>
      <c r="AH186" s="350"/>
      <c r="AI186" s="350"/>
      <c r="AJ186" s="351" t="e">
        <f>ROUND((AA186+AA187)/(V186+V187),2)</f>
        <v>#DIV/0!</v>
      </c>
      <c r="AK186" s="351"/>
      <c r="AL186" s="351"/>
      <c r="AM186" s="351"/>
      <c r="AN186" s="351"/>
      <c r="AO186" s="352"/>
    </row>
    <row r="187" spans="1:48" s="93" customFormat="1" ht="37.15" customHeight="1" x14ac:dyDescent="0.4">
      <c r="A187" s="301"/>
      <c r="B187" s="302"/>
      <c r="C187" s="302"/>
      <c r="D187" s="303"/>
      <c r="E187" s="310"/>
      <c r="F187" s="311"/>
      <c r="G187" s="311"/>
      <c r="H187" s="311"/>
      <c r="I187" s="312"/>
      <c r="J187" s="319"/>
      <c r="K187" s="320"/>
      <c r="L187" s="320"/>
      <c r="M187" s="320"/>
      <c r="N187" s="321"/>
      <c r="O187" s="328"/>
      <c r="P187" s="329"/>
      <c r="Q187" s="329"/>
      <c r="R187" s="329"/>
      <c r="S187" s="330"/>
      <c r="T187" s="331" t="s">
        <v>100</v>
      </c>
      <c r="U187" s="332"/>
      <c r="V187" s="344">
        <f>IF(AF196&gt;AC196,"【エラー】 同伴者半額席（団体用）が同伴者半額席（個人用）を上回っています",AF196)</f>
        <v>0</v>
      </c>
      <c r="W187" s="345"/>
      <c r="X187" s="331" t="s">
        <v>128</v>
      </c>
      <c r="Y187" s="346"/>
      <c r="Z187" s="332"/>
      <c r="AA187" s="347">
        <f>AH196</f>
        <v>0</v>
      </c>
      <c r="AB187" s="348"/>
      <c r="AC187" s="349"/>
      <c r="AD187" s="350" t="s">
        <v>134</v>
      </c>
      <c r="AE187" s="350"/>
      <c r="AF187" s="350"/>
      <c r="AG187" s="350"/>
      <c r="AH187" s="350"/>
      <c r="AI187" s="350"/>
      <c r="AJ187" s="354" t="e">
        <f>IF((V184+V185+V186+V187)/O184&gt;0.5,"【エラー】　　子供無料座席＋同伴者半額座席は、総座席数の50%以下で設定してください",ROUNDDOWN((V184+V185+V186+V187)/O184,2))</f>
        <v>#DIV/0!</v>
      </c>
      <c r="AK187" s="354"/>
      <c r="AL187" s="354"/>
      <c r="AM187" s="354"/>
      <c r="AN187" s="354"/>
      <c r="AO187" s="355"/>
    </row>
    <row r="188" spans="1:48" s="93" customFormat="1" ht="23.1" customHeight="1" x14ac:dyDescent="0.4">
      <c r="A188" s="267" t="s">
        <v>138</v>
      </c>
      <c r="B188" s="268"/>
      <c r="C188" s="268"/>
      <c r="D188" s="268"/>
      <c r="E188" s="269"/>
      <c r="F188" s="270"/>
      <c r="G188" s="270"/>
      <c r="H188" s="270"/>
      <c r="I188" s="270"/>
      <c r="J188" s="271" t="s">
        <v>101</v>
      </c>
      <c r="K188" s="272"/>
      <c r="L188" s="272"/>
      <c r="M188" s="272"/>
      <c r="N188" s="272"/>
      <c r="O188" s="274"/>
      <c r="P188" s="275"/>
      <c r="Q188" s="275"/>
      <c r="R188" s="275"/>
      <c r="S188" s="275"/>
      <c r="T188" s="278" t="s">
        <v>102</v>
      </c>
      <c r="U188" s="279"/>
      <c r="V188" s="279"/>
      <c r="W188" s="279"/>
      <c r="X188" s="279"/>
      <c r="Y188" s="279"/>
      <c r="Z188" s="279"/>
      <c r="AA188" s="282"/>
      <c r="AB188" s="282"/>
      <c r="AC188" s="282"/>
      <c r="AD188" s="283" t="s">
        <v>103</v>
      </c>
      <c r="AE188" s="284"/>
      <c r="AF188" s="284"/>
      <c r="AG188" s="284"/>
      <c r="AH188" s="284"/>
      <c r="AI188" s="285"/>
      <c r="AJ188" s="289">
        <f>SUM(Y196,AI196)</f>
        <v>0</v>
      </c>
      <c r="AK188" s="290"/>
      <c r="AL188" s="290"/>
      <c r="AM188" s="290"/>
      <c r="AN188" s="290"/>
      <c r="AO188" s="291"/>
    </row>
    <row r="189" spans="1:48" s="93" customFormat="1" ht="31.9" customHeight="1" x14ac:dyDescent="0.4">
      <c r="A189" s="267"/>
      <c r="B189" s="268"/>
      <c r="C189" s="268"/>
      <c r="D189" s="268"/>
      <c r="E189" s="269"/>
      <c r="F189" s="270"/>
      <c r="G189" s="270"/>
      <c r="H189" s="270"/>
      <c r="I189" s="270"/>
      <c r="J189" s="273"/>
      <c r="K189" s="272"/>
      <c r="L189" s="272"/>
      <c r="M189" s="272"/>
      <c r="N189" s="272"/>
      <c r="O189" s="276"/>
      <c r="P189" s="277"/>
      <c r="Q189" s="277"/>
      <c r="R189" s="277"/>
      <c r="S189" s="277"/>
      <c r="T189" s="280"/>
      <c r="U189" s="281"/>
      <c r="V189" s="281"/>
      <c r="W189" s="281"/>
      <c r="X189" s="281"/>
      <c r="Y189" s="281"/>
      <c r="Z189" s="281"/>
      <c r="AA189" s="282"/>
      <c r="AB189" s="282"/>
      <c r="AC189" s="282"/>
      <c r="AD189" s="286"/>
      <c r="AE189" s="287"/>
      <c r="AF189" s="287"/>
      <c r="AG189" s="287"/>
      <c r="AH189" s="287"/>
      <c r="AI189" s="288"/>
      <c r="AJ189" s="292"/>
      <c r="AK189" s="293"/>
      <c r="AL189" s="293"/>
      <c r="AM189" s="293"/>
      <c r="AN189" s="293"/>
      <c r="AO189" s="294"/>
    </row>
    <row r="190" spans="1:48" s="93" customFormat="1" ht="46.5" customHeight="1" x14ac:dyDescent="0.4">
      <c r="A190" s="333" t="s">
        <v>129</v>
      </c>
      <c r="B190" s="272"/>
      <c r="C190" s="272"/>
      <c r="D190" s="272"/>
      <c r="E190" s="272"/>
      <c r="F190" s="272"/>
      <c r="G190" s="272"/>
      <c r="H190" s="272"/>
      <c r="I190" s="335" t="s">
        <v>104</v>
      </c>
      <c r="J190" s="336"/>
      <c r="K190" s="336" t="s">
        <v>105</v>
      </c>
      <c r="L190" s="336"/>
      <c r="M190" s="336"/>
      <c r="N190" s="336" t="s">
        <v>106</v>
      </c>
      <c r="O190" s="336"/>
      <c r="P190" s="336"/>
      <c r="Q190" s="336"/>
      <c r="R190" s="336" t="s">
        <v>97</v>
      </c>
      <c r="S190" s="337"/>
      <c r="T190" s="336"/>
      <c r="U190" s="95" t="s">
        <v>120</v>
      </c>
      <c r="V190" s="248" t="s">
        <v>130</v>
      </c>
      <c r="W190" s="338"/>
      <c r="X190" s="104" t="s">
        <v>122</v>
      </c>
      <c r="Y190" s="339" t="s">
        <v>107</v>
      </c>
      <c r="Z190" s="339"/>
      <c r="AA190" s="339"/>
      <c r="AB190" s="339"/>
      <c r="AC190" s="95" t="s">
        <v>108</v>
      </c>
      <c r="AD190" s="340" t="s">
        <v>123</v>
      </c>
      <c r="AE190" s="337"/>
      <c r="AF190" s="341" t="s">
        <v>124</v>
      </c>
      <c r="AG190" s="337"/>
      <c r="AH190" s="103" t="s">
        <v>125</v>
      </c>
      <c r="AI190" s="248" t="s">
        <v>109</v>
      </c>
      <c r="AJ190" s="249"/>
      <c r="AK190" s="249"/>
      <c r="AL190" s="249"/>
      <c r="AM190" s="249"/>
      <c r="AN190" s="249"/>
      <c r="AO190" s="250"/>
    </row>
    <row r="191" spans="1:48" s="93" customFormat="1" ht="27" customHeight="1" x14ac:dyDescent="0.4">
      <c r="A191" s="333"/>
      <c r="B191" s="272"/>
      <c r="C191" s="272"/>
      <c r="D191" s="272"/>
      <c r="E191" s="272"/>
      <c r="F191" s="272"/>
      <c r="G191" s="272"/>
      <c r="H191" s="272"/>
      <c r="I191" s="251" t="s">
        <v>110</v>
      </c>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K191" s="252"/>
      <c r="AL191" s="252"/>
      <c r="AM191" s="252"/>
      <c r="AN191" s="252"/>
      <c r="AO191" s="253"/>
    </row>
    <row r="192" spans="1:48" s="93" customFormat="1" ht="23.1" customHeight="1" x14ac:dyDescent="0.4">
      <c r="A192" s="333"/>
      <c r="B192" s="272"/>
      <c r="C192" s="272"/>
      <c r="D192" s="272"/>
      <c r="E192" s="272"/>
      <c r="F192" s="272"/>
      <c r="G192" s="272"/>
      <c r="H192" s="272"/>
      <c r="I192" s="254"/>
      <c r="J192" s="255"/>
      <c r="K192" s="256"/>
      <c r="L192" s="256"/>
      <c r="M192" s="256"/>
      <c r="N192" s="256"/>
      <c r="O192" s="256"/>
      <c r="P192" s="256"/>
      <c r="Q192" s="256"/>
      <c r="R192" s="257"/>
      <c r="S192" s="258"/>
      <c r="T192" s="256"/>
      <c r="U192" s="101"/>
      <c r="V192" s="259"/>
      <c r="W192" s="260"/>
      <c r="X192" s="105"/>
      <c r="Y192" s="245">
        <f>IF(K192&lt;=30000,K192*U192+K192*X192,30000*U192+30000*X192)</f>
        <v>0</v>
      </c>
      <c r="Z192" s="246"/>
      <c r="AA192" s="246"/>
      <c r="AB192" s="247"/>
      <c r="AC192" s="92"/>
      <c r="AD192" s="257"/>
      <c r="AE192" s="258"/>
      <c r="AF192" s="261"/>
      <c r="AG192" s="258"/>
      <c r="AH192" s="96"/>
      <c r="AI192" s="245">
        <f>IF(K192&lt;=30000,K192/2*AD192+K192/2*AH192,30000/2*AD192+30000/2*AH192)</f>
        <v>0</v>
      </c>
      <c r="AJ192" s="246"/>
      <c r="AK192" s="246"/>
      <c r="AL192" s="246"/>
      <c r="AM192" s="246"/>
      <c r="AN192" s="246"/>
      <c r="AO192" s="262"/>
    </row>
    <row r="193" spans="1:41" s="93" customFormat="1" ht="23.1" customHeight="1" x14ac:dyDescent="0.4">
      <c r="A193" s="333"/>
      <c r="B193" s="272"/>
      <c r="C193" s="272"/>
      <c r="D193" s="272"/>
      <c r="E193" s="272"/>
      <c r="F193" s="272"/>
      <c r="G193" s="272"/>
      <c r="H193" s="272"/>
      <c r="I193" s="254"/>
      <c r="J193" s="255"/>
      <c r="K193" s="256"/>
      <c r="L193" s="256"/>
      <c r="M193" s="256"/>
      <c r="N193" s="256"/>
      <c r="O193" s="256"/>
      <c r="P193" s="256"/>
      <c r="Q193" s="256"/>
      <c r="R193" s="257"/>
      <c r="S193" s="258"/>
      <c r="T193" s="256"/>
      <c r="U193" s="101"/>
      <c r="V193" s="259"/>
      <c r="W193" s="260"/>
      <c r="X193" s="105"/>
      <c r="Y193" s="245">
        <f>IF(K193&lt;=30000,K193*U193+K193*X193,30000*U193+30000*X193)</f>
        <v>0</v>
      </c>
      <c r="Z193" s="246"/>
      <c r="AA193" s="246"/>
      <c r="AB193" s="247"/>
      <c r="AC193" s="92"/>
      <c r="AD193" s="257"/>
      <c r="AE193" s="258"/>
      <c r="AF193" s="261"/>
      <c r="AG193" s="258"/>
      <c r="AH193" s="96"/>
      <c r="AI193" s="245">
        <f>IF(K193&lt;=30000,K193/2*AD193+K193/2*AH193,30000/2*AD193+30000/2*AH193)</f>
        <v>0</v>
      </c>
      <c r="AJ193" s="246"/>
      <c r="AK193" s="246"/>
      <c r="AL193" s="246"/>
      <c r="AM193" s="246"/>
      <c r="AN193" s="246"/>
      <c r="AO193" s="262"/>
    </row>
    <row r="194" spans="1:41" s="93" customFormat="1" ht="22.9" customHeight="1" x14ac:dyDescent="0.4">
      <c r="A194" s="333"/>
      <c r="B194" s="272"/>
      <c r="C194" s="272"/>
      <c r="D194" s="272"/>
      <c r="E194" s="272"/>
      <c r="F194" s="272"/>
      <c r="G194" s="272"/>
      <c r="H194" s="272"/>
      <c r="I194" s="254"/>
      <c r="J194" s="255"/>
      <c r="K194" s="256"/>
      <c r="L194" s="256"/>
      <c r="M194" s="256"/>
      <c r="N194" s="256"/>
      <c r="O194" s="256"/>
      <c r="P194" s="256"/>
      <c r="Q194" s="256"/>
      <c r="R194" s="257"/>
      <c r="S194" s="258"/>
      <c r="T194" s="256"/>
      <c r="U194" s="101"/>
      <c r="V194" s="259"/>
      <c r="W194" s="260"/>
      <c r="X194" s="105"/>
      <c r="Y194" s="245">
        <f>IF(K194&lt;=30000,K194*U194+K194*X194,30000*U194+30000*X194)</f>
        <v>0</v>
      </c>
      <c r="Z194" s="246"/>
      <c r="AA194" s="246"/>
      <c r="AB194" s="247"/>
      <c r="AC194" s="92"/>
      <c r="AD194" s="257"/>
      <c r="AE194" s="258"/>
      <c r="AF194" s="256"/>
      <c r="AG194" s="256"/>
      <c r="AH194" s="96"/>
      <c r="AI194" s="245">
        <f>IF(K194&lt;=30000,K194/2*AD194+K194/2*AH194,30000/2*AD194+30000/2*AH194)</f>
        <v>0</v>
      </c>
      <c r="AJ194" s="246"/>
      <c r="AK194" s="246"/>
      <c r="AL194" s="246"/>
      <c r="AM194" s="246"/>
      <c r="AN194" s="246"/>
      <c r="AO194" s="262"/>
    </row>
    <row r="195" spans="1:41" s="93" customFormat="1" ht="23.1" customHeight="1" thickBot="1" x14ac:dyDescent="0.45">
      <c r="A195" s="333"/>
      <c r="B195" s="272"/>
      <c r="C195" s="272"/>
      <c r="D195" s="272"/>
      <c r="E195" s="272"/>
      <c r="F195" s="272"/>
      <c r="G195" s="272"/>
      <c r="H195" s="272"/>
      <c r="I195" s="342"/>
      <c r="J195" s="343"/>
      <c r="K195" s="240"/>
      <c r="L195" s="240"/>
      <c r="M195" s="240"/>
      <c r="N195" s="240"/>
      <c r="O195" s="240"/>
      <c r="P195" s="240"/>
      <c r="Q195" s="240"/>
      <c r="R195" s="241"/>
      <c r="S195" s="242"/>
      <c r="T195" s="240"/>
      <c r="U195" s="102"/>
      <c r="V195" s="243"/>
      <c r="W195" s="244"/>
      <c r="X195" s="106"/>
      <c r="Y195" s="245">
        <f>IF(K195&lt;=30000,K195*U195+K195*X195,30000*U195+30000*X195)</f>
        <v>0</v>
      </c>
      <c r="Z195" s="246"/>
      <c r="AA195" s="246"/>
      <c r="AB195" s="247"/>
      <c r="AC195" s="97"/>
      <c r="AD195" s="241"/>
      <c r="AE195" s="242"/>
      <c r="AF195" s="263"/>
      <c r="AG195" s="242"/>
      <c r="AH195" s="107"/>
      <c r="AI195" s="264">
        <f>IF(K195&lt;=30000,K195/2*AD195+K195/2*AH195,30000/2*AD195+30000/2*AH195)</f>
        <v>0</v>
      </c>
      <c r="AJ195" s="265"/>
      <c r="AK195" s="265"/>
      <c r="AL195" s="265"/>
      <c r="AM195" s="265"/>
      <c r="AN195" s="265"/>
      <c r="AO195" s="266"/>
    </row>
    <row r="196" spans="1:41" s="93" customFormat="1" ht="23.1" customHeight="1" thickTop="1" x14ac:dyDescent="0.4">
      <c r="A196" s="334"/>
      <c r="B196" s="272"/>
      <c r="C196" s="272"/>
      <c r="D196" s="272"/>
      <c r="E196" s="272"/>
      <c r="F196" s="272"/>
      <c r="G196" s="272"/>
      <c r="H196" s="272"/>
      <c r="I196" s="184" t="s">
        <v>111</v>
      </c>
      <c r="J196" s="185"/>
      <c r="K196" s="186" t="s">
        <v>112</v>
      </c>
      <c r="L196" s="186"/>
      <c r="M196" s="186"/>
      <c r="N196" s="187">
        <f>SUM(N192:Q195)</f>
        <v>0</v>
      </c>
      <c r="O196" s="187"/>
      <c r="P196" s="187"/>
      <c r="Q196" s="187"/>
      <c r="R196" s="188">
        <f>SUM(R192:T195)</f>
        <v>0</v>
      </c>
      <c r="S196" s="189"/>
      <c r="T196" s="187"/>
      <c r="U196" s="98">
        <f>SUM(U192:U195)</f>
        <v>0</v>
      </c>
      <c r="V196" s="188">
        <f>SUM(V192:W195)</f>
        <v>0</v>
      </c>
      <c r="W196" s="189"/>
      <c r="X196" s="100">
        <f>SUM(X192:X195)</f>
        <v>0</v>
      </c>
      <c r="Y196" s="187">
        <f>SUM(Y192:AB195)</f>
        <v>0</v>
      </c>
      <c r="Z196" s="187"/>
      <c r="AA196" s="187"/>
      <c r="AB196" s="187"/>
      <c r="AC196" s="98">
        <f>SUM(AC192:AC195)</f>
        <v>0</v>
      </c>
      <c r="AD196" s="188">
        <f>SUM(AD192:AE195)</f>
        <v>0</v>
      </c>
      <c r="AE196" s="190"/>
      <c r="AF196" s="188">
        <f>SUM(AF192:AG195)</f>
        <v>0</v>
      </c>
      <c r="AG196" s="189"/>
      <c r="AH196" s="99">
        <f>SUM(AH192:AH195)</f>
        <v>0</v>
      </c>
      <c r="AI196" s="188">
        <f>SUM(AI192:AO195)</f>
        <v>0</v>
      </c>
      <c r="AJ196" s="190"/>
      <c r="AK196" s="190"/>
      <c r="AL196" s="190"/>
      <c r="AM196" s="190"/>
      <c r="AN196" s="190"/>
      <c r="AO196" s="191"/>
    </row>
    <row r="197" spans="1:41" s="93" customFormat="1" ht="30" customHeight="1" x14ac:dyDescent="0.4">
      <c r="A197" s="208" t="s">
        <v>113</v>
      </c>
      <c r="B197" s="209"/>
      <c r="C197" s="209"/>
      <c r="D197" s="209"/>
      <c r="E197" s="209"/>
      <c r="F197" s="209"/>
      <c r="G197" s="209"/>
      <c r="H197" s="210"/>
      <c r="I197" s="211" t="s">
        <v>153</v>
      </c>
      <c r="J197" s="212"/>
      <c r="K197" s="212"/>
      <c r="L197" s="212"/>
      <c r="M197" s="212"/>
      <c r="N197" s="212"/>
      <c r="O197" s="212"/>
      <c r="P197" s="212"/>
      <c r="Q197" s="212"/>
      <c r="R197" s="212"/>
      <c r="S197" s="212"/>
      <c r="T197" s="212"/>
      <c r="U197" s="212"/>
      <c r="V197" s="212"/>
      <c r="W197" s="212"/>
      <c r="X197" s="212"/>
      <c r="Y197" s="212"/>
      <c r="Z197" s="212"/>
      <c r="AA197" s="212"/>
      <c r="AB197" s="212"/>
      <c r="AC197" s="212"/>
      <c r="AD197" s="212"/>
      <c r="AE197" s="212"/>
      <c r="AF197" s="212"/>
      <c r="AG197" s="212"/>
      <c r="AH197" s="212"/>
      <c r="AI197" s="212"/>
      <c r="AJ197" s="212"/>
      <c r="AK197" s="212"/>
      <c r="AL197" s="212"/>
      <c r="AM197" s="212"/>
      <c r="AN197" s="212"/>
      <c r="AO197" s="213"/>
    </row>
    <row r="198" spans="1:41" s="53" customFormat="1" ht="22.9" customHeight="1" x14ac:dyDescent="0.4">
      <c r="A198" s="214" t="s">
        <v>114</v>
      </c>
      <c r="B198" s="215"/>
      <c r="C198" s="215"/>
      <c r="D198" s="215"/>
      <c r="E198" s="215"/>
      <c r="F198" s="215"/>
      <c r="G198" s="215"/>
      <c r="H198" s="215"/>
      <c r="I198" s="218"/>
      <c r="J198" s="219"/>
      <c r="K198" s="219"/>
      <c r="L198" s="219"/>
      <c r="M198" s="219"/>
      <c r="N198" s="219"/>
      <c r="O198" s="219"/>
      <c r="P198" s="219"/>
      <c r="Q198" s="219"/>
      <c r="R198" s="219"/>
      <c r="S198" s="219"/>
      <c r="T198" s="219"/>
      <c r="U198" s="219"/>
      <c r="V198" s="219"/>
      <c r="W198" s="219"/>
      <c r="X198" s="219"/>
      <c r="Y198" s="219"/>
      <c r="Z198" s="219"/>
      <c r="AA198" s="219"/>
      <c r="AB198" s="219"/>
      <c r="AC198" s="219"/>
      <c r="AD198" s="219"/>
      <c r="AE198" s="219"/>
      <c r="AF198" s="219"/>
      <c r="AG198" s="219"/>
      <c r="AH198" s="219"/>
      <c r="AI198" s="219"/>
      <c r="AJ198" s="219"/>
      <c r="AK198" s="219"/>
      <c r="AL198" s="219"/>
      <c r="AM198" s="219"/>
      <c r="AN198" s="219"/>
      <c r="AO198" s="220"/>
    </row>
    <row r="199" spans="1:41" s="53" customFormat="1" ht="22.9" customHeight="1" x14ac:dyDescent="0.4">
      <c r="A199" s="216"/>
      <c r="B199" s="217"/>
      <c r="C199" s="217"/>
      <c r="D199" s="217"/>
      <c r="E199" s="217"/>
      <c r="F199" s="217"/>
      <c r="G199" s="217"/>
      <c r="H199" s="217"/>
      <c r="I199" s="221"/>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3"/>
    </row>
    <row r="200" spans="1:41" s="53" customFormat="1" ht="22.9" customHeight="1" x14ac:dyDescent="0.4">
      <c r="A200" s="216"/>
      <c r="B200" s="217"/>
      <c r="C200" s="217"/>
      <c r="D200" s="217"/>
      <c r="E200" s="217"/>
      <c r="F200" s="217"/>
      <c r="G200" s="217"/>
      <c r="H200" s="217"/>
      <c r="I200" s="221"/>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3"/>
    </row>
    <row r="201" spans="1:41" s="53" customFormat="1" ht="22.9" customHeight="1" x14ac:dyDescent="0.4">
      <c r="A201" s="216"/>
      <c r="B201" s="217"/>
      <c r="C201" s="217"/>
      <c r="D201" s="217"/>
      <c r="E201" s="217"/>
      <c r="F201" s="217"/>
      <c r="G201" s="217"/>
      <c r="H201" s="217"/>
      <c r="I201" s="221"/>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3"/>
    </row>
    <row r="202" spans="1:41" s="53" customFormat="1" ht="22.9" customHeight="1" x14ac:dyDescent="0.4">
      <c r="A202" s="216"/>
      <c r="B202" s="217"/>
      <c r="C202" s="217"/>
      <c r="D202" s="217"/>
      <c r="E202" s="217"/>
      <c r="F202" s="217"/>
      <c r="G202" s="217"/>
      <c r="H202" s="217"/>
      <c r="I202" s="221"/>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3"/>
    </row>
    <row r="203" spans="1:41" s="53" customFormat="1" ht="130.5" customHeight="1" x14ac:dyDescent="0.4">
      <c r="A203" s="216"/>
      <c r="B203" s="217"/>
      <c r="C203" s="217"/>
      <c r="D203" s="217"/>
      <c r="E203" s="217"/>
      <c r="F203" s="217"/>
      <c r="G203" s="217"/>
      <c r="H203" s="217"/>
      <c r="I203" s="224"/>
      <c r="J203" s="225"/>
      <c r="K203" s="225"/>
      <c r="L203" s="225"/>
      <c r="M203" s="225"/>
      <c r="N203" s="225"/>
      <c r="O203" s="225"/>
      <c r="P203" s="225"/>
      <c r="Q203" s="225"/>
      <c r="R203" s="225"/>
      <c r="S203" s="225"/>
      <c r="T203" s="225"/>
      <c r="U203" s="225"/>
      <c r="V203" s="225"/>
      <c r="W203" s="225"/>
      <c r="X203" s="225"/>
      <c r="Y203" s="225"/>
      <c r="Z203" s="225"/>
      <c r="AA203" s="225"/>
      <c r="AB203" s="225"/>
      <c r="AC203" s="225"/>
      <c r="AD203" s="225"/>
      <c r="AE203" s="225"/>
      <c r="AF203" s="225"/>
      <c r="AG203" s="225"/>
      <c r="AH203" s="225"/>
      <c r="AI203" s="225"/>
      <c r="AJ203" s="225"/>
      <c r="AK203" s="225"/>
      <c r="AL203" s="225"/>
      <c r="AM203" s="225"/>
      <c r="AN203" s="225"/>
      <c r="AO203" s="226"/>
    </row>
    <row r="204" spans="1:41" s="53" customFormat="1" ht="72" customHeight="1" x14ac:dyDescent="0.4">
      <c r="A204" s="227" t="s">
        <v>115</v>
      </c>
      <c r="B204" s="228"/>
      <c r="C204" s="228"/>
      <c r="D204" s="228"/>
      <c r="E204" s="228"/>
      <c r="F204" s="228"/>
      <c r="G204" s="228"/>
      <c r="H204" s="229"/>
      <c r="I204" s="230"/>
      <c r="J204" s="231"/>
      <c r="K204" s="231"/>
      <c r="L204" s="231"/>
      <c r="M204" s="231"/>
      <c r="N204" s="231"/>
      <c r="O204" s="231"/>
      <c r="P204" s="231"/>
      <c r="Q204" s="231"/>
      <c r="R204" s="231"/>
      <c r="S204" s="231"/>
      <c r="T204" s="231"/>
      <c r="U204" s="231"/>
      <c r="V204" s="231"/>
      <c r="W204" s="231"/>
      <c r="X204" s="231"/>
      <c r="Y204" s="231"/>
      <c r="Z204" s="231"/>
      <c r="AA204" s="231"/>
      <c r="AB204" s="231"/>
      <c r="AC204" s="231"/>
      <c r="AD204" s="231"/>
      <c r="AE204" s="231"/>
      <c r="AF204" s="231"/>
      <c r="AG204" s="231"/>
      <c r="AH204" s="231"/>
      <c r="AI204" s="231"/>
      <c r="AJ204" s="231"/>
      <c r="AK204" s="231"/>
      <c r="AL204" s="231"/>
      <c r="AM204" s="231"/>
      <c r="AN204" s="231"/>
      <c r="AO204" s="232"/>
    </row>
    <row r="205" spans="1:41" s="53" customFormat="1" ht="72" customHeight="1" x14ac:dyDescent="0.4">
      <c r="A205" s="227" t="s">
        <v>116</v>
      </c>
      <c r="B205" s="233"/>
      <c r="C205" s="233"/>
      <c r="D205" s="233"/>
      <c r="E205" s="233"/>
      <c r="F205" s="233"/>
      <c r="G205" s="233"/>
      <c r="H205" s="234"/>
      <c r="I205" s="230"/>
      <c r="J205" s="231"/>
      <c r="K205" s="231"/>
      <c r="L205" s="231"/>
      <c r="M205" s="231"/>
      <c r="N205" s="231"/>
      <c r="O205" s="231"/>
      <c r="P205" s="231"/>
      <c r="Q205" s="231"/>
      <c r="R205" s="231"/>
      <c r="S205" s="231"/>
      <c r="T205" s="231"/>
      <c r="U205" s="231"/>
      <c r="V205" s="231"/>
      <c r="W205" s="231"/>
      <c r="X205" s="231"/>
      <c r="Y205" s="231"/>
      <c r="Z205" s="231"/>
      <c r="AA205" s="231"/>
      <c r="AB205" s="231"/>
      <c r="AC205" s="231"/>
      <c r="AD205" s="231"/>
      <c r="AE205" s="231"/>
      <c r="AF205" s="231"/>
      <c r="AG205" s="231"/>
      <c r="AH205" s="231"/>
      <c r="AI205" s="231"/>
      <c r="AJ205" s="231"/>
      <c r="AK205" s="231"/>
      <c r="AL205" s="231"/>
      <c r="AM205" s="231"/>
      <c r="AN205" s="231"/>
      <c r="AO205" s="232"/>
    </row>
    <row r="206" spans="1:41" s="53" customFormat="1" ht="45" customHeight="1" x14ac:dyDescent="0.4">
      <c r="A206" s="235" t="s">
        <v>117</v>
      </c>
      <c r="B206" s="236"/>
      <c r="C206" s="236"/>
      <c r="D206" s="236"/>
      <c r="E206" s="236"/>
      <c r="F206" s="236"/>
      <c r="G206" s="236"/>
      <c r="H206" s="237"/>
      <c r="I206" s="238"/>
      <c r="J206" s="238"/>
      <c r="K206" s="238"/>
      <c r="L206" s="238"/>
      <c r="M206" s="238"/>
      <c r="N206" s="238"/>
      <c r="O206" s="238"/>
      <c r="P206" s="238"/>
      <c r="Q206" s="238"/>
      <c r="R206" s="238"/>
      <c r="S206" s="238"/>
      <c r="T206" s="238"/>
      <c r="U206" s="238"/>
      <c r="V206" s="238"/>
      <c r="W206" s="238"/>
      <c r="X206" s="238"/>
      <c r="Y206" s="238"/>
      <c r="Z206" s="238"/>
      <c r="AA206" s="238"/>
      <c r="AB206" s="238"/>
      <c r="AC206" s="238"/>
      <c r="AD206" s="238"/>
      <c r="AE206" s="238"/>
      <c r="AF206" s="238"/>
      <c r="AG206" s="238"/>
      <c r="AH206" s="238"/>
      <c r="AI206" s="238"/>
      <c r="AJ206" s="238"/>
      <c r="AK206" s="238"/>
      <c r="AL206" s="238"/>
      <c r="AM206" s="238"/>
      <c r="AN206" s="238"/>
      <c r="AO206" s="239"/>
    </row>
    <row r="207" spans="1:41" s="49" customFormat="1" ht="45" customHeight="1" x14ac:dyDescent="0.4">
      <c r="A207" s="192" t="s">
        <v>139</v>
      </c>
      <c r="B207" s="193"/>
      <c r="C207" s="193"/>
      <c r="D207" s="193"/>
      <c r="E207" s="193"/>
      <c r="F207" s="193"/>
      <c r="G207" s="193"/>
      <c r="H207" s="193"/>
      <c r="I207" s="194"/>
      <c r="J207" s="195"/>
      <c r="K207" s="195"/>
      <c r="L207" s="195"/>
      <c r="M207" s="195"/>
      <c r="N207" s="195"/>
      <c r="O207" s="195"/>
      <c r="P207" s="195"/>
      <c r="Q207" s="195"/>
      <c r="R207" s="195"/>
      <c r="S207" s="195"/>
      <c r="T207" s="195"/>
      <c r="U207" s="195"/>
      <c r="V207" s="195"/>
      <c r="W207" s="195"/>
      <c r="X207" s="195"/>
      <c r="Y207" s="195"/>
      <c r="Z207" s="195"/>
      <c r="AA207" s="195"/>
      <c r="AB207" s="195"/>
      <c r="AC207" s="195"/>
      <c r="AD207" s="195"/>
      <c r="AE207" s="195"/>
      <c r="AF207" s="195"/>
      <c r="AG207" s="195"/>
      <c r="AH207" s="195"/>
      <c r="AI207" s="195"/>
      <c r="AJ207" s="195"/>
      <c r="AK207" s="195"/>
      <c r="AL207" s="195"/>
      <c r="AM207" s="195"/>
      <c r="AN207" s="195"/>
      <c r="AO207" s="196"/>
    </row>
    <row r="208" spans="1:41" s="49" customFormat="1" ht="45" customHeight="1" x14ac:dyDescent="0.4">
      <c r="A208" s="192"/>
      <c r="B208" s="193"/>
      <c r="C208" s="193"/>
      <c r="D208" s="193"/>
      <c r="E208" s="193"/>
      <c r="F208" s="193"/>
      <c r="G208" s="193"/>
      <c r="H208" s="193"/>
      <c r="I208" s="197"/>
      <c r="J208" s="198"/>
      <c r="K208" s="198"/>
      <c r="L208" s="198"/>
      <c r="M208" s="198"/>
      <c r="N208" s="198"/>
      <c r="O208" s="198"/>
      <c r="P208" s="198"/>
      <c r="Q208" s="198"/>
      <c r="R208" s="198"/>
      <c r="S208" s="198"/>
      <c r="T208" s="198"/>
      <c r="U208" s="198"/>
      <c r="V208" s="198"/>
      <c r="W208" s="198"/>
      <c r="X208" s="198"/>
      <c r="Y208" s="198"/>
      <c r="Z208" s="198"/>
      <c r="AA208" s="198"/>
      <c r="AB208" s="198"/>
      <c r="AC208" s="198"/>
      <c r="AD208" s="198"/>
      <c r="AE208" s="198"/>
      <c r="AF208" s="198"/>
      <c r="AG208" s="198"/>
      <c r="AH208" s="198"/>
      <c r="AI208" s="198"/>
      <c r="AJ208" s="198"/>
      <c r="AK208" s="198"/>
      <c r="AL208" s="198"/>
      <c r="AM208" s="198"/>
      <c r="AN208" s="198"/>
      <c r="AO208" s="199"/>
    </row>
    <row r="209" spans="1:48" s="49" customFormat="1" ht="45" customHeight="1" x14ac:dyDescent="0.4">
      <c r="A209" s="192" t="s">
        <v>135</v>
      </c>
      <c r="B209" s="193"/>
      <c r="C209" s="193"/>
      <c r="D209" s="193"/>
      <c r="E209" s="193"/>
      <c r="F209" s="193"/>
      <c r="G209" s="193"/>
      <c r="H209" s="193"/>
      <c r="I209" s="200"/>
      <c r="J209" s="201"/>
      <c r="K209" s="201"/>
      <c r="L209" s="201"/>
      <c r="M209" s="201"/>
      <c r="N209" s="201"/>
      <c r="O209" s="201"/>
      <c r="P209" s="201"/>
      <c r="Q209" s="201"/>
      <c r="R209" s="201"/>
      <c r="S209" s="201"/>
      <c r="T209" s="201"/>
      <c r="U209" s="201"/>
      <c r="V209" s="201"/>
      <c r="W209" s="201"/>
      <c r="X209" s="201"/>
      <c r="Y209" s="201"/>
      <c r="Z209" s="201"/>
      <c r="AA209" s="201"/>
      <c r="AB209" s="201"/>
      <c r="AC209" s="201"/>
      <c r="AD209" s="201"/>
      <c r="AE209" s="201"/>
      <c r="AF209" s="201"/>
      <c r="AG209" s="201"/>
      <c r="AH209" s="201"/>
      <c r="AI209" s="201"/>
      <c r="AJ209" s="201"/>
      <c r="AK209" s="201"/>
      <c r="AL209" s="201"/>
      <c r="AM209" s="201"/>
      <c r="AN209" s="201"/>
      <c r="AO209" s="202"/>
    </row>
    <row r="210" spans="1:48" s="49" customFormat="1" ht="45" customHeight="1" x14ac:dyDescent="0.4">
      <c r="A210" s="192"/>
      <c r="B210" s="193"/>
      <c r="C210" s="193"/>
      <c r="D210" s="193"/>
      <c r="E210" s="193"/>
      <c r="F210" s="193"/>
      <c r="G210" s="193"/>
      <c r="H210" s="193"/>
      <c r="I210" s="197"/>
      <c r="J210" s="198"/>
      <c r="K210" s="198"/>
      <c r="L210" s="198"/>
      <c r="M210" s="198"/>
      <c r="N210" s="198"/>
      <c r="O210" s="198"/>
      <c r="P210" s="198"/>
      <c r="Q210" s="198"/>
      <c r="R210" s="198"/>
      <c r="S210" s="198"/>
      <c r="T210" s="198"/>
      <c r="U210" s="198"/>
      <c r="V210" s="198"/>
      <c r="W210" s="198"/>
      <c r="X210" s="198"/>
      <c r="Y210" s="198"/>
      <c r="Z210" s="198"/>
      <c r="AA210" s="198"/>
      <c r="AB210" s="198"/>
      <c r="AC210" s="198"/>
      <c r="AD210" s="198"/>
      <c r="AE210" s="198"/>
      <c r="AF210" s="198"/>
      <c r="AG210" s="198"/>
      <c r="AH210" s="198"/>
      <c r="AI210" s="198"/>
      <c r="AJ210" s="198"/>
      <c r="AK210" s="198"/>
      <c r="AL210" s="198"/>
      <c r="AM210" s="198"/>
      <c r="AN210" s="198"/>
      <c r="AO210" s="199"/>
    </row>
    <row r="211" spans="1:48" s="49" customFormat="1" ht="45" customHeight="1" x14ac:dyDescent="0.4">
      <c r="A211" s="192" t="s">
        <v>136</v>
      </c>
      <c r="B211" s="193"/>
      <c r="C211" s="193"/>
      <c r="D211" s="193"/>
      <c r="E211" s="193"/>
      <c r="F211" s="193"/>
      <c r="G211" s="193"/>
      <c r="H211" s="193"/>
      <c r="I211" s="200"/>
      <c r="J211" s="201"/>
      <c r="K211" s="201"/>
      <c r="L211" s="201"/>
      <c r="M211" s="201"/>
      <c r="N211" s="201"/>
      <c r="O211" s="201"/>
      <c r="P211" s="201"/>
      <c r="Q211" s="201"/>
      <c r="R211" s="201"/>
      <c r="S211" s="201"/>
      <c r="T211" s="201"/>
      <c r="U211" s="201"/>
      <c r="V211" s="201"/>
      <c r="W211" s="201"/>
      <c r="X211" s="201"/>
      <c r="Y211" s="201"/>
      <c r="Z211" s="201"/>
      <c r="AA211" s="201"/>
      <c r="AB211" s="201"/>
      <c r="AC211" s="201"/>
      <c r="AD211" s="201"/>
      <c r="AE211" s="201"/>
      <c r="AF211" s="201"/>
      <c r="AG211" s="201"/>
      <c r="AH211" s="201"/>
      <c r="AI211" s="201"/>
      <c r="AJ211" s="201"/>
      <c r="AK211" s="201"/>
      <c r="AL211" s="201"/>
      <c r="AM211" s="201"/>
      <c r="AN211" s="201"/>
      <c r="AO211" s="202"/>
    </row>
    <row r="212" spans="1:48" s="49" customFormat="1" ht="45" customHeight="1" thickBot="1" x14ac:dyDescent="0.45">
      <c r="A212" s="203"/>
      <c r="B212" s="204"/>
      <c r="C212" s="204"/>
      <c r="D212" s="204"/>
      <c r="E212" s="204"/>
      <c r="F212" s="204"/>
      <c r="G212" s="204"/>
      <c r="H212" s="204"/>
      <c r="I212" s="205"/>
      <c r="J212" s="206"/>
      <c r="K212" s="206"/>
      <c r="L212" s="206"/>
      <c r="M212" s="206"/>
      <c r="N212" s="206"/>
      <c r="O212" s="206"/>
      <c r="P212" s="206"/>
      <c r="Q212" s="206"/>
      <c r="R212" s="206"/>
      <c r="S212" s="206"/>
      <c r="T212" s="206"/>
      <c r="U212" s="206"/>
      <c r="V212" s="206"/>
      <c r="W212" s="206"/>
      <c r="X212" s="206"/>
      <c r="Y212" s="206"/>
      <c r="Z212" s="206"/>
      <c r="AA212" s="206"/>
      <c r="AB212" s="206"/>
      <c r="AC212" s="206"/>
      <c r="AD212" s="206"/>
      <c r="AE212" s="206"/>
      <c r="AF212" s="206"/>
      <c r="AG212" s="206"/>
      <c r="AH212" s="206"/>
      <c r="AI212" s="206"/>
      <c r="AJ212" s="206"/>
      <c r="AK212" s="206"/>
      <c r="AL212" s="206"/>
      <c r="AM212" s="206"/>
      <c r="AN212" s="206"/>
      <c r="AO212" s="207"/>
    </row>
    <row r="213" spans="1:48" s="49" customFormat="1" ht="15.95" customHeight="1" thickBot="1" x14ac:dyDescent="0.45">
      <c r="A213" s="108"/>
      <c r="B213" s="108"/>
      <c r="C213" s="108"/>
      <c r="D213" s="108"/>
      <c r="E213" s="108"/>
      <c r="F213" s="108"/>
      <c r="G213" s="108"/>
      <c r="H213" s="108"/>
      <c r="I213" s="108"/>
      <c r="J213" s="108"/>
      <c r="K213" s="109"/>
      <c r="L213" s="109"/>
      <c r="M213" s="109"/>
      <c r="N213" s="109"/>
      <c r="O213" s="109"/>
      <c r="P213" s="109"/>
      <c r="Q213" s="109"/>
      <c r="R213" s="109"/>
      <c r="S213" s="109"/>
      <c r="T213" s="109"/>
      <c r="U213" s="109"/>
      <c r="V213" s="109"/>
      <c r="W213" s="109"/>
      <c r="X213" s="109"/>
      <c r="Y213" s="109"/>
      <c r="Z213" s="109"/>
      <c r="AA213" s="109"/>
      <c r="AB213" s="109"/>
      <c r="AC213" s="109"/>
      <c r="AD213" s="109"/>
      <c r="AE213" s="109"/>
      <c r="AF213" s="109"/>
      <c r="AG213" s="109"/>
      <c r="AH213" s="109"/>
      <c r="AI213" s="109"/>
      <c r="AJ213" s="109"/>
      <c r="AK213" s="109"/>
      <c r="AL213" s="109"/>
      <c r="AM213" s="109"/>
      <c r="AN213" s="109"/>
      <c r="AO213" s="109"/>
    </row>
    <row r="214" spans="1:48" s="93" customFormat="1" ht="37.15" customHeight="1" x14ac:dyDescent="0.4">
      <c r="A214" s="357" t="s">
        <v>89</v>
      </c>
      <c r="B214" s="358"/>
      <c r="C214" s="358"/>
      <c r="D214" s="358"/>
      <c r="E214" s="358"/>
      <c r="F214" s="358"/>
      <c r="G214" s="358"/>
      <c r="H214" s="359"/>
      <c r="I214" s="360">
        <f>様式６!X10</f>
        <v>0</v>
      </c>
      <c r="J214" s="361"/>
      <c r="K214" s="361"/>
      <c r="L214" s="361"/>
      <c r="M214" s="361"/>
      <c r="N214" s="361"/>
      <c r="O214" s="361"/>
      <c r="P214" s="361"/>
      <c r="Q214" s="361"/>
      <c r="R214" s="361"/>
      <c r="S214" s="361"/>
      <c r="T214" s="361"/>
      <c r="U214" s="361"/>
      <c r="V214" s="361"/>
      <c r="W214" s="361"/>
      <c r="X214" s="361"/>
      <c r="Y214" s="361"/>
      <c r="Z214" s="362" t="s">
        <v>90</v>
      </c>
      <c r="AA214" s="362"/>
      <c r="AB214" s="362"/>
      <c r="AC214" s="362"/>
      <c r="AD214" s="362"/>
      <c r="AE214" s="362"/>
      <c r="AF214" s="362"/>
      <c r="AG214" s="362"/>
      <c r="AH214" s="362"/>
      <c r="AI214" s="362"/>
      <c r="AJ214" s="362"/>
      <c r="AK214" s="362"/>
      <c r="AL214" s="362"/>
      <c r="AM214" s="362"/>
      <c r="AN214" s="362"/>
      <c r="AO214" s="110"/>
    </row>
    <row r="215" spans="1:48" s="93" customFormat="1" ht="18" customHeight="1" x14ac:dyDescent="0.4">
      <c r="A215" s="363" t="s">
        <v>91</v>
      </c>
      <c r="B215" s="364"/>
      <c r="C215" s="364"/>
      <c r="D215" s="364"/>
      <c r="E215" s="364"/>
      <c r="F215" s="364"/>
      <c r="G215" s="364"/>
      <c r="H215" s="364"/>
      <c r="I215" s="364"/>
      <c r="J215" s="364"/>
      <c r="K215" s="364"/>
      <c r="L215" s="364"/>
      <c r="M215" s="364"/>
      <c r="N215" s="364"/>
      <c r="O215" s="364"/>
      <c r="P215" s="364"/>
      <c r="Q215" s="364"/>
      <c r="R215" s="364"/>
      <c r="S215" s="364"/>
      <c r="T215" s="364"/>
      <c r="U215" s="364"/>
      <c r="V215" s="364"/>
      <c r="W215" s="364"/>
      <c r="X215" s="364"/>
      <c r="Y215" s="364"/>
      <c r="Z215" s="364"/>
      <c r="AA215" s="364"/>
      <c r="AB215" s="364"/>
      <c r="AC215" s="364"/>
      <c r="AD215" s="364"/>
      <c r="AE215" s="364"/>
      <c r="AF215" s="364"/>
      <c r="AG215" s="364"/>
      <c r="AH215" s="364"/>
      <c r="AI215" s="364"/>
      <c r="AJ215" s="364"/>
      <c r="AK215" s="364"/>
      <c r="AL215" s="364"/>
      <c r="AM215" s="364"/>
      <c r="AN215" s="364"/>
      <c r="AO215" s="365"/>
    </row>
    <row r="216" spans="1:48" s="93" customFormat="1" ht="18" customHeight="1" x14ac:dyDescent="0.4">
      <c r="A216" s="366"/>
      <c r="B216" s="367"/>
      <c r="C216" s="367"/>
      <c r="D216" s="367"/>
      <c r="E216" s="367"/>
      <c r="F216" s="367"/>
      <c r="G216" s="367"/>
      <c r="H216" s="367"/>
      <c r="I216" s="367"/>
      <c r="J216" s="367"/>
      <c r="K216" s="367"/>
      <c r="L216" s="367"/>
      <c r="M216" s="367"/>
      <c r="N216" s="367"/>
      <c r="O216" s="367"/>
      <c r="P216" s="367"/>
      <c r="Q216" s="367"/>
      <c r="R216" s="367"/>
      <c r="S216" s="367"/>
      <c r="T216" s="367"/>
      <c r="U216" s="367"/>
      <c r="V216" s="367"/>
      <c r="W216" s="367"/>
      <c r="X216" s="367"/>
      <c r="Y216" s="367"/>
      <c r="Z216" s="367"/>
      <c r="AA216" s="367"/>
      <c r="AB216" s="367"/>
      <c r="AC216" s="367"/>
      <c r="AD216" s="367"/>
      <c r="AE216" s="367"/>
      <c r="AF216" s="367"/>
      <c r="AG216" s="367"/>
      <c r="AH216" s="367"/>
      <c r="AI216" s="367"/>
      <c r="AJ216" s="367"/>
      <c r="AK216" s="367"/>
      <c r="AL216" s="367"/>
      <c r="AM216" s="367"/>
      <c r="AN216" s="367"/>
      <c r="AO216" s="368"/>
    </row>
    <row r="217" spans="1:48" s="93" customFormat="1" ht="39" customHeight="1" x14ac:dyDescent="0.4">
      <c r="A217" s="369" t="s">
        <v>137</v>
      </c>
      <c r="B217" s="370"/>
      <c r="C217" s="370"/>
      <c r="D217" s="370"/>
      <c r="E217" s="371"/>
      <c r="F217" s="371"/>
      <c r="G217" s="371"/>
      <c r="H217" s="371"/>
      <c r="I217" s="371"/>
      <c r="J217" s="371"/>
      <c r="K217" s="371"/>
      <c r="L217" s="371"/>
      <c r="M217" s="371"/>
      <c r="N217" s="371"/>
      <c r="O217" s="371"/>
      <c r="P217" s="371"/>
      <c r="Q217" s="371"/>
      <c r="R217" s="371"/>
      <c r="S217" s="371"/>
      <c r="T217" s="373" t="s">
        <v>121</v>
      </c>
      <c r="U217" s="373"/>
      <c r="V217" s="373"/>
      <c r="W217" s="373"/>
      <c r="X217" s="373"/>
      <c r="Y217" s="373"/>
      <c r="Z217" s="373"/>
      <c r="AA217" s="374"/>
      <c r="AB217" s="375"/>
      <c r="AC217" s="375"/>
      <c r="AD217" s="375"/>
      <c r="AE217" s="375"/>
      <c r="AF217" s="375"/>
      <c r="AG217" s="375"/>
      <c r="AH217" s="375"/>
      <c r="AI217" s="376"/>
      <c r="AJ217" s="377" t="s">
        <v>118</v>
      </c>
      <c r="AK217" s="378"/>
      <c r="AL217" s="378"/>
      <c r="AM217" s="379"/>
      <c r="AN217" s="94" t="s">
        <v>92</v>
      </c>
      <c r="AO217" s="111"/>
    </row>
    <row r="218" spans="1:48" s="93" customFormat="1" ht="39" customHeight="1" x14ac:dyDescent="0.4">
      <c r="A218" s="267"/>
      <c r="B218" s="268"/>
      <c r="C218" s="268"/>
      <c r="D218" s="268"/>
      <c r="E218" s="372"/>
      <c r="F218" s="372"/>
      <c r="G218" s="372"/>
      <c r="H218" s="372"/>
      <c r="I218" s="372"/>
      <c r="J218" s="372"/>
      <c r="K218" s="372"/>
      <c r="L218" s="372"/>
      <c r="M218" s="372"/>
      <c r="N218" s="372"/>
      <c r="O218" s="372"/>
      <c r="P218" s="372"/>
      <c r="Q218" s="372"/>
      <c r="R218" s="372"/>
      <c r="S218" s="372"/>
      <c r="T218" s="373" t="s">
        <v>93</v>
      </c>
      <c r="U218" s="373"/>
      <c r="V218" s="373"/>
      <c r="W218" s="373"/>
      <c r="X218" s="373"/>
      <c r="Y218" s="373"/>
      <c r="Z218" s="373"/>
      <c r="AA218" s="374"/>
      <c r="AB218" s="375"/>
      <c r="AC218" s="375"/>
      <c r="AD218" s="375"/>
      <c r="AE218" s="375"/>
      <c r="AF218" s="375"/>
      <c r="AG218" s="375"/>
      <c r="AH218" s="375"/>
      <c r="AI218" s="376"/>
      <c r="AJ218" s="380"/>
      <c r="AK218" s="381"/>
      <c r="AL218" s="381"/>
      <c r="AM218" s="382"/>
      <c r="AN218" s="94" t="s">
        <v>94</v>
      </c>
      <c r="AO218" s="112"/>
    </row>
    <row r="219" spans="1:48" s="93" customFormat="1" ht="37.15" customHeight="1" x14ac:dyDescent="0.4">
      <c r="A219" s="295" t="s">
        <v>95</v>
      </c>
      <c r="B219" s="296"/>
      <c r="C219" s="296"/>
      <c r="D219" s="297"/>
      <c r="E219" s="304"/>
      <c r="F219" s="305"/>
      <c r="G219" s="305"/>
      <c r="H219" s="305"/>
      <c r="I219" s="306"/>
      <c r="J219" s="313" t="s">
        <v>96</v>
      </c>
      <c r="K219" s="314"/>
      <c r="L219" s="314"/>
      <c r="M219" s="314"/>
      <c r="N219" s="315"/>
      <c r="O219" s="322">
        <f>N231</f>
        <v>0</v>
      </c>
      <c r="P219" s="323"/>
      <c r="Q219" s="323"/>
      <c r="R219" s="323"/>
      <c r="S219" s="324"/>
      <c r="T219" s="331" t="s">
        <v>97</v>
      </c>
      <c r="U219" s="332"/>
      <c r="V219" s="344" t="e">
        <f>IF((R231/O219&lt;0.1),"【エラー】 子供無料座席（個人用）は、総座席数の10％以上で設定してください",R231)</f>
        <v>#DIV/0!</v>
      </c>
      <c r="W219" s="353"/>
      <c r="X219" s="331" t="s">
        <v>119</v>
      </c>
      <c r="Y219" s="346"/>
      <c r="Z219" s="332"/>
      <c r="AA219" s="347">
        <f>U231</f>
        <v>0</v>
      </c>
      <c r="AB219" s="348"/>
      <c r="AC219" s="349"/>
      <c r="AD219" s="350" t="s">
        <v>131</v>
      </c>
      <c r="AE219" s="350"/>
      <c r="AF219" s="350"/>
      <c r="AG219" s="350"/>
      <c r="AH219" s="350"/>
      <c r="AI219" s="350"/>
      <c r="AJ219" s="354" t="e">
        <f>ROUND((AA219+AA220+AA221+AA222)/(V219+V220+V221+V222),2)</f>
        <v>#DIV/0!</v>
      </c>
      <c r="AK219" s="354"/>
      <c r="AL219" s="354"/>
      <c r="AM219" s="354"/>
      <c r="AN219" s="354"/>
      <c r="AO219" s="355"/>
      <c r="AP219" s="384" t="e">
        <f>IF(AJ219&gt;=0.5,"","別紙2を記載してください")</f>
        <v>#DIV/0!</v>
      </c>
      <c r="AQ219" s="384"/>
      <c r="AR219" s="384"/>
      <c r="AS219" s="384"/>
      <c r="AT219" s="384"/>
      <c r="AU219" s="384"/>
      <c r="AV219" s="384"/>
    </row>
    <row r="220" spans="1:48" s="93" customFormat="1" ht="37.15" customHeight="1" x14ac:dyDescent="0.4">
      <c r="A220" s="298"/>
      <c r="B220" s="299"/>
      <c r="C220" s="299"/>
      <c r="D220" s="300"/>
      <c r="E220" s="307"/>
      <c r="F220" s="308"/>
      <c r="G220" s="308"/>
      <c r="H220" s="308"/>
      <c r="I220" s="309"/>
      <c r="J220" s="316"/>
      <c r="K220" s="317"/>
      <c r="L220" s="317"/>
      <c r="M220" s="317"/>
      <c r="N220" s="318"/>
      <c r="O220" s="325"/>
      <c r="P220" s="326"/>
      <c r="Q220" s="326"/>
      <c r="R220" s="326"/>
      <c r="S220" s="327"/>
      <c r="T220" s="331" t="s">
        <v>98</v>
      </c>
      <c r="U220" s="332"/>
      <c r="V220" s="344">
        <f>IF(V231&gt;R231,"【エラー】 子供無料座席（団体用）が子供無料座席（個人用）を上回っています",V231)</f>
        <v>0</v>
      </c>
      <c r="W220" s="345"/>
      <c r="X220" s="331" t="s">
        <v>126</v>
      </c>
      <c r="Y220" s="346"/>
      <c r="Z220" s="332"/>
      <c r="AA220" s="347">
        <f>X231</f>
        <v>0</v>
      </c>
      <c r="AB220" s="348"/>
      <c r="AC220" s="349"/>
      <c r="AD220" s="350" t="s">
        <v>132</v>
      </c>
      <c r="AE220" s="350"/>
      <c r="AF220" s="350"/>
      <c r="AG220" s="350"/>
      <c r="AH220" s="350"/>
      <c r="AI220" s="350"/>
      <c r="AJ220" s="354" t="e">
        <f>ROUND((AA219+AA220)/(V219+V220),2)</f>
        <v>#DIV/0!</v>
      </c>
      <c r="AK220" s="354"/>
      <c r="AL220" s="354"/>
      <c r="AM220" s="354"/>
      <c r="AN220" s="354"/>
      <c r="AO220" s="355"/>
    </row>
    <row r="221" spans="1:48" s="93" customFormat="1" ht="37.15" customHeight="1" x14ac:dyDescent="0.4">
      <c r="A221" s="298"/>
      <c r="B221" s="299"/>
      <c r="C221" s="299"/>
      <c r="D221" s="300"/>
      <c r="E221" s="307"/>
      <c r="F221" s="308"/>
      <c r="G221" s="308"/>
      <c r="H221" s="308"/>
      <c r="I221" s="309"/>
      <c r="J221" s="316"/>
      <c r="K221" s="317"/>
      <c r="L221" s="317"/>
      <c r="M221" s="317"/>
      <c r="N221" s="318"/>
      <c r="O221" s="325"/>
      <c r="P221" s="326"/>
      <c r="Q221" s="326"/>
      <c r="R221" s="326"/>
      <c r="S221" s="327"/>
      <c r="T221" s="331" t="s">
        <v>99</v>
      </c>
      <c r="U221" s="332"/>
      <c r="V221" s="344">
        <f>IF(R231&lt;AC231,"【エラー】 同伴者半額席（個人用）が子供無料座席（個人用）よりも多くなっています",AC231)</f>
        <v>0</v>
      </c>
      <c r="W221" s="345"/>
      <c r="X221" s="331" t="s">
        <v>127</v>
      </c>
      <c r="Y221" s="346"/>
      <c r="Z221" s="332"/>
      <c r="AA221" s="347">
        <f>AD231</f>
        <v>0</v>
      </c>
      <c r="AB221" s="348"/>
      <c r="AC221" s="349"/>
      <c r="AD221" s="350" t="s">
        <v>133</v>
      </c>
      <c r="AE221" s="350"/>
      <c r="AF221" s="350"/>
      <c r="AG221" s="350"/>
      <c r="AH221" s="350"/>
      <c r="AI221" s="350"/>
      <c r="AJ221" s="351" t="e">
        <f>ROUND((AA221+AA222)/(V221+V222),2)</f>
        <v>#DIV/0!</v>
      </c>
      <c r="AK221" s="351"/>
      <c r="AL221" s="351"/>
      <c r="AM221" s="351"/>
      <c r="AN221" s="351"/>
      <c r="AO221" s="352"/>
    </row>
    <row r="222" spans="1:48" s="93" customFormat="1" ht="37.15" customHeight="1" x14ac:dyDescent="0.4">
      <c r="A222" s="301"/>
      <c r="B222" s="302"/>
      <c r="C222" s="302"/>
      <c r="D222" s="303"/>
      <c r="E222" s="310"/>
      <c r="F222" s="311"/>
      <c r="G222" s="311"/>
      <c r="H222" s="311"/>
      <c r="I222" s="312"/>
      <c r="J222" s="319"/>
      <c r="K222" s="320"/>
      <c r="L222" s="320"/>
      <c r="M222" s="320"/>
      <c r="N222" s="321"/>
      <c r="O222" s="328"/>
      <c r="P222" s="329"/>
      <c r="Q222" s="329"/>
      <c r="R222" s="329"/>
      <c r="S222" s="330"/>
      <c r="T222" s="331" t="s">
        <v>100</v>
      </c>
      <c r="U222" s="332"/>
      <c r="V222" s="344">
        <f>IF(AF231&gt;AC231,"【エラー】 同伴者半額席（団体用）が同伴者半額席（個人用）を上回っています",AF231)</f>
        <v>0</v>
      </c>
      <c r="W222" s="345"/>
      <c r="X222" s="331" t="s">
        <v>128</v>
      </c>
      <c r="Y222" s="346"/>
      <c r="Z222" s="332"/>
      <c r="AA222" s="347">
        <f>AH231</f>
        <v>0</v>
      </c>
      <c r="AB222" s="348"/>
      <c r="AC222" s="349"/>
      <c r="AD222" s="350" t="s">
        <v>134</v>
      </c>
      <c r="AE222" s="350"/>
      <c r="AF222" s="350"/>
      <c r="AG222" s="350"/>
      <c r="AH222" s="350"/>
      <c r="AI222" s="350"/>
      <c r="AJ222" s="354" t="e">
        <f>IF((V219+V220+V221+V222)/O219&gt;0.5,"【エラー】　　子供無料座席＋同伴者半額座席は、総座席数の50%以下で設定してください",ROUNDDOWN((V219+V220+V221+V222)/O219,2))</f>
        <v>#DIV/0!</v>
      </c>
      <c r="AK222" s="354"/>
      <c r="AL222" s="354"/>
      <c r="AM222" s="354"/>
      <c r="AN222" s="354"/>
      <c r="AO222" s="355"/>
    </row>
    <row r="223" spans="1:48" s="93" customFormat="1" ht="23.1" customHeight="1" x14ac:dyDescent="0.4">
      <c r="A223" s="267" t="s">
        <v>138</v>
      </c>
      <c r="B223" s="268"/>
      <c r="C223" s="268"/>
      <c r="D223" s="268"/>
      <c r="E223" s="269"/>
      <c r="F223" s="270"/>
      <c r="G223" s="270"/>
      <c r="H223" s="270"/>
      <c r="I223" s="270"/>
      <c r="J223" s="271" t="s">
        <v>101</v>
      </c>
      <c r="K223" s="272"/>
      <c r="L223" s="272"/>
      <c r="M223" s="272"/>
      <c r="N223" s="272"/>
      <c r="O223" s="274"/>
      <c r="P223" s="275"/>
      <c r="Q223" s="275"/>
      <c r="R223" s="275"/>
      <c r="S223" s="275"/>
      <c r="T223" s="278" t="s">
        <v>102</v>
      </c>
      <c r="U223" s="279"/>
      <c r="V223" s="279"/>
      <c r="W223" s="279"/>
      <c r="X223" s="279"/>
      <c r="Y223" s="279"/>
      <c r="Z223" s="279"/>
      <c r="AA223" s="282"/>
      <c r="AB223" s="282"/>
      <c r="AC223" s="282"/>
      <c r="AD223" s="283" t="s">
        <v>103</v>
      </c>
      <c r="AE223" s="284"/>
      <c r="AF223" s="284"/>
      <c r="AG223" s="284"/>
      <c r="AH223" s="284"/>
      <c r="AI223" s="285"/>
      <c r="AJ223" s="289">
        <f>SUM(Y231,AI231)</f>
        <v>0</v>
      </c>
      <c r="AK223" s="290"/>
      <c r="AL223" s="290"/>
      <c r="AM223" s="290"/>
      <c r="AN223" s="290"/>
      <c r="AO223" s="291"/>
    </row>
    <row r="224" spans="1:48" s="93" customFormat="1" ht="31.9" customHeight="1" x14ac:dyDescent="0.4">
      <c r="A224" s="267"/>
      <c r="B224" s="268"/>
      <c r="C224" s="268"/>
      <c r="D224" s="268"/>
      <c r="E224" s="269"/>
      <c r="F224" s="270"/>
      <c r="G224" s="270"/>
      <c r="H224" s="270"/>
      <c r="I224" s="270"/>
      <c r="J224" s="273"/>
      <c r="K224" s="272"/>
      <c r="L224" s="272"/>
      <c r="M224" s="272"/>
      <c r="N224" s="272"/>
      <c r="O224" s="276"/>
      <c r="P224" s="277"/>
      <c r="Q224" s="277"/>
      <c r="R224" s="277"/>
      <c r="S224" s="277"/>
      <c r="T224" s="280"/>
      <c r="U224" s="281"/>
      <c r="V224" s="281"/>
      <c r="W224" s="281"/>
      <c r="X224" s="281"/>
      <c r="Y224" s="281"/>
      <c r="Z224" s="281"/>
      <c r="AA224" s="282"/>
      <c r="AB224" s="282"/>
      <c r="AC224" s="282"/>
      <c r="AD224" s="286"/>
      <c r="AE224" s="287"/>
      <c r="AF224" s="287"/>
      <c r="AG224" s="287"/>
      <c r="AH224" s="287"/>
      <c r="AI224" s="288"/>
      <c r="AJ224" s="292"/>
      <c r="AK224" s="293"/>
      <c r="AL224" s="293"/>
      <c r="AM224" s="293"/>
      <c r="AN224" s="293"/>
      <c r="AO224" s="294"/>
    </row>
    <row r="225" spans="1:41" s="93" customFormat="1" ht="46.5" customHeight="1" x14ac:dyDescent="0.4">
      <c r="A225" s="333" t="s">
        <v>129</v>
      </c>
      <c r="B225" s="272"/>
      <c r="C225" s="272"/>
      <c r="D225" s="272"/>
      <c r="E225" s="272"/>
      <c r="F225" s="272"/>
      <c r="G225" s="272"/>
      <c r="H225" s="272"/>
      <c r="I225" s="335" t="s">
        <v>104</v>
      </c>
      <c r="J225" s="336"/>
      <c r="K225" s="336" t="s">
        <v>105</v>
      </c>
      <c r="L225" s="336"/>
      <c r="M225" s="336"/>
      <c r="N225" s="336" t="s">
        <v>106</v>
      </c>
      <c r="O225" s="336"/>
      <c r="P225" s="336"/>
      <c r="Q225" s="336"/>
      <c r="R225" s="336" t="s">
        <v>97</v>
      </c>
      <c r="S225" s="337"/>
      <c r="T225" s="336"/>
      <c r="U225" s="95" t="s">
        <v>120</v>
      </c>
      <c r="V225" s="248" t="s">
        <v>130</v>
      </c>
      <c r="W225" s="338"/>
      <c r="X225" s="104" t="s">
        <v>122</v>
      </c>
      <c r="Y225" s="339" t="s">
        <v>107</v>
      </c>
      <c r="Z225" s="339"/>
      <c r="AA225" s="339"/>
      <c r="AB225" s="339"/>
      <c r="AC225" s="95" t="s">
        <v>108</v>
      </c>
      <c r="AD225" s="340" t="s">
        <v>123</v>
      </c>
      <c r="AE225" s="337"/>
      <c r="AF225" s="341" t="s">
        <v>124</v>
      </c>
      <c r="AG225" s="337"/>
      <c r="AH225" s="103" t="s">
        <v>125</v>
      </c>
      <c r="AI225" s="248" t="s">
        <v>109</v>
      </c>
      <c r="AJ225" s="249"/>
      <c r="AK225" s="249"/>
      <c r="AL225" s="249"/>
      <c r="AM225" s="249"/>
      <c r="AN225" s="249"/>
      <c r="AO225" s="250"/>
    </row>
    <row r="226" spans="1:41" s="93" customFormat="1" ht="27" customHeight="1" x14ac:dyDescent="0.4">
      <c r="A226" s="333"/>
      <c r="B226" s="272"/>
      <c r="C226" s="272"/>
      <c r="D226" s="272"/>
      <c r="E226" s="272"/>
      <c r="F226" s="272"/>
      <c r="G226" s="272"/>
      <c r="H226" s="272"/>
      <c r="I226" s="251" t="s">
        <v>110</v>
      </c>
      <c r="J226" s="252"/>
      <c r="K226" s="252"/>
      <c r="L226" s="252"/>
      <c r="M226" s="252"/>
      <c r="N226" s="252"/>
      <c r="O226" s="252"/>
      <c r="P226" s="252"/>
      <c r="Q226" s="252"/>
      <c r="R226" s="252"/>
      <c r="S226" s="252"/>
      <c r="T226" s="252"/>
      <c r="U226" s="252"/>
      <c r="V226" s="252"/>
      <c r="W226" s="252"/>
      <c r="X226" s="252"/>
      <c r="Y226" s="252"/>
      <c r="Z226" s="252"/>
      <c r="AA226" s="252"/>
      <c r="AB226" s="252"/>
      <c r="AC226" s="252"/>
      <c r="AD226" s="252"/>
      <c r="AE226" s="252"/>
      <c r="AF226" s="252"/>
      <c r="AG226" s="252"/>
      <c r="AH226" s="252"/>
      <c r="AI226" s="252"/>
      <c r="AJ226" s="252"/>
      <c r="AK226" s="252"/>
      <c r="AL226" s="252"/>
      <c r="AM226" s="252"/>
      <c r="AN226" s="252"/>
      <c r="AO226" s="253"/>
    </row>
    <row r="227" spans="1:41" s="93" customFormat="1" ht="23.1" customHeight="1" x14ac:dyDescent="0.4">
      <c r="A227" s="333"/>
      <c r="B227" s="272"/>
      <c r="C227" s="272"/>
      <c r="D227" s="272"/>
      <c r="E227" s="272"/>
      <c r="F227" s="272"/>
      <c r="G227" s="272"/>
      <c r="H227" s="272"/>
      <c r="I227" s="254"/>
      <c r="J227" s="255"/>
      <c r="K227" s="256"/>
      <c r="L227" s="256"/>
      <c r="M227" s="256"/>
      <c r="N227" s="256"/>
      <c r="O227" s="256"/>
      <c r="P227" s="256"/>
      <c r="Q227" s="256"/>
      <c r="R227" s="257"/>
      <c r="S227" s="258"/>
      <c r="T227" s="256"/>
      <c r="U227" s="101"/>
      <c r="V227" s="259"/>
      <c r="W227" s="260"/>
      <c r="X227" s="105"/>
      <c r="Y227" s="245">
        <f>IF(K227&lt;=30000,K227*U227+K227*X227,30000*U227+30000*X227)</f>
        <v>0</v>
      </c>
      <c r="Z227" s="246"/>
      <c r="AA227" s="246"/>
      <c r="AB227" s="247"/>
      <c r="AC227" s="92"/>
      <c r="AD227" s="257"/>
      <c r="AE227" s="258"/>
      <c r="AF227" s="261"/>
      <c r="AG227" s="258"/>
      <c r="AH227" s="96"/>
      <c r="AI227" s="245">
        <f>IF(K227&lt;=30000,K227/2*AD227+K227/2*AH227,30000/2*AD227+30000/2*AH227)</f>
        <v>0</v>
      </c>
      <c r="AJ227" s="246"/>
      <c r="AK227" s="246"/>
      <c r="AL227" s="246"/>
      <c r="AM227" s="246"/>
      <c r="AN227" s="246"/>
      <c r="AO227" s="262"/>
    </row>
    <row r="228" spans="1:41" s="93" customFormat="1" ht="23.1" customHeight="1" x14ac:dyDescent="0.4">
      <c r="A228" s="333"/>
      <c r="B228" s="272"/>
      <c r="C228" s="272"/>
      <c r="D228" s="272"/>
      <c r="E228" s="272"/>
      <c r="F228" s="272"/>
      <c r="G228" s="272"/>
      <c r="H228" s="272"/>
      <c r="I228" s="254"/>
      <c r="J228" s="255"/>
      <c r="K228" s="256"/>
      <c r="L228" s="256"/>
      <c r="M228" s="256"/>
      <c r="N228" s="256"/>
      <c r="O228" s="256"/>
      <c r="P228" s="256"/>
      <c r="Q228" s="256"/>
      <c r="R228" s="257"/>
      <c r="S228" s="258"/>
      <c r="T228" s="256"/>
      <c r="U228" s="101"/>
      <c r="V228" s="259"/>
      <c r="W228" s="260"/>
      <c r="X228" s="105"/>
      <c r="Y228" s="245">
        <f>IF(K228&lt;=30000,K228*U228+K228*X228,30000*U228+30000*X228)</f>
        <v>0</v>
      </c>
      <c r="Z228" s="246"/>
      <c r="AA228" s="246"/>
      <c r="AB228" s="247"/>
      <c r="AC228" s="92"/>
      <c r="AD228" s="257"/>
      <c r="AE228" s="258"/>
      <c r="AF228" s="261"/>
      <c r="AG228" s="258"/>
      <c r="AH228" s="96"/>
      <c r="AI228" s="245">
        <f>IF(K228&lt;=30000,K228/2*AD228+K228/2*AH228,30000/2*AD228+30000/2*AH228)</f>
        <v>0</v>
      </c>
      <c r="AJ228" s="246"/>
      <c r="AK228" s="246"/>
      <c r="AL228" s="246"/>
      <c r="AM228" s="246"/>
      <c r="AN228" s="246"/>
      <c r="AO228" s="262"/>
    </row>
    <row r="229" spans="1:41" s="93" customFormat="1" ht="22.9" customHeight="1" x14ac:dyDescent="0.4">
      <c r="A229" s="333"/>
      <c r="B229" s="272"/>
      <c r="C229" s="272"/>
      <c r="D229" s="272"/>
      <c r="E229" s="272"/>
      <c r="F229" s="272"/>
      <c r="G229" s="272"/>
      <c r="H229" s="272"/>
      <c r="I229" s="254"/>
      <c r="J229" s="255"/>
      <c r="K229" s="256"/>
      <c r="L229" s="256"/>
      <c r="M229" s="256"/>
      <c r="N229" s="256"/>
      <c r="O229" s="256"/>
      <c r="P229" s="256"/>
      <c r="Q229" s="256"/>
      <c r="R229" s="257"/>
      <c r="S229" s="258"/>
      <c r="T229" s="256"/>
      <c r="U229" s="101"/>
      <c r="V229" s="259"/>
      <c r="W229" s="260"/>
      <c r="X229" s="105"/>
      <c r="Y229" s="245">
        <f>IF(K229&lt;=30000,K229*U229+K229*X229,30000*U229+30000*X229)</f>
        <v>0</v>
      </c>
      <c r="Z229" s="246"/>
      <c r="AA229" s="246"/>
      <c r="AB229" s="247"/>
      <c r="AC229" s="92"/>
      <c r="AD229" s="257"/>
      <c r="AE229" s="258"/>
      <c r="AF229" s="256"/>
      <c r="AG229" s="256"/>
      <c r="AH229" s="96"/>
      <c r="AI229" s="245">
        <f>IF(K229&lt;=30000,K229/2*AD229+K229/2*AH229,30000/2*AD229+30000/2*AH229)</f>
        <v>0</v>
      </c>
      <c r="AJ229" s="246"/>
      <c r="AK229" s="246"/>
      <c r="AL229" s="246"/>
      <c r="AM229" s="246"/>
      <c r="AN229" s="246"/>
      <c r="AO229" s="262"/>
    </row>
    <row r="230" spans="1:41" s="93" customFormat="1" ht="23.1" customHeight="1" thickBot="1" x14ac:dyDescent="0.45">
      <c r="A230" s="333"/>
      <c r="B230" s="272"/>
      <c r="C230" s="272"/>
      <c r="D230" s="272"/>
      <c r="E230" s="272"/>
      <c r="F230" s="272"/>
      <c r="G230" s="272"/>
      <c r="H230" s="272"/>
      <c r="I230" s="342"/>
      <c r="J230" s="343"/>
      <c r="K230" s="240"/>
      <c r="L230" s="240"/>
      <c r="M230" s="240"/>
      <c r="N230" s="240"/>
      <c r="O230" s="240"/>
      <c r="P230" s="240"/>
      <c r="Q230" s="240"/>
      <c r="R230" s="241"/>
      <c r="S230" s="242"/>
      <c r="T230" s="240"/>
      <c r="U230" s="102"/>
      <c r="V230" s="243"/>
      <c r="W230" s="244"/>
      <c r="X230" s="106"/>
      <c r="Y230" s="245">
        <f>IF(K230&lt;=30000,K230*U230+K230*X230,30000*U230+30000*X230)</f>
        <v>0</v>
      </c>
      <c r="Z230" s="246"/>
      <c r="AA230" s="246"/>
      <c r="AB230" s="247"/>
      <c r="AC230" s="97"/>
      <c r="AD230" s="241"/>
      <c r="AE230" s="242"/>
      <c r="AF230" s="263"/>
      <c r="AG230" s="242"/>
      <c r="AH230" s="107"/>
      <c r="AI230" s="264">
        <f>IF(K230&lt;=30000,K230/2*AD230+K230/2*AH230,30000/2*AD230+30000/2*AH230)</f>
        <v>0</v>
      </c>
      <c r="AJ230" s="265"/>
      <c r="AK230" s="265"/>
      <c r="AL230" s="265"/>
      <c r="AM230" s="265"/>
      <c r="AN230" s="265"/>
      <c r="AO230" s="266"/>
    </row>
    <row r="231" spans="1:41" s="93" customFormat="1" ht="23.1" customHeight="1" thickTop="1" x14ac:dyDescent="0.4">
      <c r="A231" s="334"/>
      <c r="B231" s="272"/>
      <c r="C231" s="272"/>
      <c r="D231" s="272"/>
      <c r="E231" s="272"/>
      <c r="F231" s="272"/>
      <c r="G231" s="272"/>
      <c r="H231" s="272"/>
      <c r="I231" s="184" t="s">
        <v>111</v>
      </c>
      <c r="J231" s="185"/>
      <c r="K231" s="186" t="s">
        <v>112</v>
      </c>
      <c r="L231" s="186"/>
      <c r="M231" s="186"/>
      <c r="N231" s="187">
        <f>SUM(N227:Q230)</f>
        <v>0</v>
      </c>
      <c r="O231" s="187"/>
      <c r="P231" s="187"/>
      <c r="Q231" s="187"/>
      <c r="R231" s="188">
        <f>SUM(R227:T230)</f>
        <v>0</v>
      </c>
      <c r="S231" s="189"/>
      <c r="T231" s="187"/>
      <c r="U231" s="98">
        <f>SUM(U227:U230)</f>
        <v>0</v>
      </c>
      <c r="V231" s="188">
        <f>SUM(V227:W230)</f>
        <v>0</v>
      </c>
      <c r="W231" s="189"/>
      <c r="X231" s="100">
        <f>SUM(X227:X230)</f>
        <v>0</v>
      </c>
      <c r="Y231" s="187">
        <f>SUM(Y227:AB230)</f>
        <v>0</v>
      </c>
      <c r="Z231" s="187"/>
      <c r="AA231" s="187"/>
      <c r="AB231" s="187"/>
      <c r="AC231" s="98">
        <f>SUM(AC227:AC230)</f>
        <v>0</v>
      </c>
      <c r="AD231" s="188">
        <f>SUM(AD227:AE230)</f>
        <v>0</v>
      </c>
      <c r="AE231" s="190"/>
      <c r="AF231" s="188">
        <f>SUM(AF227:AG230)</f>
        <v>0</v>
      </c>
      <c r="AG231" s="189"/>
      <c r="AH231" s="99">
        <f>SUM(AH227:AH230)</f>
        <v>0</v>
      </c>
      <c r="AI231" s="188">
        <f>SUM(AI227:AO230)</f>
        <v>0</v>
      </c>
      <c r="AJ231" s="190"/>
      <c r="AK231" s="190"/>
      <c r="AL231" s="190"/>
      <c r="AM231" s="190"/>
      <c r="AN231" s="190"/>
      <c r="AO231" s="191"/>
    </row>
    <row r="232" spans="1:41" s="93" customFormat="1" ht="30" customHeight="1" x14ac:dyDescent="0.4">
      <c r="A232" s="208" t="s">
        <v>113</v>
      </c>
      <c r="B232" s="209"/>
      <c r="C232" s="209"/>
      <c r="D232" s="209"/>
      <c r="E232" s="209"/>
      <c r="F232" s="209"/>
      <c r="G232" s="209"/>
      <c r="H232" s="210"/>
      <c r="I232" s="211" t="s">
        <v>153</v>
      </c>
      <c r="J232" s="212"/>
      <c r="K232" s="212"/>
      <c r="L232" s="212"/>
      <c r="M232" s="212"/>
      <c r="N232" s="212"/>
      <c r="O232" s="212"/>
      <c r="P232" s="212"/>
      <c r="Q232" s="212"/>
      <c r="R232" s="212"/>
      <c r="S232" s="212"/>
      <c r="T232" s="212"/>
      <c r="U232" s="212"/>
      <c r="V232" s="212"/>
      <c r="W232" s="212"/>
      <c r="X232" s="212"/>
      <c r="Y232" s="212"/>
      <c r="Z232" s="212"/>
      <c r="AA232" s="212"/>
      <c r="AB232" s="212"/>
      <c r="AC232" s="212"/>
      <c r="AD232" s="212"/>
      <c r="AE232" s="212"/>
      <c r="AF232" s="212"/>
      <c r="AG232" s="212"/>
      <c r="AH232" s="212"/>
      <c r="AI232" s="212"/>
      <c r="AJ232" s="212"/>
      <c r="AK232" s="212"/>
      <c r="AL232" s="212"/>
      <c r="AM232" s="212"/>
      <c r="AN232" s="212"/>
      <c r="AO232" s="213"/>
    </row>
    <row r="233" spans="1:41" s="53" customFormat="1" ht="22.9" customHeight="1" x14ac:dyDescent="0.4">
      <c r="A233" s="214" t="s">
        <v>114</v>
      </c>
      <c r="B233" s="215"/>
      <c r="C233" s="215"/>
      <c r="D233" s="215"/>
      <c r="E233" s="215"/>
      <c r="F233" s="215"/>
      <c r="G233" s="215"/>
      <c r="H233" s="215"/>
      <c r="I233" s="218"/>
      <c r="J233" s="219"/>
      <c r="K233" s="219"/>
      <c r="L233" s="219"/>
      <c r="M233" s="219"/>
      <c r="N233" s="219"/>
      <c r="O233" s="219"/>
      <c r="P233" s="219"/>
      <c r="Q233" s="219"/>
      <c r="R233" s="219"/>
      <c r="S233" s="219"/>
      <c r="T233" s="219"/>
      <c r="U233" s="219"/>
      <c r="V233" s="219"/>
      <c r="W233" s="219"/>
      <c r="X233" s="219"/>
      <c r="Y233" s="219"/>
      <c r="Z233" s="219"/>
      <c r="AA233" s="219"/>
      <c r="AB233" s="219"/>
      <c r="AC233" s="219"/>
      <c r="AD233" s="219"/>
      <c r="AE233" s="219"/>
      <c r="AF233" s="219"/>
      <c r="AG233" s="219"/>
      <c r="AH233" s="219"/>
      <c r="AI233" s="219"/>
      <c r="AJ233" s="219"/>
      <c r="AK233" s="219"/>
      <c r="AL233" s="219"/>
      <c r="AM233" s="219"/>
      <c r="AN233" s="219"/>
      <c r="AO233" s="220"/>
    </row>
    <row r="234" spans="1:41" s="53" customFormat="1" ht="22.9" customHeight="1" x14ac:dyDescent="0.4">
      <c r="A234" s="216"/>
      <c r="B234" s="217"/>
      <c r="C234" s="217"/>
      <c r="D234" s="217"/>
      <c r="E234" s="217"/>
      <c r="F234" s="217"/>
      <c r="G234" s="217"/>
      <c r="H234" s="217"/>
      <c r="I234" s="221"/>
      <c r="J234" s="222"/>
      <c r="K234" s="222"/>
      <c r="L234" s="222"/>
      <c r="M234" s="222"/>
      <c r="N234" s="222"/>
      <c r="O234" s="222"/>
      <c r="P234" s="222"/>
      <c r="Q234" s="222"/>
      <c r="R234" s="222"/>
      <c r="S234" s="222"/>
      <c r="T234" s="222"/>
      <c r="U234" s="222"/>
      <c r="V234" s="222"/>
      <c r="W234" s="222"/>
      <c r="X234" s="222"/>
      <c r="Y234" s="222"/>
      <c r="Z234" s="222"/>
      <c r="AA234" s="222"/>
      <c r="AB234" s="222"/>
      <c r="AC234" s="222"/>
      <c r="AD234" s="222"/>
      <c r="AE234" s="222"/>
      <c r="AF234" s="222"/>
      <c r="AG234" s="222"/>
      <c r="AH234" s="222"/>
      <c r="AI234" s="222"/>
      <c r="AJ234" s="222"/>
      <c r="AK234" s="222"/>
      <c r="AL234" s="222"/>
      <c r="AM234" s="222"/>
      <c r="AN234" s="222"/>
      <c r="AO234" s="223"/>
    </row>
    <row r="235" spans="1:41" s="53" customFormat="1" ht="22.9" customHeight="1" x14ac:dyDescent="0.4">
      <c r="A235" s="216"/>
      <c r="B235" s="217"/>
      <c r="C235" s="217"/>
      <c r="D235" s="217"/>
      <c r="E235" s="217"/>
      <c r="F235" s="217"/>
      <c r="G235" s="217"/>
      <c r="H235" s="217"/>
      <c r="I235" s="221"/>
      <c r="J235" s="222"/>
      <c r="K235" s="222"/>
      <c r="L235" s="222"/>
      <c r="M235" s="222"/>
      <c r="N235" s="222"/>
      <c r="O235" s="222"/>
      <c r="P235" s="222"/>
      <c r="Q235" s="222"/>
      <c r="R235" s="222"/>
      <c r="S235" s="222"/>
      <c r="T235" s="222"/>
      <c r="U235" s="222"/>
      <c r="V235" s="222"/>
      <c r="W235" s="222"/>
      <c r="X235" s="222"/>
      <c r="Y235" s="222"/>
      <c r="Z235" s="222"/>
      <c r="AA235" s="222"/>
      <c r="AB235" s="222"/>
      <c r="AC235" s="222"/>
      <c r="AD235" s="222"/>
      <c r="AE235" s="222"/>
      <c r="AF235" s="222"/>
      <c r="AG235" s="222"/>
      <c r="AH235" s="222"/>
      <c r="AI235" s="222"/>
      <c r="AJ235" s="222"/>
      <c r="AK235" s="222"/>
      <c r="AL235" s="222"/>
      <c r="AM235" s="222"/>
      <c r="AN235" s="222"/>
      <c r="AO235" s="223"/>
    </row>
    <row r="236" spans="1:41" s="53" customFormat="1" ht="22.9" customHeight="1" x14ac:dyDescent="0.4">
      <c r="A236" s="216"/>
      <c r="B236" s="217"/>
      <c r="C236" s="217"/>
      <c r="D236" s="217"/>
      <c r="E236" s="217"/>
      <c r="F236" s="217"/>
      <c r="G236" s="217"/>
      <c r="H236" s="217"/>
      <c r="I236" s="221"/>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222"/>
      <c r="AL236" s="222"/>
      <c r="AM236" s="222"/>
      <c r="AN236" s="222"/>
      <c r="AO236" s="223"/>
    </row>
    <row r="237" spans="1:41" s="53" customFormat="1" ht="22.9" customHeight="1" x14ac:dyDescent="0.4">
      <c r="A237" s="216"/>
      <c r="B237" s="217"/>
      <c r="C237" s="217"/>
      <c r="D237" s="217"/>
      <c r="E237" s="217"/>
      <c r="F237" s="217"/>
      <c r="G237" s="217"/>
      <c r="H237" s="217"/>
      <c r="I237" s="221"/>
      <c r="J237" s="222"/>
      <c r="K237" s="222"/>
      <c r="L237" s="222"/>
      <c r="M237" s="222"/>
      <c r="N237" s="222"/>
      <c r="O237" s="222"/>
      <c r="P237" s="222"/>
      <c r="Q237" s="222"/>
      <c r="R237" s="222"/>
      <c r="S237" s="222"/>
      <c r="T237" s="222"/>
      <c r="U237" s="222"/>
      <c r="V237" s="222"/>
      <c r="W237" s="222"/>
      <c r="X237" s="222"/>
      <c r="Y237" s="222"/>
      <c r="Z237" s="222"/>
      <c r="AA237" s="222"/>
      <c r="AB237" s="222"/>
      <c r="AC237" s="222"/>
      <c r="AD237" s="222"/>
      <c r="AE237" s="222"/>
      <c r="AF237" s="222"/>
      <c r="AG237" s="222"/>
      <c r="AH237" s="222"/>
      <c r="AI237" s="222"/>
      <c r="AJ237" s="222"/>
      <c r="AK237" s="222"/>
      <c r="AL237" s="222"/>
      <c r="AM237" s="222"/>
      <c r="AN237" s="222"/>
      <c r="AO237" s="223"/>
    </row>
    <row r="238" spans="1:41" s="53" customFormat="1" ht="130.5" customHeight="1" x14ac:dyDescent="0.4">
      <c r="A238" s="216"/>
      <c r="B238" s="217"/>
      <c r="C238" s="217"/>
      <c r="D238" s="217"/>
      <c r="E238" s="217"/>
      <c r="F238" s="217"/>
      <c r="G238" s="217"/>
      <c r="H238" s="217"/>
      <c r="I238" s="224"/>
      <c r="J238" s="225"/>
      <c r="K238" s="225"/>
      <c r="L238" s="225"/>
      <c r="M238" s="225"/>
      <c r="N238" s="225"/>
      <c r="O238" s="225"/>
      <c r="P238" s="225"/>
      <c r="Q238" s="225"/>
      <c r="R238" s="225"/>
      <c r="S238" s="225"/>
      <c r="T238" s="225"/>
      <c r="U238" s="225"/>
      <c r="V238" s="225"/>
      <c r="W238" s="225"/>
      <c r="X238" s="225"/>
      <c r="Y238" s="225"/>
      <c r="Z238" s="225"/>
      <c r="AA238" s="225"/>
      <c r="AB238" s="225"/>
      <c r="AC238" s="225"/>
      <c r="AD238" s="225"/>
      <c r="AE238" s="225"/>
      <c r="AF238" s="225"/>
      <c r="AG238" s="225"/>
      <c r="AH238" s="225"/>
      <c r="AI238" s="225"/>
      <c r="AJ238" s="225"/>
      <c r="AK238" s="225"/>
      <c r="AL238" s="225"/>
      <c r="AM238" s="225"/>
      <c r="AN238" s="225"/>
      <c r="AO238" s="226"/>
    </row>
    <row r="239" spans="1:41" s="53" customFormat="1" ht="72" customHeight="1" x14ac:dyDescent="0.4">
      <c r="A239" s="227" t="s">
        <v>115</v>
      </c>
      <c r="B239" s="228"/>
      <c r="C239" s="228"/>
      <c r="D239" s="228"/>
      <c r="E239" s="228"/>
      <c r="F239" s="228"/>
      <c r="G239" s="228"/>
      <c r="H239" s="229"/>
      <c r="I239" s="230"/>
      <c r="J239" s="231"/>
      <c r="K239" s="231"/>
      <c r="L239" s="231"/>
      <c r="M239" s="231"/>
      <c r="N239" s="231"/>
      <c r="O239" s="231"/>
      <c r="P239" s="231"/>
      <c r="Q239" s="231"/>
      <c r="R239" s="231"/>
      <c r="S239" s="231"/>
      <c r="T239" s="231"/>
      <c r="U239" s="231"/>
      <c r="V239" s="231"/>
      <c r="W239" s="231"/>
      <c r="X239" s="231"/>
      <c r="Y239" s="231"/>
      <c r="Z239" s="231"/>
      <c r="AA239" s="231"/>
      <c r="AB239" s="231"/>
      <c r="AC239" s="231"/>
      <c r="AD239" s="231"/>
      <c r="AE239" s="231"/>
      <c r="AF239" s="231"/>
      <c r="AG239" s="231"/>
      <c r="AH239" s="231"/>
      <c r="AI239" s="231"/>
      <c r="AJ239" s="231"/>
      <c r="AK239" s="231"/>
      <c r="AL239" s="231"/>
      <c r="AM239" s="231"/>
      <c r="AN239" s="231"/>
      <c r="AO239" s="232"/>
    </row>
    <row r="240" spans="1:41" s="53" customFormat="1" ht="72" customHeight="1" x14ac:dyDescent="0.4">
      <c r="A240" s="227" t="s">
        <v>116</v>
      </c>
      <c r="B240" s="233"/>
      <c r="C240" s="233"/>
      <c r="D240" s="233"/>
      <c r="E240" s="233"/>
      <c r="F240" s="233"/>
      <c r="G240" s="233"/>
      <c r="H240" s="234"/>
      <c r="I240" s="230"/>
      <c r="J240" s="231"/>
      <c r="K240" s="231"/>
      <c r="L240" s="231"/>
      <c r="M240" s="231"/>
      <c r="N240" s="231"/>
      <c r="O240" s="231"/>
      <c r="P240" s="231"/>
      <c r="Q240" s="231"/>
      <c r="R240" s="231"/>
      <c r="S240" s="231"/>
      <c r="T240" s="231"/>
      <c r="U240" s="231"/>
      <c r="V240" s="231"/>
      <c r="W240" s="231"/>
      <c r="X240" s="231"/>
      <c r="Y240" s="231"/>
      <c r="Z240" s="231"/>
      <c r="AA240" s="231"/>
      <c r="AB240" s="231"/>
      <c r="AC240" s="231"/>
      <c r="AD240" s="231"/>
      <c r="AE240" s="231"/>
      <c r="AF240" s="231"/>
      <c r="AG240" s="231"/>
      <c r="AH240" s="231"/>
      <c r="AI240" s="231"/>
      <c r="AJ240" s="231"/>
      <c r="AK240" s="231"/>
      <c r="AL240" s="231"/>
      <c r="AM240" s="231"/>
      <c r="AN240" s="231"/>
      <c r="AO240" s="232"/>
    </row>
    <row r="241" spans="1:48" s="53" customFormat="1" ht="45" customHeight="1" x14ac:dyDescent="0.4">
      <c r="A241" s="235" t="s">
        <v>117</v>
      </c>
      <c r="B241" s="236"/>
      <c r="C241" s="236"/>
      <c r="D241" s="236"/>
      <c r="E241" s="236"/>
      <c r="F241" s="236"/>
      <c r="G241" s="236"/>
      <c r="H241" s="237"/>
      <c r="I241" s="238"/>
      <c r="J241" s="238"/>
      <c r="K241" s="238"/>
      <c r="L241" s="238"/>
      <c r="M241" s="238"/>
      <c r="N241" s="238"/>
      <c r="O241" s="238"/>
      <c r="P241" s="238"/>
      <c r="Q241" s="238"/>
      <c r="R241" s="238"/>
      <c r="S241" s="238"/>
      <c r="T241" s="238"/>
      <c r="U241" s="238"/>
      <c r="V241" s="238"/>
      <c r="W241" s="238"/>
      <c r="X241" s="238"/>
      <c r="Y241" s="238"/>
      <c r="Z241" s="238"/>
      <c r="AA241" s="238"/>
      <c r="AB241" s="238"/>
      <c r="AC241" s="238"/>
      <c r="AD241" s="238"/>
      <c r="AE241" s="238"/>
      <c r="AF241" s="238"/>
      <c r="AG241" s="238"/>
      <c r="AH241" s="238"/>
      <c r="AI241" s="238"/>
      <c r="AJ241" s="238"/>
      <c r="AK241" s="238"/>
      <c r="AL241" s="238"/>
      <c r="AM241" s="238"/>
      <c r="AN241" s="238"/>
      <c r="AO241" s="239"/>
    </row>
    <row r="242" spans="1:48" s="49" customFormat="1" ht="45" customHeight="1" x14ac:dyDescent="0.4">
      <c r="A242" s="192" t="s">
        <v>139</v>
      </c>
      <c r="B242" s="193"/>
      <c r="C242" s="193"/>
      <c r="D242" s="193"/>
      <c r="E242" s="193"/>
      <c r="F242" s="193"/>
      <c r="G242" s="193"/>
      <c r="H242" s="193"/>
      <c r="I242" s="194"/>
      <c r="J242" s="195"/>
      <c r="K242" s="195"/>
      <c r="L242" s="195"/>
      <c r="M242" s="195"/>
      <c r="N242" s="195"/>
      <c r="O242" s="195"/>
      <c r="P242" s="195"/>
      <c r="Q242" s="195"/>
      <c r="R242" s="195"/>
      <c r="S242" s="195"/>
      <c r="T242" s="195"/>
      <c r="U242" s="195"/>
      <c r="V242" s="195"/>
      <c r="W242" s="195"/>
      <c r="X242" s="195"/>
      <c r="Y242" s="195"/>
      <c r="Z242" s="195"/>
      <c r="AA242" s="195"/>
      <c r="AB242" s="195"/>
      <c r="AC242" s="195"/>
      <c r="AD242" s="195"/>
      <c r="AE242" s="195"/>
      <c r="AF242" s="195"/>
      <c r="AG242" s="195"/>
      <c r="AH242" s="195"/>
      <c r="AI242" s="195"/>
      <c r="AJ242" s="195"/>
      <c r="AK242" s="195"/>
      <c r="AL242" s="195"/>
      <c r="AM242" s="195"/>
      <c r="AN242" s="195"/>
      <c r="AO242" s="196"/>
    </row>
    <row r="243" spans="1:48" s="49" customFormat="1" ht="45" customHeight="1" x14ac:dyDescent="0.4">
      <c r="A243" s="192"/>
      <c r="B243" s="193"/>
      <c r="C243" s="193"/>
      <c r="D243" s="193"/>
      <c r="E243" s="193"/>
      <c r="F243" s="193"/>
      <c r="G243" s="193"/>
      <c r="H243" s="193"/>
      <c r="I243" s="197"/>
      <c r="J243" s="198"/>
      <c r="K243" s="198"/>
      <c r="L243" s="198"/>
      <c r="M243" s="198"/>
      <c r="N243" s="198"/>
      <c r="O243" s="198"/>
      <c r="P243" s="198"/>
      <c r="Q243" s="198"/>
      <c r="R243" s="198"/>
      <c r="S243" s="198"/>
      <c r="T243" s="198"/>
      <c r="U243" s="198"/>
      <c r="V243" s="198"/>
      <c r="W243" s="198"/>
      <c r="X243" s="198"/>
      <c r="Y243" s="198"/>
      <c r="Z243" s="198"/>
      <c r="AA243" s="198"/>
      <c r="AB243" s="198"/>
      <c r="AC243" s="198"/>
      <c r="AD243" s="198"/>
      <c r="AE243" s="198"/>
      <c r="AF243" s="198"/>
      <c r="AG243" s="198"/>
      <c r="AH243" s="198"/>
      <c r="AI243" s="198"/>
      <c r="AJ243" s="198"/>
      <c r="AK243" s="198"/>
      <c r="AL243" s="198"/>
      <c r="AM243" s="198"/>
      <c r="AN243" s="198"/>
      <c r="AO243" s="199"/>
    </row>
    <row r="244" spans="1:48" s="49" customFormat="1" ht="45" customHeight="1" x14ac:dyDescent="0.4">
      <c r="A244" s="192" t="s">
        <v>135</v>
      </c>
      <c r="B244" s="193"/>
      <c r="C244" s="193"/>
      <c r="D244" s="193"/>
      <c r="E244" s="193"/>
      <c r="F244" s="193"/>
      <c r="G244" s="193"/>
      <c r="H244" s="193"/>
      <c r="I244" s="200"/>
      <c r="J244" s="201"/>
      <c r="K244" s="201"/>
      <c r="L244" s="201"/>
      <c r="M244" s="201"/>
      <c r="N244" s="201"/>
      <c r="O244" s="201"/>
      <c r="P244" s="201"/>
      <c r="Q244" s="201"/>
      <c r="R244" s="201"/>
      <c r="S244" s="201"/>
      <c r="T244" s="201"/>
      <c r="U244" s="201"/>
      <c r="V244" s="201"/>
      <c r="W244" s="201"/>
      <c r="X244" s="201"/>
      <c r="Y244" s="201"/>
      <c r="Z244" s="201"/>
      <c r="AA244" s="201"/>
      <c r="AB244" s="201"/>
      <c r="AC244" s="201"/>
      <c r="AD244" s="201"/>
      <c r="AE244" s="201"/>
      <c r="AF244" s="201"/>
      <c r="AG244" s="201"/>
      <c r="AH244" s="201"/>
      <c r="AI244" s="201"/>
      <c r="AJ244" s="201"/>
      <c r="AK244" s="201"/>
      <c r="AL244" s="201"/>
      <c r="AM244" s="201"/>
      <c r="AN244" s="201"/>
      <c r="AO244" s="202"/>
    </row>
    <row r="245" spans="1:48" s="49" customFormat="1" ht="45" customHeight="1" x14ac:dyDescent="0.4">
      <c r="A245" s="192"/>
      <c r="B245" s="193"/>
      <c r="C245" s="193"/>
      <c r="D245" s="193"/>
      <c r="E245" s="193"/>
      <c r="F245" s="193"/>
      <c r="G245" s="193"/>
      <c r="H245" s="193"/>
      <c r="I245" s="197"/>
      <c r="J245" s="198"/>
      <c r="K245" s="198"/>
      <c r="L245" s="198"/>
      <c r="M245" s="198"/>
      <c r="N245" s="198"/>
      <c r="O245" s="198"/>
      <c r="P245" s="198"/>
      <c r="Q245" s="198"/>
      <c r="R245" s="198"/>
      <c r="S245" s="198"/>
      <c r="T245" s="198"/>
      <c r="U245" s="198"/>
      <c r="V245" s="198"/>
      <c r="W245" s="198"/>
      <c r="X245" s="198"/>
      <c r="Y245" s="198"/>
      <c r="Z245" s="198"/>
      <c r="AA245" s="198"/>
      <c r="AB245" s="198"/>
      <c r="AC245" s="198"/>
      <c r="AD245" s="198"/>
      <c r="AE245" s="198"/>
      <c r="AF245" s="198"/>
      <c r="AG245" s="198"/>
      <c r="AH245" s="198"/>
      <c r="AI245" s="198"/>
      <c r="AJ245" s="198"/>
      <c r="AK245" s="198"/>
      <c r="AL245" s="198"/>
      <c r="AM245" s="198"/>
      <c r="AN245" s="198"/>
      <c r="AO245" s="199"/>
    </row>
    <row r="246" spans="1:48" s="49" customFormat="1" ht="45" customHeight="1" x14ac:dyDescent="0.4">
      <c r="A246" s="192" t="s">
        <v>136</v>
      </c>
      <c r="B246" s="193"/>
      <c r="C246" s="193"/>
      <c r="D246" s="193"/>
      <c r="E246" s="193"/>
      <c r="F246" s="193"/>
      <c r="G246" s="193"/>
      <c r="H246" s="193"/>
      <c r="I246" s="200"/>
      <c r="J246" s="201"/>
      <c r="K246" s="201"/>
      <c r="L246" s="201"/>
      <c r="M246" s="201"/>
      <c r="N246" s="201"/>
      <c r="O246" s="201"/>
      <c r="P246" s="201"/>
      <c r="Q246" s="201"/>
      <c r="R246" s="201"/>
      <c r="S246" s="201"/>
      <c r="T246" s="201"/>
      <c r="U246" s="201"/>
      <c r="V246" s="201"/>
      <c r="W246" s="201"/>
      <c r="X246" s="201"/>
      <c r="Y246" s="201"/>
      <c r="Z246" s="201"/>
      <c r="AA246" s="201"/>
      <c r="AB246" s="201"/>
      <c r="AC246" s="201"/>
      <c r="AD246" s="201"/>
      <c r="AE246" s="201"/>
      <c r="AF246" s="201"/>
      <c r="AG246" s="201"/>
      <c r="AH246" s="201"/>
      <c r="AI246" s="201"/>
      <c r="AJ246" s="201"/>
      <c r="AK246" s="201"/>
      <c r="AL246" s="201"/>
      <c r="AM246" s="201"/>
      <c r="AN246" s="201"/>
      <c r="AO246" s="202"/>
    </row>
    <row r="247" spans="1:48" s="49" customFormat="1" ht="45" customHeight="1" thickBot="1" x14ac:dyDescent="0.45">
      <c r="A247" s="203"/>
      <c r="B247" s="204"/>
      <c r="C247" s="204"/>
      <c r="D247" s="204"/>
      <c r="E247" s="204"/>
      <c r="F247" s="204"/>
      <c r="G247" s="204"/>
      <c r="H247" s="204"/>
      <c r="I247" s="205"/>
      <c r="J247" s="206"/>
      <c r="K247" s="206"/>
      <c r="L247" s="206"/>
      <c r="M247" s="206"/>
      <c r="N247" s="206"/>
      <c r="O247" s="206"/>
      <c r="P247" s="206"/>
      <c r="Q247" s="206"/>
      <c r="R247" s="206"/>
      <c r="S247" s="206"/>
      <c r="T247" s="206"/>
      <c r="U247" s="206"/>
      <c r="V247" s="206"/>
      <c r="W247" s="206"/>
      <c r="X247" s="206"/>
      <c r="Y247" s="206"/>
      <c r="Z247" s="206"/>
      <c r="AA247" s="206"/>
      <c r="AB247" s="206"/>
      <c r="AC247" s="206"/>
      <c r="AD247" s="206"/>
      <c r="AE247" s="206"/>
      <c r="AF247" s="206"/>
      <c r="AG247" s="206"/>
      <c r="AH247" s="206"/>
      <c r="AI247" s="206"/>
      <c r="AJ247" s="206"/>
      <c r="AK247" s="206"/>
      <c r="AL247" s="206"/>
      <c r="AM247" s="206"/>
      <c r="AN247" s="206"/>
      <c r="AO247" s="207"/>
    </row>
    <row r="248" spans="1:48" s="49" customFormat="1" ht="15.95" customHeight="1" thickBot="1" x14ac:dyDescent="0.45">
      <c r="A248" s="108"/>
      <c r="B248" s="108"/>
      <c r="C248" s="108"/>
      <c r="D248" s="108"/>
      <c r="E248" s="108"/>
      <c r="F248" s="108"/>
      <c r="G248" s="108"/>
      <c r="H248" s="108"/>
      <c r="I248" s="108"/>
      <c r="J248" s="108"/>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c r="AK248" s="109"/>
      <c r="AL248" s="109"/>
      <c r="AM248" s="109"/>
      <c r="AN248" s="109"/>
      <c r="AO248" s="109"/>
    </row>
    <row r="249" spans="1:48" s="93" customFormat="1" ht="37.15" customHeight="1" x14ac:dyDescent="0.4">
      <c r="A249" s="357" t="s">
        <v>89</v>
      </c>
      <c r="B249" s="358"/>
      <c r="C249" s="358"/>
      <c r="D249" s="358"/>
      <c r="E249" s="358"/>
      <c r="F249" s="358"/>
      <c r="G249" s="358"/>
      <c r="H249" s="359"/>
      <c r="I249" s="360">
        <f>様式６!X10</f>
        <v>0</v>
      </c>
      <c r="J249" s="361"/>
      <c r="K249" s="361"/>
      <c r="L249" s="361"/>
      <c r="M249" s="361"/>
      <c r="N249" s="361"/>
      <c r="O249" s="361"/>
      <c r="P249" s="361"/>
      <c r="Q249" s="361"/>
      <c r="R249" s="361"/>
      <c r="S249" s="361"/>
      <c r="T249" s="361"/>
      <c r="U249" s="361"/>
      <c r="V249" s="361"/>
      <c r="W249" s="361"/>
      <c r="X249" s="361"/>
      <c r="Y249" s="361"/>
      <c r="Z249" s="362" t="s">
        <v>90</v>
      </c>
      <c r="AA249" s="362"/>
      <c r="AB249" s="362"/>
      <c r="AC249" s="362"/>
      <c r="AD249" s="362"/>
      <c r="AE249" s="362"/>
      <c r="AF249" s="362"/>
      <c r="AG249" s="362"/>
      <c r="AH249" s="362"/>
      <c r="AI249" s="362"/>
      <c r="AJ249" s="362"/>
      <c r="AK249" s="362"/>
      <c r="AL249" s="362"/>
      <c r="AM249" s="362"/>
      <c r="AN249" s="362"/>
      <c r="AO249" s="110"/>
    </row>
    <row r="250" spans="1:48" s="93" customFormat="1" ht="18" customHeight="1" x14ac:dyDescent="0.4">
      <c r="A250" s="363" t="s">
        <v>91</v>
      </c>
      <c r="B250" s="364"/>
      <c r="C250" s="364"/>
      <c r="D250" s="364"/>
      <c r="E250" s="364"/>
      <c r="F250" s="364"/>
      <c r="G250" s="364"/>
      <c r="H250" s="364"/>
      <c r="I250" s="364"/>
      <c r="J250" s="364"/>
      <c r="K250" s="364"/>
      <c r="L250" s="364"/>
      <c r="M250" s="364"/>
      <c r="N250" s="364"/>
      <c r="O250" s="364"/>
      <c r="P250" s="364"/>
      <c r="Q250" s="364"/>
      <c r="R250" s="364"/>
      <c r="S250" s="364"/>
      <c r="T250" s="364"/>
      <c r="U250" s="364"/>
      <c r="V250" s="364"/>
      <c r="W250" s="364"/>
      <c r="X250" s="364"/>
      <c r="Y250" s="364"/>
      <c r="Z250" s="364"/>
      <c r="AA250" s="364"/>
      <c r="AB250" s="364"/>
      <c r="AC250" s="364"/>
      <c r="AD250" s="364"/>
      <c r="AE250" s="364"/>
      <c r="AF250" s="364"/>
      <c r="AG250" s="364"/>
      <c r="AH250" s="364"/>
      <c r="AI250" s="364"/>
      <c r="AJ250" s="364"/>
      <c r="AK250" s="364"/>
      <c r="AL250" s="364"/>
      <c r="AM250" s="364"/>
      <c r="AN250" s="364"/>
      <c r="AO250" s="365"/>
    </row>
    <row r="251" spans="1:48" s="93" customFormat="1" ht="18" customHeight="1" x14ac:dyDescent="0.4">
      <c r="A251" s="366"/>
      <c r="B251" s="367"/>
      <c r="C251" s="367"/>
      <c r="D251" s="367"/>
      <c r="E251" s="367"/>
      <c r="F251" s="367"/>
      <c r="G251" s="367"/>
      <c r="H251" s="367"/>
      <c r="I251" s="367"/>
      <c r="J251" s="367"/>
      <c r="K251" s="367"/>
      <c r="L251" s="367"/>
      <c r="M251" s="367"/>
      <c r="N251" s="367"/>
      <c r="O251" s="367"/>
      <c r="P251" s="367"/>
      <c r="Q251" s="367"/>
      <c r="R251" s="367"/>
      <c r="S251" s="367"/>
      <c r="T251" s="367"/>
      <c r="U251" s="367"/>
      <c r="V251" s="367"/>
      <c r="W251" s="367"/>
      <c r="X251" s="367"/>
      <c r="Y251" s="367"/>
      <c r="Z251" s="367"/>
      <c r="AA251" s="367"/>
      <c r="AB251" s="367"/>
      <c r="AC251" s="367"/>
      <c r="AD251" s="367"/>
      <c r="AE251" s="367"/>
      <c r="AF251" s="367"/>
      <c r="AG251" s="367"/>
      <c r="AH251" s="367"/>
      <c r="AI251" s="367"/>
      <c r="AJ251" s="367"/>
      <c r="AK251" s="367"/>
      <c r="AL251" s="367"/>
      <c r="AM251" s="367"/>
      <c r="AN251" s="367"/>
      <c r="AO251" s="368"/>
    </row>
    <row r="252" spans="1:48" s="93" customFormat="1" ht="39" customHeight="1" x14ac:dyDescent="0.4">
      <c r="A252" s="369" t="s">
        <v>137</v>
      </c>
      <c r="B252" s="370"/>
      <c r="C252" s="370"/>
      <c r="D252" s="370"/>
      <c r="E252" s="371"/>
      <c r="F252" s="371"/>
      <c r="G252" s="371"/>
      <c r="H252" s="371"/>
      <c r="I252" s="371"/>
      <c r="J252" s="371"/>
      <c r="K252" s="371"/>
      <c r="L252" s="371"/>
      <c r="M252" s="371"/>
      <c r="N252" s="371"/>
      <c r="O252" s="371"/>
      <c r="P252" s="371"/>
      <c r="Q252" s="371"/>
      <c r="R252" s="371"/>
      <c r="S252" s="371"/>
      <c r="T252" s="373" t="s">
        <v>121</v>
      </c>
      <c r="U252" s="373"/>
      <c r="V252" s="373"/>
      <c r="W252" s="373"/>
      <c r="X252" s="373"/>
      <c r="Y252" s="373"/>
      <c r="Z252" s="373"/>
      <c r="AA252" s="374"/>
      <c r="AB252" s="375"/>
      <c r="AC252" s="375"/>
      <c r="AD252" s="375"/>
      <c r="AE252" s="375"/>
      <c r="AF252" s="375"/>
      <c r="AG252" s="375"/>
      <c r="AH252" s="375"/>
      <c r="AI252" s="376"/>
      <c r="AJ252" s="377" t="s">
        <v>118</v>
      </c>
      <c r="AK252" s="378"/>
      <c r="AL252" s="378"/>
      <c r="AM252" s="379"/>
      <c r="AN252" s="94" t="s">
        <v>92</v>
      </c>
      <c r="AO252" s="111"/>
    </row>
    <row r="253" spans="1:48" s="93" customFormat="1" ht="39" customHeight="1" x14ac:dyDescent="0.4">
      <c r="A253" s="267"/>
      <c r="B253" s="268"/>
      <c r="C253" s="268"/>
      <c r="D253" s="268"/>
      <c r="E253" s="372"/>
      <c r="F253" s="372"/>
      <c r="G253" s="372"/>
      <c r="H253" s="372"/>
      <c r="I253" s="372"/>
      <c r="J253" s="372"/>
      <c r="K253" s="372"/>
      <c r="L253" s="372"/>
      <c r="M253" s="372"/>
      <c r="N253" s="372"/>
      <c r="O253" s="372"/>
      <c r="P253" s="372"/>
      <c r="Q253" s="372"/>
      <c r="R253" s="372"/>
      <c r="S253" s="372"/>
      <c r="T253" s="373" t="s">
        <v>93</v>
      </c>
      <c r="U253" s="373"/>
      <c r="V253" s="373"/>
      <c r="W253" s="373"/>
      <c r="X253" s="373"/>
      <c r="Y253" s="373"/>
      <c r="Z253" s="373"/>
      <c r="AA253" s="374"/>
      <c r="AB253" s="375"/>
      <c r="AC253" s="375"/>
      <c r="AD253" s="375"/>
      <c r="AE253" s="375"/>
      <c r="AF253" s="375"/>
      <c r="AG253" s="375"/>
      <c r="AH253" s="375"/>
      <c r="AI253" s="376"/>
      <c r="AJ253" s="380"/>
      <c r="AK253" s="381"/>
      <c r="AL253" s="381"/>
      <c r="AM253" s="382"/>
      <c r="AN253" s="94" t="s">
        <v>94</v>
      </c>
      <c r="AO253" s="112"/>
    </row>
    <row r="254" spans="1:48" s="93" customFormat="1" ht="37.15" customHeight="1" x14ac:dyDescent="0.4">
      <c r="A254" s="295" t="s">
        <v>95</v>
      </c>
      <c r="B254" s="296"/>
      <c r="C254" s="296"/>
      <c r="D254" s="297"/>
      <c r="E254" s="304"/>
      <c r="F254" s="305"/>
      <c r="G254" s="305"/>
      <c r="H254" s="305"/>
      <c r="I254" s="306"/>
      <c r="J254" s="313" t="s">
        <v>96</v>
      </c>
      <c r="K254" s="314"/>
      <c r="L254" s="314"/>
      <c r="M254" s="314"/>
      <c r="N254" s="315"/>
      <c r="O254" s="322">
        <f>N266</f>
        <v>0</v>
      </c>
      <c r="P254" s="323"/>
      <c r="Q254" s="323"/>
      <c r="R254" s="323"/>
      <c r="S254" s="324"/>
      <c r="T254" s="331" t="s">
        <v>97</v>
      </c>
      <c r="U254" s="332"/>
      <c r="V254" s="344" t="e">
        <f>IF((R266/O254&lt;0.1),"【エラー】 子供無料座席（個人用）は、総座席数の10％以上で設定してください",R266)</f>
        <v>#DIV/0!</v>
      </c>
      <c r="W254" s="353"/>
      <c r="X254" s="331" t="s">
        <v>119</v>
      </c>
      <c r="Y254" s="346"/>
      <c r="Z254" s="332"/>
      <c r="AA254" s="347">
        <f>U266</f>
        <v>0</v>
      </c>
      <c r="AB254" s="348"/>
      <c r="AC254" s="349"/>
      <c r="AD254" s="350" t="s">
        <v>131</v>
      </c>
      <c r="AE254" s="350"/>
      <c r="AF254" s="350"/>
      <c r="AG254" s="350"/>
      <c r="AH254" s="350"/>
      <c r="AI254" s="350"/>
      <c r="AJ254" s="354" t="e">
        <f>ROUND((AA254+AA255+AA256+AA257)/(V254+V255+V256+V257),2)</f>
        <v>#DIV/0!</v>
      </c>
      <c r="AK254" s="354"/>
      <c r="AL254" s="354"/>
      <c r="AM254" s="354"/>
      <c r="AN254" s="354"/>
      <c r="AO254" s="355"/>
      <c r="AP254" s="384" t="e">
        <f>IF(AJ254&gt;=0.5,"","別紙2を記載してください")</f>
        <v>#DIV/0!</v>
      </c>
      <c r="AQ254" s="384"/>
      <c r="AR254" s="384"/>
      <c r="AS254" s="384"/>
      <c r="AT254" s="384"/>
      <c r="AU254" s="384"/>
      <c r="AV254" s="384"/>
    </row>
    <row r="255" spans="1:48" s="93" customFormat="1" ht="37.15" customHeight="1" x14ac:dyDescent="0.4">
      <c r="A255" s="298"/>
      <c r="B255" s="299"/>
      <c r="C255" s="299"/>
      <c r="D255" s="300"/>
      <c r="E255" s="307"/>
      <c r="F255" s="308"/>
      <c r="G255" s="308"/>
      <c r="H255" s="308"/>
      <c r="I255" s="309"/>
      <c r="J255" s="316"/>
      <c r="K255" s="317"/>
      <c r="L255" s="317"/>
      <c r="M255" s="317"/>
      <c r="N255" s="318"/>
      <c r="O255" s="325"/>
      <c r="P255" s="326"/>
      <c r="Q255" s="326"/>
      <c r="R255" s="326"/>
      <c r="S255" s="327"/>
      <c r="T255" s="331" t="s">
        <v>98</v>
      </c>
      <c r="U255" s="332"/>
      <c r="V255" s="344">
        <f>IF(V266&gt;R266,"【エラー】 子供無料座席（団体用）が子供無料座席（個人用）を上回っています",V266)</f>
        <v>0</v>
      </c>
      <c r="W255" s="345"/>
      <c r="X255" s="331" t="s">
        <v>126</v>
      </c>
      <c r="Y255" s="346"/>
      <c r="Z255" s="332"/>
      <c r="AA255" s="347">
        <f>X266</f>
        <v>0</v>
      </c>
      <c r="AB255" s="348"/>
      <c r="AC255" s="349"/>
      <c r="AD255" s="350" t="s">
        <v>132</v>
      </c>
      <c r="AE255" s="350"/>
      <c r="AF255" s="350"/>
      <c r="AG255" s="350"/>
      <c r="AH255" s="350"/>
      <c r="AI255" s="350"/>
      <c r="AJ255" s="354" t="e">
        <f>ROUND((AA254+AA255)/(V254+V255),2)</f>
        <v>#DIV/0!</v>
      </c>
      <c r="AK255" s="354"/>
      <c r="AL255" s="354"/>
      <c r="AM255" s="354"/>
      <c r="AN255" s="354"/>
      <c r="AO255" s="355"/>
    </row>
    <row r="256" spans="1:48" s="93" customFormat="1" ht="37.15" customHeight="1" x14ac:dyDescent="0.4">
      <c r="A256" s="298"/>
      <c r="B256" s="299"/>
      <c r="C256" s="299"/>
      <c r="D256" s="300"/>
      <c r="E256" s="307"/>
      <c r="F256" s="308"/>
      <c r="G256" s="308"/>
      <c r="H256" s="308"/>
      <c r="I256" s="309"/>
      <c r="J256" s="316"/>
      <c r="K256" s="317"/>
      <c r="L256" s="317"/>
      <c r="M256" s="317"/>
      <c r="N256" s="318"/>
      <c r="O256" s="325"/>
      <c r="P256" s="326"/>
      <c r="Q256" s="326"/>
      <c r="R256" s="326"/>
      <c r="S256" s="327"/>
      <c r="T256" s="331" t="s">
        <v>99</v>
      </c>
      <c r="U256" s="332"/>
      <c r="V256" s="344">
        <f>IF(R266&lt;AC266,"【エラー】 同伴者半額席（個人用）が子供無料座席（個人用）よりも多くなっています",AC266)</f>
        <v>0</v>
      </c>
      <c r="W256" s="345"/>
      <c r="X256" s="331" t="s">
        <v>127</v>
      </c>
      <c r="Y256" s="346"/>
      <c r="Z256" s="332"/>
      <c r="AA256" s="347">
        <f>AD266</f>
        <v>0</v>
      </c>
      <c r="AB256" s="348"/>
      <c r="AC256" s="349"/>
      <c r="AD256" s="350" t="s">
        <v>133</v>
      </c>
      <c r="AE256" s="350"/>
      <c r="AF256" s="350"/>
      <c r="AG256" s="350"/>
      <c r="AH256" s="350"/>
      <c r="AI256" s="350"/>
      <c r="AJ256" s="351" t="e">
        <f>ROUND((AA256+AA257)/(V256+V257),2)</f>
        <v>#DIV/0!</v>
      </c>
      <c r="AK256" s="351"/>
      <c r="AL256" s="351"/>
      <c r="AM256" s="351"/>
      <c r="AN256" s="351"/>
      <c r="AO256" s="352"/>
    </row>
    <row r="257" spans="1:41" s="93" customFormat="1" ht="37.15" customHeight="1" x14ac:dyDescent="0.4">
      <c r="A257" s="301"/>
      <c r="B257" s="302"/>
      <c r="C257" s="302"/>
      <c r="D257" s="303"/>
      <c r="E257" s="310"/>
      <c r="F257" s="311"/>
      <c r="G257" s="311"/>
      <c r="H257" s="311"/>
      <c r="I257" s="312"/>
      <c r="J257" s="319"/>
      <c r="K257" s="320"/>
      <c r="L257" s="320"/>
      <c r="M257" s="320"/>
      <c r="N257" s="321"/>
      <c r="O257" s="328"/>
      <c r="P257" s="329"/>
      <c r="Q257" s="329"/>
      <c r="R257" s="329"/>
      <c r="S257" s="330"/>
      <c r="T257" s="331" t="s">
        <v>100</v>
      </c>
      <c r="U257" s="332"/>
      <c r="V257" s="344">
        <f>IF(AF266&gt;AC266,"【エラー】 同伴者半額席（団体用）が同伴者半額席（個人用）を上回っています",AF266)</f>
        <v>0</v>
      </c>
      <c r="W257" s="345"/>
      <c r="X257" s="331" t="s">
        <v>128</v>
      </c>
      <c r="Y257" s="346"/>
      <c r="Z257" s="332"/>
      <c r="AA257" s="347">
        <f>AH266</f>
        <v>0</v>
      </c>
      <c r="AB257" s="348"/>
      <c r="AC257" s="349"/>
      <c r="AD257" s="350" t="s">
        <v>134</v>
      </c>
      <c r="AE257" s="350"/>
      <c r="AF257" s="350"/>
      <c r="AG257" s="350"/>
      <c r="AH257" s="350"/>
      <c r="AI257" s="350"/>
      <c r="AJ257" s="354" t="e">
        <f>IF((V254+V255+V256+V257)/O254&gt;0.5,"【エラー】　　子供無料座席＋同伴者半額座席は、総座席数の50%以下で設定してください",ROUNDDOWN((V254+V255+V256+V257)/O254,2))</f>
        <v>#DIV/0!</v>
      </c>
      <c r="AK257" s="354"/>
      <c r="AL257" s="354"/>
      <c r="AM257" s="354"/>
      <c r="AN257" s="354"/>
      <c r="AO257" s="355"/>
    </row>
    <row r="258" spans="1:41" s="93" customFormat="1" ht="23.1" customHeight="1" x14ac:dyDescent="0.4">
      <c r="A258" s="267" t="s">
        <v>138</v>
      </c>
      <c r="B258" s="268"/>
      <c r="C258" s="268"/>
      <c r="D258" s="268"/>
      <c r="E258" s="269"/>
      <c r="F258" s="270"/>
      <c r="G258" s="270"/>
      <c r="H258" s="270"/>
      <c r="I258" s="270"/>
      <c r="J258" s="271" t="s">
        <v>101</v>
      </c>
      <c r="K258" s="272"/>
      <c r="L258" s="272"/>
      <c r="M258" s="272"/>
      <c r="N258" s="272"/>
      <c r="O258" s="274"/>
      <c r="P258" s="275"/>
      <c r="Q258" s="275"/>
      <c r="R258" s="275"/>
      <c r="S258" s="275"/>
      <c r="T258" s="278" t="s">
        <v>102</v>
      </c>
      <c r="U258" s="279"/>
      <c r="V258" s="279"/>
      <c r="W258" s="279"/>
      <c r="X258" s="279"/>
      <c r="Y258" s="279"/>
      <c r="Z258" s="279"/>
      <c r="AA258" s="282"/>
      <c r="AB258" s="282"/>
      <c r="AC258" s="282"/>
      <c r="AD258" s="283" t="s">
        <v>103</v>
      </c>
      <c r="AE258" s="284"/>
      <c r="AF258" s="284"/>
      <c r="AG258" s="284"/>
      <c r="AH258" s="284"/>
      <c r="AI258" s="285"/>
      <c r="AJ258" s="289">
        <f>SUM(Y266,AI266)</f>
        <v>0</v>
      </c>
      <c r="AK258" s="290"/>
      <c r="AL258" s="290"/>
      <c r="AM258" s="290"/>
      <c r="AN258" s="290"/>
      <c r="AO258" s="291"/>
    </row>
    <row r="259" spans="1:41" s="93" customFormat="1" ht="31.9" customHeight="1" x14ac:dyDescent="0.4">
      <c r="A259" s="267"/>
      <c r="B259" s="268"/>
      <c r="C259" s="268"/>
      <c r="D259" s="268"/>
      <c r="E259" s="269"/>
      <c r="F259" s="270"/>
      <c r="G259" s="270"/>
      <c r="H259" s="270"/>
      <c r="I259" s="270"/>
      <c r="J259" s="273"/>
      <c r="K259" s="272"/>
      <c r="L259" s="272"/>
      <c r="M259" s="272"/>
      <c r="N259" s="272"/>
      <c r="O259" s="276"/>
      <c r="P259" s="277"/>
      <c r="Q259" s="277"/>
      <c r="R259" s="277"/>
      <c r="S259" s="277"/>
      <c r="T259" s="280"/>
      <c r="U259" s="281"/>
      <c r="V259" s="281"/>
      <c r="W259" s="281"/>
      <c r="X259" s="281"/>
      <c r="Y259" s="281"/>
      <c r="Z259" s="281"/>
      <c r="AA259" s="282"/>
      <c r="AB259" s="282"/>
      <c r="AC259" s="282"/>
      <c r="AD259" s="286"/>
      <c r="AE259" s="287"/>
      <c r="AF259" s="287"/>
      <c r="AG259" s="287"/>
      <c r="AH259" s="287"/>
      <c r="AI259" s="288"/>
      <c r="AJ259" s="292"/>
      <c r="AK259" s="293"/>
      <c r="AL259" s="293"/>
      <c r="AM259" s="293"/>
      <c r="AN259" s="293"/>
      <c r="AO259" s="294"/>
    </row>
    <row r="260" spans="1:41" s="93" customFormat="1" ht="46.5" customHeight="1" x14ac:dyDescent="0.4">
      <c r="A260" s="333" t="s">
        <v>129</v>
      </c>
      <c r="B260" s="272"/>
      <c r="C260" s="272"/>
      <c r="D260" s="272"/>
      <c r="E260" s="272"/>
      <c r="F260" s="272"/>
      <c r="G260" s="272"/>
      <c r="H260" s="272"/>
      <c r="I260" s="335" t="s">
        <v>104</v>
      </c>
      <c r="J260" s="336"/>
      <c r="K260" s="336" t="s">
        <v>105</v>
      </c>
      <c r="L260" s="336"/>
      <c r="M260" s="336"/>
      <c r="N260" s="336" t="s">
        <v>106</v>
      </c>
      <c r="O260" s="336"/>
      <c r="P260" s="336"/>
      <c r="Q260" s="336"/>
      <c r="R260" s="336" t="s">
        <v>97</v>
      </c>
      <c r="S260" s="337"/>
      <c r="T260" s="336"/>
      <c r="U260" s="95" t="s">
        <v>120</v>
      </c>
      <c r="V260" s="248" t="s">
        <v>130</v>
      </c>
      <c r="W260" s="338"/>
      <c r="X260" s="104" t="s">
        <v>122</v>
      </c>
      <c r="Y260" s="339" t="s">
        <v>107</v>
      </c>
      <c r="Z260" s="339"/>
      <c r="AA260" s="339"/>
      <c r="AB260" s="339"/>
      <c r="AC260" s="95" t="s">
        <v>108</v>
      </c>
      <c r="AD260" s="340" t="s">
        <v>123</v>
      </c>
      <c r="AE260" s="337"/>
      <c r="AF260" s="341" t="s">
        <v>124</v>
      </c>
      <c r="AG260" s="337"/>
      <c r="AH260" s="103" t="s">
        <v>125</v>
      </c>
      <c r="AI260" s="248" t="s">
        <v>109</v>
      </c>
      <c r="AJ260" s="249"/>
      <c r="AK260" s="249"/>
      <c r="AL260" s="249"/>
      <c r="AM260" s="249"/>
      <c r="AN260" s="249"/>
      <c r="AO260" s="250"/>
    </row>
    <row r="261" spans="1:41" s="93" customFormat="1" ht="27" customHeight="1" x14ac:dyDescent="0.4">
      <c r="A261" s="333"/>
      <c r="B261" s="272"/>
      <c r="C261" s="272"/>
      <c r="D261" s="272"/>
      <c r="E261" s="272"/>
      <c r="F261" s="272"/>
      <c r="G261" s="272"/>
      <c r="H261" s="272"/>
      <c r="I261" s="251" t="s">
        <v>110</v>
      </c>
      <c r="J261" s="252"/>
      <c r="K261" s="252"/>
      <c r="L261" s="252"/>
      <c r="M261" s="252"/>
      <c r="N261" s="252"/>
      <c r="O261" s="252"/>
      <c r="P261" s="252"/>
      <c r="Q261" s="252"/>
      <c r="R261" s="252"/>
      <c r="S261" s="252"/>
      <c r="T261" s="252"/>
      <c r="U261" s="252"/>
      <c r="V261" s="252"/>
      <c r="W261" s="252"/>
      <c r="X261" s="252"/>
      <c r="Y261" s="252"/>
      <c r="Z261" s="252"/>
      <c r="AA261" s="252"/>
      <c r="AB261" s="252"/>
      <c r="AC261" s="252"/>
      <c r="AD261" s="252"/>
      <c r="AE261" s="252"/>
      <c r="AF261" s="252"/>
      <c r="AG261" s="252"/>
      <c r="AH261" s="252"/>
      <c r="AI261" s="252"/>
      <c r="AJ261" s="252"/>
      <c r="AK261" s="252"/>
      <c r="AL261" s="252"/>
      <c r="AM261" s="252"/>
      <c r="AN261" s="252"/>
      <c r="AO261" s="253"/>
    </row>
    <row r="262" spans="1:41" s="93" customFormat="1" ht="23.1" customHeight="1" x14ac:dyDescent="0.4">
      <c r="A262" s="333"/>
      <c r="B262" s="272"/>
      <c r="C262" s="272"/>
      <c r="D262" s="272"/>
      <c r="E262" s="272"/>
      <c r="F262" s="272"/>
      <c r="G262" s="272"/>
      <c r="H262" s="272"/>
      <c r="I262" s="254"/>
      <c r="J262" s="255"/>
      <c r="K262" s="256"/>
      <c r="L262" s="256"/>
      <c r="M262" s="256"/>
      <c r="N262" s="256"/>
      <c r="O262" s="256"/>
      <c r="P262" s="256"/>
      <c r="Q262" s="256"/>
      <c r="R262" s="257"/>
      <c r="S262" s="258"/>
      <c r="T262" s="256"/>
      <c r="U262" s="101"/>
      <c r="V262" s="259"/>
      <c r="W262" s="260"/>
      <c r="X262" s="105"/>
      <c r="Y262" s="245">
        <f>IF(K262&lt;=30000,K262*U262+K262*X262,30000*U262+30000*X262)</f>
        <v>0</v>
      </c>
      <c r="Z262" s="246"/>
      <c r="AA262" s="246"/>
      <c r="AB262" s="247"/>
      <c r="AC262" s="92"/>
      <c r="AD262" s="257"/>
      <c r="AE262" s="258"/>
      <c r="AF262" s="261"/>
      <c r="AG262" s="258"/>
      <c r="AH262" s="96"/>
      <c r="AI262" s="245">
        <f>IF(K262&lt;=30000,K262/2*AD262+K262/2*AH262,30000/2*AD262+30000/2*AH262)</f>
        <v>0</v>
      </c>
      <c r="AJ262" s="246"/>
      <c r="AK262" s="246"/>
      <c r="AL262" s="246"/>
      <c r="AM262" s="246"/>
      <c r="AN262" s="246"/>
      <c r="AO262" s="262"/>
    </row>
    <row r="263" spans="1:41" s="93" customFormat="1" ht="23.1" customHeight="1" x14ac:dyDescent="0.4">
      <c r="A263" s="333"/>
      <c r="B263" s="272"/>
      <c r="C263" s="272"/>
      <c r="D263" s="272"/>
      <c r="E263" s="272"/>
      <c r="F263" s="272"/>
      <c r="G263" s="272"/>
      <c r="H263" s="272"/>
      <c r="I263" s="254"/>
      <c r="J263" s="255"/>
      <c r="K263" s="256"/>
      <c r="L263" s="256"/>
      <c r="M263" s="256"/>
      <c r="N263" s="256"/>
      <c r="O263" s="256"/>
      <c r="P263" s="256"/>
      <c r="Q263" s="256"/>
      <c r="R263" s="257"/>
      <c r="S263" s="258"/>
      <c r="T263" s="256"/>
      <c r="U263" s="101"/>
      <c r="V263" s="259"/>
      <c r="W263" s="260"/>
      <c r="X263" s="105"/>
      <c r="Y263" s="245">
        <f>IF(K263&lt;=30000,K263*U263+K263*X263,30000*U263+30000*X263)</f>
        <v>0</v>
      </c>
      <c r="Z263" s="246"/>
      <c r="AA263" s="246"/>
      <c r="AB263" s="247"/>
      <c r="AC263" s="92"/>
      <c r="AD263" s="257"/>
      <c r="AE263" s="258"/>
      <c r="AF263" s="261"/>
      <c r="AG263" s="258"/>
      <c r="AH263" s="96"/>
      <c r="AI263" s="245">
        <f>IF(K263&lt;=30000,K263/2*AD263+K263/2*AH263,30000/2*AD263+30000/2*AH263)</f>
        <v>0</v>
      </c>
      <c r="AJ263" s="246"/>
      <c r="AK263" s="246"/>
      <c r="AL263" s="246"/>
      <c r="AM263" s="246"/>
      <c r="AN263" s="246"/>
      <c r="AO263" s="262"/>
    </row>
    <row r="264" spans="1:41" s="93" customFormat="1" ht="22.9" customHeight="1" x14ac:dyDescent="0.4">
      <c r="A264" s="333"/>
      <c r="B264" s="272"/>
      <c r="C264" s="272"/>
      <c r="D264" s="272"/>
      <c r="E264" s="272"/>
      <c r="F264" s="272"/>
      <c r="G264" s="272"/>
      <c r="H264" s="272"/>
      <c r="I264" s="254"/>
      <c r="J264" s="255"/>
      <c r="K264" s="256"/>
      <c r="L264" s="256"/>
      <c r="M264" s="256"/>
      <c r="N264" s="256"/>
      <c r="O264" s="256"/>
      <c r="P264" s="256"/>
      <c r="Q264" s="256"/>
      <c r="R264" s="257"/>
      <c r="S264" s="258"/>
      <c r="T264" s="256"/>
      <c r="U264" s="101"/>
      <c r="V264" s="259"/>
      <c r="W264" s="260"/>
      <c r="X264" s="105"/>
      <c r="Y264" s="245">
        <f>IF(K264&lt;=30000,K264*U264+K264*X264,30000*U264+30000*X264)</f>
        <v>0</v>
      </c>
      <c r="Z264" s="246"/>
      <c r="AA264" s="246"/>
      <c r="AB264" s="247"/>
      <c r="AC264" s="92"/>
      <c r="AD264" s="257"/>
      <c r="AE264" s="258"/>
      <c r="AF264" s="256"/>
      <c r="AG264" s="256"/>
      <c r="AH264" s="96"/>
      <c r="AI264" s="245">
        <f>IF(K264&lt;=30000,K264/2*AD264+K264/2*AH264,30000/2*AD264+30000/2*AH264)</f>
        <v>0</v>
      </c>
      <c r="AJ264" s="246"/>
      <c r="AK264" s="246"/>
      <c r="AL264" s="246"/>
      <c r="AM264" s="246"/>
      <c r="AN264" s="246"/>
      <c r="AO264" s="262"/>
    </row>
    <row r="265" spans="1:41" s="93" customFormat="1" ht="23.1" customHeight="1" thickBot="1" x14ac:dyDescent="0.45">
      <c r="A265" s="333"/>
      <c r="B265" s="272"/>
      <c r="C265" s="272"/>
      <c r="D265" s="272"/>
      <c r="E265" s="272"/>
      <c r="F265" s="272"/>
      <c r="G265" s="272"/>
      <c r="H265" s="272"/>
      <c r="I265" s="342"/>
      <c r="J265" s="343"/>
      <c r="K265" s="240"/>
      <c r="L265" s="240"/>
      <c r="M265" s="240"/>
      <c r="N265" s="240"/>
      <c r="O265" s="240"/>
      <c r="P265" s="240"/>
      <c r="Q265" s="240"/>
      <c r="R265" s="241"/>
      <c r="S265" s="242"/>
      <c r="T265" s="240"/>
      <c r="U265" s="102"/>
      <c r="V265" s="243"/>
      <c r="W265" s="244"/>
      <c r="X265" s="106"/>
      <c r="Y265" s="245">
        <f>IF(K265&lt;=30000,K265*U265+K265*X265,30000*U265+30000*X265)</f>
        <v>0</v>
      </c>
      <c r="Z265" s="246"/>
      <c r="AA265" s="246"/>
      <c r="AB265" s="247"/>
      <c r="AC265" s="97"/>
      <c r="AD265" s="241"/>
      <c r="AE265" s="242"/>
      <c r="AF265" s="263"/>
      <c r="AG265" s="242"/>
      <c r="AH265" s="107"/>
      <c r="AI265" s="264">
        <f>IF(K265&lt;=30000,K265/2*AD265+K265/2*AH265,30000/2*AD265+30000/2*AH265)</f>
        <v>0</v>
      </c>
      <c r="AJ265" s="265"/>
      <c r="AK265" s="265"/>
      <c r="AL265" s="265"/>
      <c r="AM265" s="265"/>
      <c r="AN265" s="265"/>
      <c r="AO265" s="266"/>
    </row>
    <row r="266" spans="1:41" s="93" customFormat="1" ht="23.1" customHeight="1" thickTop="1" x14ac:dyDescent="0.4">
      <c r="A266" s="334"/>
      <c r="B266" s="272"/>
      <c r="C266" s="272"/>
      <c r="D266" s="272"/>
      <c r="E266" s="272"/>
      <c r="F266" s="272"/>
      <c r="G266" s="272"/>
      <c r="H266" s="272"/>
      <c r="I266" s="184" t="s">
        <v>111</v>
      </c>
      <c r="J266" s="185"/>
      <c r="K266" s="186" t="s">
        <v>112</v>
      </c>
      <c r="L266" s="186"/>
      <c r="M266" s="186"/>
      <c r="N266" s="187">
        <f>SUM(N262:Q265)</f>
        <v>0</v>
      </c>
      <c r="O266" s="187"/>
      <c r="P266" s="187"/>
      <c r="Q266" s="187"/>
      <c r="R266" s="188">
        <f>SUM(R262:T265)</f>
        <v>0</v>
      </c>
      <c r="S266" s="189"/>
      <c r="T266" s="187"/>
      <c r="U266" s="98">
        <f>SUM(U262:U265)</f>
        <v>0</v>
      </c>
      <c r="V266" s="188">
        <f>SUM(V262:W265)</f>
        <v>0</v>
      </c>
      <c r="W266" s="189"/>
      <c r="X266" s="100">
        <f>SUM(X262:X265)</f>
        <v>0</v>
      </c>
      <c r="Y266" s="187">
        <f>SUM(Y262:AB265)</f>
        <v>0</v>
      </c>
      <c r="Z266" s="187"/>
      <c r="AA266" s="187"/>
      <c r="AB266" s="187"/>
      <c r="AC266" s="98">
        <f>SUM(AC262:AC265)</f>
        <v>0</v>
      </c>
      <c r="AD266" s="188">
        <f>SUM(AD262:AE265)</f>
        <v>0</v>
      </c>
      <c r="AE266" s="190"/>
      <c r="AF266" s="188">
        <f>SUM(AF262:AG265)</f>
        <v>0</v>
      </c>
      <c r="AG266" s="189"/>
      <c r="AH266" s="99">
        <f>SUM(AH262:AH265)</f>
        <v>0</v>
      </c>
      <c r="AI266" s="188">
        <f>SUM(AI262:AO265)</f>
        <v>0</v>
      </c>
      <c r="AJ266" s="190"/>
      <c r="AK266" s="190"/>
      <c r="AL266" s="190"/>
      <c r="AM266" s="190"/>
      <c r="AN266" s="190"/>
      <c r="AO266" s="191"/>
    </row>
    <row r="267" spans="1:41" s="93" customFormat="1" ht="30" customHeight="1" x14ac:dyDescent="0.4">
      <c r="A267" s="208" t="s">
        <v>113</v>
      </c>
      <c r="B267" s="209"/>
      <c r="C267" s="209"/>
      <c r="D267" s="209"/>
      <c r="E267" s="209"/>
      <c r="F267" s="209"/>
      <c r="G267" s="209"/>
      <c r="H267" s="210"/>
      <c r="I267" s="211" t="s">
        <v>153</v>
      </c>
      <c r="J267" s="212"/>
      <c r="K267" s="212"/>
      <c r="L267" s="212"/>
      <c r="M267" s="212"/>
      <c r="N267" s="212"/>
      <c r="O267" s="212"/>
      <c r="P267" s="212"/>
      <c r="Q267" s="212"/>
      <c r="R267" s="212"/>
      <c r="S267" s="212"/>
      <c r="T267" s="212"/>
      <c r="U267" s="212"/>
      <c r="V267" s="212"/>
      <c r="W267" s="212"/>
      <c r="X267" s="212"/>
      <c r="Y267" s="212"/>
      <c r="Z267" s="212"/>
      <c r="AA267" s="212"/>
      <c r="AB267" s="212"/>
      <c r="AC267" s="212"/>
      <c r="AD267" s="212"/>
      <c r="AE267" s="212"/>
      <c r="AF267" s="212"/>
      <c r="AG267" s="212"/>
      <c r="AH267" s="212"/>
      <c r="AI267" s="212"/>
      <c r="AJ267" s="212"/>
      <c r="AK267" s="212"/>
      <c r="AL267" s="212"/>
      <c r="AM267" s="212"/>
      <c r="AN267" s="212"/>
      <c r="AO267" s="213"/>
    </row>
    <row r="268" spans="1:41" s="53" customFormat="1" ht="22.9" customHeight="1" x14ac:dyDescent="0.4">
      <c r="A268" s="214" t="s">
        <v>114</v>
      </c>
      <c r="B268" s="215"/>
      <c r="C268" s="215"/>
      <c r="D268" s="215"/>
      <c r="E268" s="215"/>
      <c r="F268" s="215"/>
      <c r="G268" s="215"/>
      <c r="H268" s="215"/>
      <c r="I268" s="218"/>
      <c r="J268" s="219"/>
      <c r="K268" s="219"/>
      <c r="L268" s="219"/>
      <c r="M268" s="219"/>
      <c r="N268" s="219"/>
      <c r="O268" s="219"/>
      <c r="P268" s="219"/>
      <c r="Q268" s="219"/>
      <c r="R268" s="219"/>
      <c r="S268" s="219"/>
      <c r="T268" s="219"/>
      <c r="U268" s="219"/>
      <c r="V268" s="219"/>
      <c r="W268" s="219"/>
      <c r="X268" s="219"/>
      <c r="Y268" s="219"/>
      <c r="Z268" s="219"/>
      <c r="AA268" s="219"/>
      <c r="AB268" s="219"/>
      <c r="AC268" s="219"/>
      <c r="AD268" s="219"/>
      <c r="AE268" s="219"/>
      <c r="AF268" s="219"/>
      <c r="AG268" s="219"/>
      <c r="AH268" s="219"/>
      <c r="AI268" s="219"/>
      <c r="AJ268" s="219"/>
      <c r="AK268" s="219"/>
      <c r="AL268" s="219"/>
      <c r="AM268" s="219"/>
      <c r="AN268" s="219"/>
      <c r="AO268" s="220"/>
    </row>
    <row r="269" spans="1:41" s="53" customFormat="1" ht="22.9" customHeight="1" x14ac:dyDescent="0.4">
      <c r="A269" s="216"/>
      <c r="B269" s="217"/>
      <c r="C269" s="217"/>
      <c r="D269" s="217"/>
      <c r="E269" s="217"/>
      <c r="F269" s="217"/>
      <c r="G269" s="217"/>
      <c r="H269" s="217"/>
      <c r="I269" s="221"/>
      <c r="J269" s="222"/>
      <c r="K269" s="222"/>
      <c r="L269" s="222"/>
      <c r="M269" s="222"/>
      <c r="N269" s="222"/>
      <c r="O269" s="222"/>
      <c r="P269" s="222"/>
      <c r="Q269" s="222"/>
      <c r="R269" s="222"/>
      <c r="S269" s="222"/>
      <c r="T269" s="222"/>
      <c r="U269" s="222"/>
      <c r="V269" s="222"/>
      <c r="W269" s="222"/>
      <c r="X269" s="222"/>
      <c r="Y269" s="222"/>
      <c r="Z269" s="222"/>
      <c r="AA269" s="222"/>
      <c r="AB269" s="222"/>
      <c r="AC269" s="222"/>
      <c r="AD269" s="222"/>
      <c r="AE269" s="222"/>
      <c r="AF269" s="222"/>
      <c r="AG269" s="222"/>
      <c r="AH269" s="222"/>
      <c r="AI269" s="222"/>
      <c r="AJ269" s="222"/>
      <c r="AK269" s="222"/>
      <c r="AL269" s="222"/>
      <c r="AM269" s="222"/>
      <c r="AN269" s="222"/>
      <c r="AO269" s="223"/>
    </row>
    <row r="270" spans="1:41" s="53" customFormat="1" ht="22.9" customHeight="1" x14ac:dyDescent="0.4">
      <c r="A270" s="216"/>
      <c r="B270" s="217"/>
      <c r="C270" s="217"/>
      <c r="D270" s="217"/>
      <c r="E270" s="217"/>
      <c r="F270" s="217"/>
      <c r="G270" s="217"/>
      <c r="H270" s="217"/>
      <c r="I270" s="221"/>
      <c r="J270" s="222"/>
      <c r="K270" s="222"/>
      <c r="L270" s="222"/>
      <c r="M270" s="222"/>
      <c r="N270" s="222"/>
      <c r="O270" s="222"/>
      <c r="P270" s="222"/>
      <c r="Q270" s="222"/>
      <c r="R270" s="222"/>
      <c r="S270" s="222"/>
      <c r="T270" s="222"/>
      <c r="U270" s="222"/>
      <c r="V270" s="222"/>
      <c r="W270" s="222"/>
      <c r="X270" s="222"/>
      <c r="Y270" s="222"/>
      <c r="Z270" s="222"/>
      <c r="AA270" s="222"/>
      <c r="AB270" s="222"/>
      <c r="AC270" s="222"/>
      <c r="AD270" s="222"/>
      <c r="AE270" s="222"/>
      <c r="AF270" s="222"/>
      <c r="AG270" s="222"/>
      <c r="AH270" s="222"/>
      <c r="AI270" s="222"/>
      <c r="AJ270" s="222"/>
      <c r="AK270" s="222"/>
      <c r="AL270" s="222"/>
      <c r="AM270" s="222"/>
      <c r="AN270" s="222"/>
      <c r="AO270" s="223"/>
    </row>
    <row r="271" spans="1:41" s="53" customFormat="1" ht="22.9" customHeight="1" x14ac:dyDescent="0.4">
      <c r="A271" s="216"/>
      <c r="B271" s="217"/>
      <c r="C271" s="217"/>
      <c r="D271" s="217"/>
      <c r="E271" s="217"/>
      <c r="F271" s="217"/>
      <c r="G271" s="217"/>
      <c r="H271" s="217"/>
      <c r="I271" s="221"/>
      <c r="J271" s="222"/>
      <c r="K271" s="222"/>
      <c r="L271" s="222"/>
      <c r="M271" s="222"/>
      <c r="N271" s="222"/>
      <c r="O271" s="222"/>
      <c r="P271" s="222"/>
      <c r="Q271" s="222"/>
      <c r="R271" s="222"/>
      <c r="S271" s="222"/>
      <c r="T271" s="222"/>
      <c r="U271" s="222"/>
      <c r="V271" s="222"/>
      <c r="W271" s="222"/>
      <c r="X271" s="222"/>
      <c r="Y271" s="222"/>
      <c r="Z271" s="222"/>
      <c r="AA271" s="222"/>
      <c r="AB271" s="222"/>
      <c r="AC271" s="222"/>
      <c r="AD271" s="222"/>
      <c r="AE271" s="222"/>
      <c r="AF271" s="222"/>
      <c r="AG271" s="222"/>
      <c r="AH271" s="222"/>
      <c r="AI271" s="222"/>
      <c r="AJ271" s="222"/>
      <c r="AK271" s="222"/>
      <c r="AL271" s="222"/>
      <c r="AM271" s="222"/>
      <c r="AN271" s="222"/>
      <c r="AO271" s="223"/>
    </row>
    <row r="272" spans="1:41" s="53" customFormat="1" ht="22.9" customHeight="1" x14ac:dyDescent="0.4">
      <c r="A272" s="216"/>
      <c r="B272" s="217"/>
      <c r="C272" s="217"/>
      <c r="D272" s="217"/>
      <c r="E272" s="217"/>
      <c r="F272" s="217"/>
      <c r="G272" s="217"/>
      <c r="H272" s="217"/>
      <c r="I272" s="221"/>
      <c r="J272" s="222"/>
      <c r="K272" s="222"/>
      <c r="L272" s="222"/>
      <c r="M272" s="222"/>
      <c r="N272" s="222"/>
      <c r="O272" s="222"/>
      <c r="P272" s="222"/>
      <c r="Q272" s="222"/>
      <c r="R272" s="222"/>
      <c r="S272" s="222"/>
      <c r="T272" s="222"/>
      <c r="U272" s="222"/>
      <c r="V272" s="222"/>
      <c r="W272" s="222"/>
      <c r="X272" s="222"/>
      <c r="Y272" s="222"/>
      <c r="Z272" s="222"/>
      <c r="AA272" s="222"/>
      <c r="AB272" s="222"/>
      <c r="AC272" s="222"/>
      <c r="AD272" s="222"/>
      <c r="AE272" s="222"/>
      <c r="AF272" s="222"/>
      <c r="AG272" s="222"/>
      <c r="AH272" s="222"/>
      <c r="AI272" s="222"/>
      <c r="AJ272" s="222"/>
      <c r="AK272" s="222"/>
      <c r="AL272" s="222"/>
      <c r="AM272" s="222"/>
      <c r="AN272" s="222"/>
      <c r="AO272" s="223"/>
    </row>
    <row r="273" spans="1:41" s="53" customFormat="1" ht="130.5" customHeight="1" x14ac:dyDescent="0.4">
      <c r="A273" s="216"/>
      <c r="B273" s="217"/>
      <c r="C273" s="217"/>
      <c r="D273" s="217"/>
      <c r="E273" s="217"/>
      <c r="F273" s="217"/>
      <c r="G273" s="217"/>
      <c r="H273" s="217"/>
      <c r="I273" s="224"/>
      <c r="J273" s="225"/>
      <c r="K273" s="225"/>
      <c r="L273" s="225"/>
      <c r="M273" s="225"/>
      <c r="N273" s="225"/>
      <c r="O273" s="225"/>
      <c r="P273" s="225"/>
      <c r="Q273" s="225"/>
      <c r="R273" s="225"/>
      <c r="S273" s="225"/>
      <c r="T273" s="225"/>
      <c r="U273" s="225"/>
      <c r="V273" s="225"/>
      <c r="W273" s="225"/>
      <c r="X273" s="225"/>
      <c r="Y273" s="225"/>
      <c r="Z273" s="225"/>
      <c r="AA273" s="225"/>
      <c r="AB273" s="225"/>
      <c r="AC273" s="225"/>
      <c r="AD273" s="225"/>
      <c r="AE273" s="225"/>
      <c r="AF273" s="225"/>
      <c r="AG273" s="225"/>
      <c r="AH273" s="225"/>
      <c r="AI273" s="225"/>
      <c r="AJ273" s="225"/>
      <c r="AK273" s="225"/>
      <c r="AL273" s="225"/>
      <c r="AM273" s="225"/>
      <c r="AN273" s="225"/>
      <c r="AO273" s="226"/>
    </row>
    <row r="274" spans="1:41" s="53" customFormat="1" ht="72" customHeight="1" x14ac:dyDescent="0.4">
      <c r="A274" s="227" t="s">
        <v>115</v>
      </c>
      <c r="B274" s="228"/>
      <c r="C274" s="228"/>
      <c r="D274" s="228"/>
      <c r="E274" s="228"/>
      <c r="F274" s="228"/>
      <c r="G274" s="228"/>
      <c r="H274" s="229"/>
      <c r="I274" s="230"/>
      <c r="J274" s="231"/>
      <c r="K274" s="231"/>
      <c r="L274" s="231"/>
      <c r="M274" s="231"/>
      <c r="N274" s="231"/>
      <c r="O274" s="231"/>
      <c r="P274" s="231"/>
      <c r="Q274" s="231"/>
      <c r="R274" s="231"/>
      <c r="S274" s="231"/>
      <c r="T274" s="231"/>
      <c r="U274" s="231"/>
      <c r="V274" s="231"/>
      <c r="W274" s="231"/>
      <c r="X274" s="231"/>
      <c r="Y274" s="231"/>
      <c r="Z274" s="231"/>
      <c r="AA274" s="231"/>
      <c r="AB274" s="231"/>
      <c r="AC274" s="231"/>
      <c r="AD274" s="231"/>
      <c r="AE274" s="231"/>
      <c r="AF274" s="231"/>
      <c r="AG274" s="231"/>
      <c r="AH274" s="231"/>
      <c r="AI274" s="231"/>
      <c r="AJ274" s="231"/>
      <c r="AK274" s="231"/>
      <c r="AL274" s="231"/>
      <c r="AM274" s="231"/>
      <c r="AN274" s="231"/>
      <c r="AO274" s="232"/>
    </row>
    <row r="275" spans="1:41" s="53" customFormat="1" ht="72" customHeight="1" x14ac:dyDescent="0.4">
      <c r="A275" s="227" t="s">
        <v>116</v>
      </c>
      <c r="B275" s="233"/>
      <c r="C275" s="233"/>
      <c r="D275" s="233"/>
      <c r="E275" s="233"/>
      <c r="F275" s="233"/>
      <c r="G275" s="233"/>
      <c r="H275" s="234"/>
      <c r="I275" s="230"/>
      <c r="J275" s="231"/>
      <c r="K275" s="231"/>
      <c r="L275" s="231"/>
      <c r="M275" s="231"/>
      <c r="N275" s="231"/>
      <c r="O275" s="231"/>
      <c r="P275" s="231"/>
      <c r="Q275" s="231"/>
      <c r="R275" s="231"/>
      <c r="S275" s="231"/>
      <c r="T275" s="231"/>
      <c r="U275" s="231"/>
      <c r="V275" s="231"/>
      <c r="W275" s="231"/>
      <c r="X275" s="231"/>
      <c r="Y275" s="231"/>
      <c r="Z275" s="231"/>
      <c r="AA275" s="231"/>
      <c r="AB275" s="231"/>
      <c r="AC275" s="231"/>
      <c r="AD275" s="231"/>
      <c r="AE275" s="231"/>
      <c r="AF275" s="231"/>
      <c r="AG275" s="231"/>
      <c r="AH275" s="231"/>
      <c r="AI275" s="231"/>
      <c r="AJ275" s="231"/>
      <c r="AK275" s="231"/>
      <c r="AL275" s="231"/>
      <c r="AM275" s="231"/>
      <c r="AN275" s="231"/>
      <c r="AO275" s="232"/>
    </row>
    <row r="276" spans="1:41" s="53" customFormat="1" ht="45" customHeight="1" x14ac:dyDescent="0.4">
      <c r="A276" s="235" t="s">
        <v>117</v>
      </c>
      <c r="B276" s="236"/>
      <c r="C276" s="236"/>
      <c r="D276" s="236"/>
      <c r="E276" s="236"/>
      <c r="F276" s="236"/>
      <c r="G276" s="236"/>
      <c r="H276" s="237"/>
      <c r="I276" s="238"/>
      <c r="J276" s="238"/>
      <c r="K276" s="238"/>
      <c r="L276" s="238"/>
      <c r="M276" s="238"/>
      <c r="N276" s="238"/>
      <c r="O276" s="238"/>
      <c r="P276" s="238"/>
      <c r="Q276" s="238"/>
      <c r="R276" s="238"/>
      <c r="S276" s="238"/>
      <c r="T276" s="238"/>
      <c r="U276" s="238"/>
      <c r="V276" s="238"/>
      <c r="W276" s="238"/>
      <c r="X276" s="238"/>
      <c r="Y276" s="238"/>
      <c r="Z276" s="238"/>
      <c r="AA276" s="238"/>
      <c r="AB276" s="238"/>
      <c r="AC276" s="238"/>
      <c r="AD276" s="238"/>
      <c r="AE276" s="238"/>
      <c r="AF276" s="238"/>
      <c r="AG276" s="238"/>
      <c r="AH276" s="238"/>
      <c r="AI276" s="238"/>
      <c r="AJ276" s="238"/>
      <c r="AK276" s="238"/>
      <c r="AL276" s="238"/>
      <c r="AM276" s="238"/>
      <c r="AN276" s="238"/>
      <c r="AO276" s="239"/>
    </row>
    <row r="277" spans="1:41" s="49" customFormat="1" ht="45" customHeight="1" x14ac:dyDescent="0.4">
      <c r="A277" s="192" t="s">
        <v>139</v>
      </c>
      <c r="B277" s="193"/>
      <c r="C277" s="193"/>
      <c r="D277" s="193"/>
      <c r="E277" s="193"/>
      <c r="F277" s="193"/>
      <c r="G277" s="193"/>
      <c r="H277" s="193"/>
      <c r="I277" s="194"/>
      <c r="J277" s="195"/>
      <c r="K277" s="195"/>
      <c r="L277" s="195"/>
      <c r="M277" s="195"/>
      <c r="N277" s="195"/>
      <c r="O277" s="195"/>
      <c r="P277" s="195"/>
      <c r="Q277" s="195"/>
      <c r="R277" s="195"/>
      <c r="S277" s="195"/>
      <c r="T277" s="195"/>
      <c r="U277" s="195"/>
      <c r="V277" s="195"/>
      <c r="W277" s="195"/>
      <c r="X277" s="195"/>
      <c r="Y277" s="195"/>
      <c r="Z277" s="195"/>
      <c r="AA277" s="195"/>
      <c r="AB277" s="195"/>
      <c r="AC277" s="195"/>
      <c r="AD277" s="195"/>
      <c r="AE277" s="195"/>
      <c r="AF277" s="195"/>
      <c r="AG277" s="195"/>
      <c r="AH277" s="195"/>
      <c r="AI277" s="195"/>
      <c r="AJ277" s="195"/>
      <c r="AK277" s="195"/>
      <c r="AL277" s="195"/>
      <c r="AM277" s="195"/>
      <c r="AN277" s="195"/>
      <c r="AO277" s="196"/>
    </row>
    <row r="278" spans="1:41" s="49" customFormat="1" ht="45" customHeight="1" x14ac:dyDescent="0.4">
      <c r="A278" s="192"/>
      <c r="B278" s="193"/>
      <c r="C278" s="193"/>
      <c r="D278" s="193"/>
      <c r="E278" s="193"/>
      <c r="F278" s="193"/>
      <c r="G278" s="193"/>
      <c r="H278" s="193"/>
      <c r="I278" s="197"/>
      <c r="J278" s="198"/>
      <c r="K278" s="198"/>
      <c r="L278" s="198"/>
      <c r="M278" s="198"/>
      <c r="N278" s="198"/>
      <c r="O278" s="198"/>
      <c r="P278" s="198"/>
      <c r="Q278" s="198"/>
      <c r="R278" s="198"/>
      <c r="S278" s="198"/>
      <c r="T278" s="198"/>
      <c r="U278" s="198"/>
      <c r="V278" s="198"/>
      <c r="W278" s="198"/>
      <c r="X278" s="198"/>
      <c r="Y278" s="198"/>
      <c r="Z278" s="198"/>
      <c r="AA278" s="198"/>
      <c r="AB278" s="198"/>
      <c r="AC278" s="198"/>
      <c r="AD278" s="198"/>
      <c r="AE278" s="198"/>
      <c r="AF278" s="198"/>
      <c r="AG278" s="198"/>
      <c r="AH278" s="198"/>
      <c r="AI278" s="198"/>
      <c r="AJ278" s="198"/>
      <c r="AK278" s="198"/>
      <c r="AL278" s="198"/>
      <c r="AM278" s="198"/>
      <c r="AN278" s="198"/>
      <c r="AO278" s="199"/>
    </row>
    <row r="279" spans="1:41" s="49" customFormat="1" ht="45" customHeight="1" x14ac:dyDescent="0.4">
      <c r="A279" s="192" t="s">
        <v>135</v>
      </c>
      <c r="B279" s="193"/>
      <c r="C279" s="193"/>
      <c r="D279" s="193"/>
      <c r="E279" s="193"/>
      <c r="F279" s="193"/>
      <c r="G279" s="193"/>
      <c r="H279" s="193"/>
      <c r="I279" s="200"/>
      <c r="J279" s="201"/>
      <c r="K279" s="201"/>
      <c r="L279" s="201"/>
      <c r="M279" s="201"/>
      <c r="N279" s="201"/>
      <c r="O279" s="201"/>
      <c r="P279" s="201"/>
      <c r="Q279" s="201"/>
      <c r="R279" s="201"/>
      <c r="S279" s="201"/>
      <c r="T279" s="201"/>
      <c r="U279" s="201"/>
      <c r="V279" s="201"/>
      <c r="W279" s="201"/>
      <c r="X279" s="201"/>
      <c r="Y279" s="201"/>
      <c r="Z279" s="201"/>
      <c r="AA279" s="201"/>
      <c r="AB279" s="201"/>
      <c r="AC279" s="201"/>
      <c r="AD279" s="201"/>
      <c r="AE279" s="201"/>
      <c r="AF279" s="201"/>
      <c r="AG279" s="201"/>
      <c r="AH279" s="201"/>
      <c r="AI279" s="201"/>
      <c r="AJ279" s="201"/>
      <c r="AK279" s="201"/>
      <c r="AL279" s="201"/>
      <c r="AM279" s="201"/>
      <c r="AN279" s="201"/>
      <c r="AO279" s="202"/>
    </row>
    <row r="280" spans="1:41" s="49" customFormat="1" ht="45" customHeight="1" x14ac:dyDescent="0.4">
      <c r="A280" s="192"/>
      <c r="B280" s="193"/>
      <c r="C280" s="193"/>
      <c r="D280" s="193"/>
      <c r="E280" s="193"/>
      <c r="F280" s="193"/>
      <c r="G280" s="193"/>
      <c r="H280" s="193"/>
      <c r="I280" s="197"/>
      <c r="J280" s="198"/>
      <c r="K280" s="198"/>
      <c r="L280" s="198"/>
      <c r="M280" s="198"/>
      <c r="N280" s="198"/>
      <c r="O280" s="198"/>
      <c r="P280" s="198"/>
      <c r="Q280" s="198"/>
      <c r="R280" s="198"/>
      <c r="S280" s="198"/>
      <c r="T280" s="198"/>
      <c r="U280" s="198"/>
      <c r="V280" s="198"/>
      <c r="W280" s="198"/>
      <c r="X280" s="198"/>
      <c r="Y280" s="198"/>
      <c r="Z280" s="198"/>
      <c r="AA280" s="198"/>
      <c r="AB280" s="198"/>
      <c r="AC280" s="198"/>
      <c r="AD280" s="198"/>
      <c r="AE280" s="198"/>
      <c r="AF280" s="198"/>
      <c r="AG280" s="198"/>
      <c r="AH280" s="198"/>
      <c r="AI280" s="198"/>
      <c r="AJ280" s="198"/>
      <c r="AK280" s="198"/>
      <c r="AL280" s="198"/>
      <c r="AM280" s="198"/>
      <c r="AN280" s="198"/>
      <c r="AO280" s="199"/>
    </row>
    <row r="281" spans="1:41" s="49" customFormat="1" ht="45" customHeight="1" x14ac:dyDescent="0.4">
      <c r="A281" s="192" t="s">
        <v>136</v>
      </c>
      <c r="B281" s="193"/>
      <c r="C281" s="193"/>
      <c r="D281" s="193"/>
      <c r="E281" s="193"/>
      <c r="F281" s="193"/>
      <c r="G281" s="193"/>
      <c r="H281" s="193"/>
      <c r="I281" s="200"/>
      <c r="J281" s="201"/>
      <c r="K281" s="201"/>
      <c r="L281" s="201"/>
      <c r="M281" s="201"/>
      <c r="N281" s="201"/>
      <c r="O281" s="201"/>
      <c r="P281" s="201"/>
      <c r="Q281" s="201"/>
      <c r="R281" s="201"/>
      <c r="S281" s="201"/>
      <c r="T281" s="201"/>
      <c r="U281" s="201"/>
      <c r="V281" s="201"/>
      <c r="W281" s="201"/>
      <c r="X281" s="201"/>
      <c r="Y281" s="201"/>
      <c r="Z281" s="201"/>
      <c r="AA281" s="201"/>
      <c r="AB281" s="201"/>
      <c r="AC281" s="201"/>
      <c r="AD281" s="201"/>
      <c r="AE281" s="201"/>
      <c r="AF281" s="201"/>
      <c r="AG281" s="201"/>
      <c r="AH281" s="201"/>
      <c r="AI281" s="201"/>
      <c r="AJ281" s="201"/>
      <c r="AK281" s="201"/>
      <c r="AL281" s="201"/>
      <c r="AM281" s="201"/>
      <c r="AN281" s="201"/>
      <c r="AO281" s="202"/>
    </row>
    <row r="282" spans="1:41" s="49" customFormat="1" ht="45" customHeight="1" thickBot="1" x14ac:dyDescent="0.45">
      <c r="A282" s="203"/>
      <c r="B282" s="204"/>
      <c r="C282" s="204"/>
      <c r="D282" s="204"/>
      <c r="E282" s="204"/>
      <c r="F282" s="204"/>
      <c r="G282" s="204"/>
      <c r="H282" s="204"/>
      <c r="I282" s="205"/>
      <c r="J282" s="206"/>
      <c r="K282" s="206"/>
      <c r="L282" s="206"/>
      <c r="M282" s="206"/>
      <c r="N282" s="206"/>
      <c r="O282" s="206"/>
      <c r="P282" s="206"/>
      <c r="Q282" s="206"/>
      <c r="R282" s="206"/>
      <c r="S282" s="206"/>
      <c r="T282" s="206"/>
      <c r="U282" s="206"/>
      <c r="V282" s="206"/>
      <c r="W282" s="206"/>
      <c r="X282" s="206"/>
      <c r="Y282" s="206"/>
      <c r="Z282" s="206"/>
      <c r="AA282" s="206"/>
      <c r="AB282" s="206"/>
      <c r="AC282" s="206"/>
      <c r="AD282" s="206"/>
      <c r="AE282" s="206"/>
      <c r="AF282" s="206"/>
      <c r="AG282" s="206"/>
      <c r="AH282" s="206"/>
      <c r="AI282" s="206"/>
      <c r="AJ282" s="206"/>
      <c r="AK282" s="206"/>
      <c r="AL282" s="206"/>
      <c r="AM282" s="206"/>
      <c r="AN282" s="206"/>
      <c r="AO282" s="207"/>
    </row>
    <row r="283" spans="1:41" s="49" customFormat="1" ht="15.95" customHeight="1" thickBot="1" x14ac:dyDescent="0.45">
      <c r="A283" s="108"/>
      <c r="B283" s="108"/>
      <c r="C283" s="108"/>
      <c r="D283" s="108"/>
      <c r="E283" s="108"/>
      <c r="F283" s="108"/>
      <c r="G283" s="108"/>
      <c r="H283" s="108"/>
      <c r="I283" s="108"/>
      <c r="J283" s="108"/>
      <c r="K283" s="109"/>
      <c r="L283" s="109"/>
      <c r="M283" s="109"/>
      <c r="N283" s="109"/>
      <c r="O283" s="109"/>
      <c r="P283" s="109"/>
      <c r="Q283" s="109"/>
      <c r="R283" s="109"/>
      <c r="S283" s="109"/>
      <c r="T283" s="109"/>
      <c r="U283" s="109"/>
      <c r="V283" s="109"/>
      <c r="W283" s="109"/>
      <c r="X283" s="109"/>
      <c r="Y283" s="109"/>
      <c r="Z283" s="109"/>
      <c r="AA283" s="109"/>
      <c r="AB283" s="109"/>
      <c r="AC283" s="109"/>
      <c r="AD283" s="109"/>
      <c r="AE283" s="109"/>
      <c r="AF283" s="109"/>
      <c r="AG283" s="109"/>
      <c r="AH283" s="109"/>
      <c r="AI283" s="109"/>
      <c r="AJ283" s="109"/>
      <c r="AK283" s="109"/>
      <c r="AL283" s="109"/>
      <c r="AM283" s="109"/>
      <c r="AN283" s="109"/>
      <c r="AO283" s="109"/>
    </row>
    <row r="284" spans="1:41" s="93" customFormat="1" ht="37.15" customHeight="1" x14ac:dyDescent="0.4">
      <c r="A284" s="357" t="s">
        <v>89</v>
      </c>
      <c r="B284" s="358"/>
      <c r="C284" s="358"/>
      <c r="D284" s="358"/>
      <c r="E284" s="358"/>
      <c r="F284" s="358"/>
      <c r="G284" s="358"/>
      <c r="H284" s="359"/>
      <c r="I284" s="360">
        <f>様式６!X10</f>
        <v>0</v>
      </c>
      <c r="J284" s="361"/>
      <c r="K284" s="361"/>
      <c r="L284" s="361"/>
      <c r="M284" s="361"/>
      <c r="N284" s="361"/>
      <c r="O284" s="361"/>
      <c r="P284" s="361"/>
      <c r="Q284" s="361"/>
      <c r="R284" s="361"/>
      <c r="S284" s="361"/>
      <c r="T284" s="361"/>
      <c r="U284" s="361"/>
      <c r="V284" s="361"/>
      <c r="W284" s="361"/>
      <c r="X284" s="361"/>
      <c r="Y284" s="361"/>
      <c r="Z284" s="362" t="s">
        <v>90</v>
      </c>
      <c r="AA284" s="362"/>
      <c r="AB284" s="362"/>
      <c r="AC284" s="362"/>
      <c r="AD284" s="362"/>
      <c r="AE284" s="362"/>
      <c r="AF284" s="362"/>
      <c r="AG284" s="362"/>
      <c r="AH284" s="362"/>
      <c r="AI284" s="362"/>
      <c r="AJ284" s="362"/>
      <c r="AK284" s="362"/>
      <c r="AL284" s="362"/>
      <c r="AM284" s="362"/>
      <c r="AN284" s="362"/>
      <c r="AO284" s="110"/>
    </row>
    <row r="285" spans="1:41" s="93" customFormat="1" ht="18" customHeight="1" x14ac:dyDescent="0.4">
      <c r="A285" s="363" t="s">
        <v>91</v>
      </c>
      <c r="B285" s="364"/>
      <c r="C285" s="364"/>
      <c r="D285" s="364"/>
      <c r="E285" s="364"/>
      <c r="F285" s="364"/>
      <c r="G285" s="364"/>
      <c r="H285" s="364"/>
      <c r="I285" s="364"/>
      <c r="J285" s="364"/>
      <c r="K285" s="364"/>
      <c r="L285" s="364"/>
      <c r="M285" s="364"/>
      <c r="N285" s="364"/>
      <c r="O285" s="364"/>
      <c r="P285" s="364"/>
      <c r="Q285" s="364"/>
      <c r="R285" s="364"/>
      <c r="S285" s="364"/>
      <c r="T285" s="364"/>
      <c r="U285" s="364"/>
      <c r="V285" s="364"/>
      <c r="W285" s="364"/>
      <c r="X285" s="364"/>
      <c r="Y285" s="364"/>
      <c r="Z285" s="364"/>
      <c r="AA285" s="364"/>
      <c r="AB285" s="364"/>
      <c r="AC285" s="364"/>
      <c r="AD285" s="364"/>
      <c r="AE285" s="364"/>
      <c r="AF285" s="364"/>
      <c r="AG285" s="364"/>
      <c r="AH285" s="364"/>
      <c r="AI285" s="364"/>
      <c r="AJ285" s="364"/>
      <c r="AK285" s="364"/>
      <c r="AL285" s="364"/>
      <c r="AM285" s="364"/>
      <c r="AN285" s="364"/>
      <c r="AO285" s="365"/>
    </row>
    <row r="286" spans="1:41" s="93" customFormat="1" ht="18" customHeight="1" x14ac:dyDescent="0.4">
      <c r="A286" s="366"/>
      <c r="B286" s="367"/>
      <c r="C286" s="367"/>
      <c r="D286" s="367"/>
      <c r="E286" s="367"/>
      <c r="F286" s="367"/>
      <c r="G286" s="367"/>
      <c r="H286" s="367"/>
      <c r="I286" s="367"/>
      <c r="J286" s="367"/>
      <c r="K286" s="367"/>
      <c r="L286" s="367"/>
      <c r="M286" s="367"/>
      <c r="N286" s="367"/>
      <c r="O286" s="367"/>
      <c r="P286" s="367"/>
      <c r="Q286" s="367"/>
      <c r="R286" s="367"/>
      <c r="S286" s="367"/>
      <c r="T286" s="367"/>
      <c r="U286" s="367"/>
      <c r="V286" s="367"/>
      <c r="W286" s="367"/>
      <c r="X286" s="367"/>
      <c r="Y286" s="367"/>
      <c r="Z286" s="367"/>
      <c r="AA286" s="367"/>
      <c r="AB286" s="367"/>
      <c r="AC286" s="367"/>
      <c r="AD286" s="367"/>
      <c r="AE286" s="367"/>
      <c r="AF286" s="367"/>
      <c r="AG286" s="367"/>
      <c r="AH286" s="367"/>
      <c r="AI286" s="367"/>
      <c r="AJ286" s="367"/>
      <c r="AK286" s="367"/>
      <c r="AL286" s="367"/>
      <c r="AM286" s="367"/>
      <c r="AN286" s="367"/>
      <c r="AO286" s="368"/>
    </row>
    <row r="287" spans="1:41" s="93" customFormat="1" ht="39" customHeight="1" x14ac:dyDescent="0.4">
      <c r="A287" s="369" t="s">
        <v>137</v>
      </c>
      <c r="B287" s="370"/>
      <c r="C287" s="370"/>
      <c r="D287" s="370"/>
      <c r="E287" s="371"/>
      <c r="F287" s="371"/>
      <c r="G287" s="371"/>
      <c r="H287" s="371"/>
      <c r="I287" s="371"/>
      <c r="J287" s="371"/>
      <c r="K287" s="371"/>
      <c r="L287" s="371"/>
      <c r="M287" s="371"/>
      <c r="N287" s="371"/>
      <c r="O287" s="371"/>
      <c r="P287" s="371"/>
      <c r="Q287" s="371"/>
      <c r="R287" s="371"/>
      <c r="S287" s="371"/>
      <c r="T287" s="373" t="s">
        <v>121</v>
      </c>
      <c r="U287" s="373"/>
      <c r="V287" s="373"/>
      <c r="W287" s="373"/>
      <c r="X287" s="373"/>
      <c r="Y287" s="373"/>
      <c r="Z287" s="373"/>
      <c r="AA287" s="374"/>
      <c r="AB287" s="375"/>
      <c r="AC287" s="375"/>
      <c r="AD287" s="375"/>
      <c r="AE287" s="375"/>
      <c r="AF287" s="375"/>
      <c r="AG287" s="375"/>
      <c r="AH287" s="375"/>
      <c r="AI287" s="376"/>
      <c r="AJ287" s="377" t="s">
        <v>118</v>
      </c>
      <c r="AK287" s="378"/>
      <c r="AL287" s="378"/>
      <c r="AM287" s="379"/>
      <c r="AN287" s="94" t="s">
        <v>92</v>
      </c>
      <c r="AO287" s="111"/>
    </row>
    <row r="288" spans="1:41" s="93" customFormat="1" ht="39" customHeight="1" x14ac:dyDescent="0.4">
      <c r="A288" s="267"/>
      <c r="B288" s="268"/>
      <c r="C288" s="268"/>
      <c r="D288" s="268"/>
      <c r="E288" s="372"/>
      <c r="F288" s="372"/>
      <c r="G288" s="372"/>
      <c r="H288" s="372"/>
      <c r="I288" s="372"/>
      <c r="J288" s="372"/>
      <c r="K288" s="372"/>
      <c r="L288" s="372"/>
      <c r="M288" s="372"/>
      <c r="N288" s="372"/>
      <c r="O288" s="372"/>
      <c r="P288" s="372"/>
      <c r="Q288" s="372"/>
      <c r="R288" s="372"/>
      <c r="S288" s="372"/>
      <c r="T288" s="373" t="s">
        <v>93</v>
      </c>
      <c r="U288" s="373"/>
      <c r="V288" s="373"/>
      <c r="W288" s="373"/>
      <c r="X288" s="373"/>
      <c r="Y288" s="373"/>
      <c r="Z288" s="373"/>
      <c r="AA288" s="374"/>
      <c r="AB288" s="375"/>
      <c r="AC288" s="375"/>
      <c r="AD288" s="375"/>
      <c r="AE288" s="375"/>
      <c r="AF288" s="375"/>
      <c r="AG288" s="375"/>
      <c r="AH288" s="375"/>
      <c r="AI288" s="376"/>
      <c r="AJ288" s="380"/>
      <c r="AK288" s="381"/>
      <c r="AL288" s="381"/>
      <c r="AM288" s="382"/>
      <c r="AN288" s="94" t="s">
        <v>94</v>
      </c>
      <c r="AO288" s="112"/>
    </row>
    <row r="289" spans="1:48" s="93" customFormat="1" ht="37.15" customHeight="1" x14ac:dyDescent="0.4">
      <c r="A289" s="295" t="s">
        <v>95</v>
      </c>
      <c r="B289" s="296"/>
      <c r="C289" s="296"/>
      <c r="D289" s="297"/>
      <c r="E289" s="304"/>
      <c r="F289" s="305"/>
      <c r="G289" s="305"/>
      <c r="H289" s="305"/>
      <c r="I289" s="306"/>
      <c r="J289" s="313" t="s">
        <v>96</v>
      </c>
      <c r="K289" s="314"/>
      <c r="L289" s="314"/>
      <c r="M289" s="314"/>
      <c r="N289" s="315"/>
      <c r="O289" s="322">
        <f>N301</f>
        <v>0</v>
      </c>
      <c r="P289" s="323"/>
      <c r="Q289" s="323"/>
      <c r="R289" s="323"/>
      <c r="S289" s="324"/>
      <c r="T289" s="331" t="s">
        <v>97</v>
      </c>
      <c r="U289" s="332"/>
      <c r="V289" s="344" t="e">
        <f>IF((R301/O289&lt;0.1),"【エラー】 子供無料座席（個人用）は、総座席数の10％以上で設定してください",R301)</f>
        <v>#DIV/0!</v>
      </c>
      <c r="W289" s="353"/>
      <c r="X289" s="331" t="s">
        <v>119</v>
      </c>
      <c r="Y289" s="346"/>
      <c r="Z289" s="332"/>
      <c r="AA289" s="347">
        <f>U301</f>
        <v>0</v>
      </c>
      <c r="AB289" s="348"/>
      <c r="AC289" s="349"/>
      <c r="AD289" s="350" t="s">
        <v>131</v>
      </c>
      <c r="AE289" s="350"/>
      <c r="AF289" s="350"/>
      <c r="AG289" s="350"/>
      <c r="AH289" s="350"/>
      <c r="AI289" s="350"/>
      <c r="AJ289" s="354" t="e">
        <f>ROUND((AA289+AA290+AA291+AA292)/(V289+V290+V291+V292),2)</f>
        <v>#DIV/0!</v>
      </c>
      <c r="AK289" s="354"/>
      <c r="AL289" s="354"/>
      <c r="AM289" s="354"/>
      <c r="AN289" s="354"/>
      <c r="AO289" s="355"/>
      <c r="AP289" s="384" t="e">
        <f>IF(AJ289&gt;=0.5,"","別紙2を記載してください")</f>
        <v>#DIV/0!</v>
      </c>
      <c r="AQ289" s="384"/>
      <c r="AR289" s="384"/>
      <c r="AS289" s="384"/>
      <c r="AT289" s="384"/>
      <c r="AU289" s="384"/>
      <c r="AV289" s="384"/>
    </row>
    <row r="290" spans="1:48" s="93" customFormat="1" ht="37.15" customHeight="1" x14ac:dyDescent="0.4">
      <c r="A290" s="298"/>
      <c r="B290" s="299"/>
      <c r="C290" s="299"/>
      <c r="D290" s="300"/>
      <c r="E290" s="307"/>
      <c r="F290" s="308"/>
      <c r="G290" s="308"/>
      <c r="H290" s="308"/>
      <c r="I290" s="309"/>
      <c r="J290" s="316"/>
      <c r="K290" s="317"/>
      <c r="L290" s="317"/>
      <c r="M290" s="317"/>
      <c r="N290" s="318"/>
      <c r="O290" s="325"/>
      <c r="P290" s="326"/>
      <c r="Q290" s="326"/>
      <c r="R290" s="326"/>
      <c r="S290" s="327"/>
      <c r="T290" s="331" t="s">
        <v>98</v>
      </c>
      <c r="U290" s="332"/>
      <c r="V290" s="344">
        <f>IF(V301&gt;R301,"【エラー】 子供無料座席（団体用）が子供無料座席（個人用）を上回っています",V301)</f>
        <v>0</v>
      </c>
      <c r="W290" s="345"/>
      <c r="X290" s="331" t="s">
        <v>126</v>
      </c>
      <c r="Y290" s="346"/>
      <c r="Z290" s="332"/>
      <c r="AA290" s="347">
        <f>X301</f>
        <v>0</v>
      </c>
      <c r="AB290" s="348"/>
      <c r="AC290" s="349"/>
      <c r="AD290" s="350" t="s">
        <v>132</v>
      </c>
      <c r="AE290" s="350"/>
      <c r="AF290" s="350"/>
      <c r="AG290" s="350"/>
      <c r="AH290" s="350"/>
      <c r="AI290" s="350"/>
      <c r="AJ290" s="354" t="e">
        <f>ROUND((AA289+AA290)/(V289+V290),2)</f>
        <v>#DIV/0!</v>
      </c>
      <c r="AK290" s="354"/>
      <c r="AL290" s="354"/>
      <c r="AM290" s="354"/>
      <c r="AN290" s="354"/>
      <c r="AO290" s="355"/>
    </row>
    <row r="291" spans="1:48" s="93" customFormat="1" ht="37.15" customHeight="1" x14ac:dyDescent="0.4">
      <c r="A291" s="298"/>
      <c r="B291" s="299"/>
      <c r="C291" s="299"/>
      <c r="D291" s="300"/>
      <c r="E291" s="307"/>
      <c r="F291" s="308"/>
      <c r="G291" s="308"/>
      <c r="H291" s="308"/>
      <c r="I291" s="309"/>
      <c r="J291" s="316"/>
      <c r="K291" s="317"/>
      <c r="L291" s="317"/>
      <c r="M291" s="317"/>
      <c r="N291" s="318"/>
      <c r="O291" s="325"/>
      <c r="P291" s="326"/>
      <c r="Q291" s="326"/>
      <c r="R291" s="326"/>
      <c r="S291" s="327"/>
      <c r="T291" s="331" t="s">
        <v>99</v>
      </c>
      <c r="U291" s="332"/>
      <c r="V291" s="344">
        <f>IF(R301&lt;AC301,"【エラー】 同伴者半額席（個人用）が子供無料座席（個人用）よりも多くなっています",AC301)</f>
        <v>0</v>
      </c>
      <c r="W291" s="345"/>
      <c r="X291" s="331" t="s">
        <v>127</v>
      </c>
      <c r="Y291" s="346"/>
      <c r="Z291" s="332"/>
      <c r="AA291" s="347">
        <f>AD301</f>
        <v>0</v>
      </c>
      <c r="AB291" s="348"/>
      <c r="AC291" s="349"/>
      <c r="AD291" s="350" t="s">
        <v>133</v>
      </c>
      <c r="AE291" s="350"/>
      <c r="AF291" s="350"/>
      <c r="AG291" s="350"/>
      <c r="AH291" s="350"/>
      <c r="AI291" s="350"/>
      <c r="AJ291" s="351" t="e">
        <f>ROUND((AA291+AA292)/(V291+V292),2)</f>
        <v>#DIV/0!</v>
      </c>
      <c r="AK291" s="351"/>
      <c r="AL291" s="351"/>
      <c r="AM291" s="351"/>
      <c r="AN291" s="351"/>
      <c r="AO291" s="352"/>
    </row>
    <row r="292" spans="1:48" s="93" customFormat="1" ht="37.15" customHeight="1" x14ac:dyDescent="0.4">
      <c r="A292" s="301"/>
      <c r="B292" s="302"/>
      <c r="C292" s="302"/>
      <c r="D292" s="303"/>
      <c r="E292" s="310"/>
      <c r="F292" s="311"/>
      <c r="G292" s="311"/>
      <c r="H292" s="311"/>
      <c r="I292" s="312"/>
      <c r="J292" s="319"/>
      <c r="K292" s="320"/>
      <c r="L292" s="320"/>
      <c r="M292" s="320"/>
      <c r="N292" s="321"/>
      <c r="O292" s="328"/>
      <c r="P292" s="329"/>
      <c r="Q292" s="329"/>
      <c r="R292" s="329"/>
      <c r="S292" s="330"/>
      <c r="T292" s="331" t="s">
        <v>100</v>
      </c>
      <c r="U292" s="332"/>
      <c r="V292" s="344">
        <f>IF(AF301&gt;AC301,"【エラー】 同伴者半額席（団体用）が同伴者半額席（個人用）を上回っています",AF301)</f>
        <v>0</v>
      </c>
      <c r="W292" s="345"/>
      <c r="X292" s="331" t="s">
        <v>128</v>
      </c>
      <c r="Y292" s="346"/>
      <c r="Z292" s="332"/>
      <c r="AA292" s="347">
        <f>AH301</f>
        <v>0</v>
      </c>
      <c r="AB292" s="348"/>
      <c r="AC292" s="349"/>
      <c r="AD292" s="350" t="s">
        <v>134</v>
      </c>
      <c r="AE292" s="350"/>
      <c r="AF292" s="350"/>
      <c r="AG292" s="350"/>
      <c r="AH292" s="350"/>
      <c r="AI292" s="350"/>
      <c r="AJ292" s="354" t="e">
        <f>IF((V289+V290+V291+V292)/O289&gt;0.5,"【エラー】　　子供無料座席＋同伴者半額座席は、総座席数の50%以下で設定してください",ROUNDDOWN((V289+V290+V291+V292)/O289,2))</f>
        <v>#DIV/0!</v>
      </c>
      <c r="AK292" s="354"/>
      <c r="AL292" s="354"/>
      <c r="AM292" s="354"/>
      <c r="AN292" s="354"/>
      <c r="AO292" s="355"/>
    </row>
    <row r="293" spans="1:48" s="93" customFormat="1" ht="23.1" customHeight="1" x14ac:dyDescent="0.4">
      <c r="A293" s="267" t="s">
        <v>138</v>
      </c>
      <c r="B293" s="268"/>
      <c r="C293" s="268"/>
      <c r="D293" s="268"/>
      <c r="E293" s="269"/>
      <c r="F293" s="270"/>
      <c r="G293" s="270"/>
      <c r="H293" s="270"/>
      <c r="I293" s="270"/>
      <c r="J293" s="271" t="s">
        <v>101</v>
      </c>
      <c r="K293" s="272"/>
      <c r="L293" s="272"/>
      <c r="M293" s="272"/>
      <c r="N293" s="272"/>
      <c r="O293" s="274"/>
      <c r="P293" s="275"/>
      <c r="Q293" s="275"/>
      <c r="R293" s="275"/>
      <c r="S293" s="275"/>
      <c r="T293" s="278" t="s">
        <v>102</v>
      </c>
      <c r="U293" s="279"/>
      <c r="V293" s="279"/>
      <c r="W293" s="279"/>
      <c r="X293" s="279"/>
      <c r="Y293" s="279"/>
      <c r="Z293" s="279"/>
      <c r="AA293" s="282"/>
      <c r="AB293" s="282"/>
      <c r="AC293" s="282"/>
      <c r="AD293" s="283" t="s">
        <v>103</v>
      </c>
      <c r="AE293" s="284"/>
      <c r="AF293" s="284"/>
      <c r="AG293" s="284"/>
      <c r="AH293" s="284"/>
      <c r="AI293" s="285"/>
      <c r="AJ293" s="289">
        <f>SUM(Y301,AI301)</f>
        <v>0</v>
      </c>
      <c r="AK293" s="290"/>
      <c r="AL293" s="290"/>
      <c r="AM293" s="290"/>
      <c r="AN293" s="290"/>
      <c r="AO293" s="291"/>
    </row>
    <row r="294" spans="1:48" s="93" customFormat="1" ht="31.9" customHeight="1" x14ac:dyDescent="0.4">
      <c r="A294" s="267"/>
      <c r="B294" s="268"/>
      <c r="C294" s="268"/>
      <c r="D294" s="268"/>
      <c r="E294" s="269"/>
      <c r="F294" s="270"/>
      <c r="G294" s="270"/>
      <c r="H294" s="270"/>
      <c r="I294" s="270"/>
      <c r="J294" s="273"/>
      <c r="K294" s="272"/>
      <c r="L294" s="272"/>
      <c r="M294" s="272"/>
      <c r="N294" s="272"/>
      <c r="O294" s="276"/>
      <c r="P294" s="277"/>
      <c r="Q294" s="277"/>
      <c r="R294" s="277"/>
      <c r="S294" s="277"/>
      <c r="T294" s="280"/>
      <c r="U294" s="281"/>
      <c r="V294" s="281"/>
      <c r="W294" s="281"/>
      <c r="X294" s="281"/>
      <c r="Y294" s="281"/>
      <c r="Z294" s="281"/>
      <c r="AA294" s="282"/>
      <c r="AB294" s="282"/>
      <c r="AC294" s="282"/>
      <c r="AD294" s="286"/>
      <c r="AE294" s="287"/>
      <c r="AF294" s="287"/>
      <c r="AG294" s="287"/>
      <c r="AH294" s="287"/>
      <c r="AI294" s="288"/>
      <c r="AJ294" s="292"/>
      <c r="AK294" s="293"/>
      <c r="AL294" s="293"/>
      <c r="AM294" s="293"/>
      <c r="AN294" s="293"/>
      <c r="AO294" s="294"/>
    </row>
    <row r="295" spans="1:48" s="93" customFormat="1" ht="46.5" customHeight="1" x14ac:dyDescent="0.4">
      <c r="A295" s="333" t="s">
        <v>129</v>
      </c>
      <c r="B295" s="272"/>
      <c r="C295" s="272"/>
      <c r="D295" s="272"/>
      <c r="E295" s="272"/>
      <c r="F295" s="272"/>
      <c r="G295" s="272"/>
      <c r="H295" s="272"/>
      <c r="I295" s="335" t="s">
        <v>104</v>
      </c>
      <c r="J295" s="336"/>
      <c r="K295" s="336" t="s">
        <v>105</v>
      </c>
      <c r="L295" s="336"/>
      <c r="M295" s="336"/>
      <c r="N295" s="336" t="s">
        <v>106</v>
      </c>
      <c r="O295" s="336"/>
      <c r="P295" s="336"/>
      <c r="Q295" s="336"/>
      <c r="R295" s="336" t="s">
        <v>97</v>
      </c>
      <c r="S295" s="337"/>
      <c r="T295" s="336"/>
      <c r="U295" s="95" t="s">
        <v>120</v>
      </c>
      <c r="V295" s="248" t="s">
        <v>130</v>
      </c>
      <c r="W295" s="338"/>
      <c r="X295" s="104" t="s">
        <v>122</v>
      </c>
      <c r="Y295" s="339" t="s">
        <v>107</v>
      </c>
      <c r="Z295" s="339"/>
      <c r="AA295" s="339"/>
      <c r="AB295" s="339"/>
      <c r="AC295" s="95" t="s">
        <v>108</v>
      </c>
      <c r="AD295" s="340" t="s">
        <v>123</v>
      </c>
      <c r="AE295" s="337"/>
      <c r="AF295" s="341" t="s">
        <v>124</v>
      </c>
      <c r="AG295" s="337"/>
      <c r="AH295" s="103" t="s">
        <v>125</v>
      </c>
      <c r="AI295" s="248" t="s">
        <v>109</v>
      </c>
      <c r="AJ295" s="249"/>
      <c r="AK295" s="249"/>
      <c r="AL295" s="249"/>
      <c r="AM295" s="249"/>
      <c r="AN295" s="249"/>
      <c r="AO295" s="250"/>
    </row>
    <row r="296" spans="1:48" s="93" customFormat="1" ht="27" customHeight="1" x14ac:dyDescent="0.4">
      <c r="A296" s="333"/>
      <c r="B296" s="272"/>
      <c r="C296" s="272"/>
      <c r="D296" s="272"/>
      <c r="E296" s="272"/>
      <c r="F296" s="272"/>
      <c r="G296" s="272"/>
      <c r="H296" s="272"/>
      <c r="I296" s="251" t="s">
        <v>110</v>
      </c>
      <c r="J296" s="252"/>
      <c r="K296" s="252"/>
      <c r="L296" s="252"/>
      <c r="M296" s="252"/>
      <c r="N296" s="252"/>
      <c r="O296" s="252"/>
      <c r="P296" s="252"/>
      <c r="Q296" s="252"/>
      <c r="R296" s="252"/>
      <c r="S296" s="252"/>
      <c r="T296" s="252"/>
      <c r="U296" s="252"/>
      <c r="V296" s="252"/>
      <c r="W296" s="252"/>
      <c r="X296" s="252"/>
      <c r="Y296" s="252"/>
      <c r="Z296" s="252"/>
      <c r="AA296" s="252"/>
      <c r="AB296" s="252"/>
      <c r="AC296" s="252"/>
      <c r="AD296" s="252"/>
      <c r="AE296" s="252"/>
      <c r="AF296" s="252"/>
      <c r="AG296" s="252"/>
      <c r="AH296" s="252"/>
      <c r="AI296" s="252"/>
      <c r="AJ296" s="252"/>
      <c r="AK296" s="252"/>
      <c r="AL296" s="252"/>
      <c r="AM296" s="252"/>
      <c r="AN296" s="252"/>
      <c r="AO296" s="253"/>
    </row>
    <row r="297" spans="1:48" s="93" customFormat="1" ht="23.1" customHeight="1" x14ac:dyDescent="0.4">
      <c r="A297" s="333"/>
      <c r="B297" s="272"/>
      <c r="C297" s="272"/>
      <c r="D297" s="272"/>
      <c r="E297" s="272"/>
      <c r="F297" s="272"/>
      <c r="G297" s="272"/>
      <c r="H297" s="272"/>
      <c r="I297" s="254"/>
      <c r="J297" s="255"/>
      <c r="K297" s="256"/>
      <c r="L297" s="256"/>
      <c r="M297" s="256"/>
      <c r="N297" s="256"/>
      <c r="O297" s="256"/>
      <c r="P297" s="256"/>
      <c r="Q297" s="256"/>
      <c r="R297" s="257"/>
      <c r="S297" s="258"/>
      <c r="T297" s="256"/>
      <c r="U297" s="101"/>
      <c r="V297" s="259"/>
      <c r="W297" s="260"/>
      <c r="X297" s="105"/>
      <c r="Y297" s="245">
        <f>IF(K297&lt;=30000,K297*U297+K297*X297,30000*U297+30000*X297)</f>
        <v>0</v>
      </c>
      <c r="Z297" s="246"/>
      <c r="AA297" s="246"/>
      <c r="AB297" s="247"/>
      <c r="AC297" s="92"/>
      <c r="AD297" s="257"/>
      <c r="AE297" s="258"/>
      <c r="AF297" s="261"/>
      <c r="AG297" s="258"/>
      <c r="AH297" s="96"/>
      <c r="AI297" s="245">
        <f>IF(K297&lt;=30000,K297/2*AD297+K297/2*AH297,30000/2*AD297+30000/2*AH297)</f>
        <v>0</v>
      </c>
      <c r="AJ297" s="246"/>
      <c r="AK297" s="246"/>
      <c r="AL297" s="246"/>
      <c r="AM297" s="246"/>
      <c r="AN297" s="246"/>
      <c r="AO297" s="262"/>
    </row>
    <row r="298" spans="1:48" s="93" customFormat="1" ht="23.1" customHeight="1" x14ac:dyDescent="0.4">
      <c r="A298" s="333"/>
      <c r="B298" s="272"/>
      <c r="C298" s="272"/>
      <c r="D298" s="272"/>
      <c r="E298" s="272"/>
      <c r="F298" s="272"/>
      <c r="G298" s="272"/>
      <c r="H298" s="272"/>
      <c r="I298" s="254"/>
      <c r="J298" s="255"/>
      <c r="K298" s="256"/>
      <c r="L298" s="256"/>
      <c r="M298" s="256"/>
      <c r="N298" s="256"/>
      <c r="O298" s="256"/>
      <c r="P298" s="256"/>
      <c r="Q298" s="256"/>
      <c r="R298" s="257"/>
      <c r="S298" s="258"/>
      <c r="T298" s="256"/>
      <c r="U298" s="101"/>
      <c r="V298" s="259"/>
      <c r="W298" s="260"/>
      <c r="X298" s="105"/>
      <c r="Y298" s="245">
        <f>IF(K298&lt;=30000,K298*U298+K298*X298,30000*U298+30000*X298)</f>
        <v>0</v>
      </c>
      <c r="Z298" s="246"/>
      <c r="AA298" s="246"/>
      <c r="AB298" s="247"/>
      <c r="AC298" s="92"/>
      <c r="AD298" s="257"/>
      <c r="AE298" s="258"/>
      <c r="AF298" s="261"/>
      <c r="AG298" s="258"/>
      <c r="AH298" s="96"/>
      <c r="AI298" s="245">
        <f>IF(K298&lt;=30000,K298/2*AD298+K298/2*AH298,30000/2*AD298+30000/2*AH298)</f>
        <v>0</v>
      </c>
      <c r="AJ298" s="246"/>
      <c r="AK298" s="246"/>
      <c r="AL298" s="246"/>
      <c r="AM298" s="246"/>
      <c r="AN298" s="246"/>
      <c r="AO298" s="262"/>
    </row>
    <row r="299" spans="1:48" s="93" customFormat="1" ht="22.9" customHeight="1" x14ac:dyDescent="0.4">
      <c r="A299" s="333"/>
      <c r="B299" s="272"/>
      <c r="C299" s="272"/>
      <c r="D299" s="272"/>
      <c r="E299" s="272"/>
      <c r="F299" s="272"/>
      <c r="G299" s="272"/>
      <c r="H299" s="272"/>
      <c r="I299" s="254"/>
      <c r="J299" s="255"/>
      <c r="K299" s="256"/>
      <c r="L299" s="256"/>
      <c r="M299" s="256"/>
      <c r="N299" s="256"/>
      <c r="O299" s="256"/>
      <c r="P299" s="256"/>
      <c r="Q299" s="256"/>
      <c r="R299" s="257"/>
      <c r="S299" s="258"/>
      <c r="T299" s="256"/>
      <c r="U299" s="101"/>
      <c r="V299" s="259"/>
      <c r="W299" s="260"/>
      <c r="X299" s="105"/>
      <c r="Y299" s="245">
        <f>IF(K299&lt;=30000,K299*U299+K299*X299,30000*U299+30000*X299)</f>
        <v>0</v>
      </c>
      <c r="Z299" s="246"/>
      <c r="AA299" s="246"/>
      <c r="AB299" s="247"/>
      <c r="AC299" s="92"/>
      <c r="AD299" s="257"/>
      <c r="AE299" s="258"/>
      <c r="AF299" s="256"/>
      <c r="AG299" s="256"/>
      <c r="AH299" s="96"/>
      <c r="AI299" s="245">
        <f>IF(K299&lt;=30000,K299/2*AD299+K299/2*AH299,30000/2*AD299+30000/2*AH299)</f>
        <v>0</v>
      </c>
      <c r="AJ299" s="246"/>
      <c r="AK299" s="246"/>
      <c r="AL299" s="246"/>
      <c r="AM299" s="246"/>
      <c r="AN299" s="246"/>
      <c r="AO299" s="262"/>
    </row>
    <row r="300" spans="1:48" s="93" customFormat="1" ht="23.1" customHeight="1" thickBot="1" x14ac:dyDescent="0.45">
      <c r="A300" s="333"/>
      <c r="B300" s="272"/>
      <c r="C300" s="272"/>
      <c r="D300" s="272"/>
      <c r="E300" s="272"/>
      <c r="F300" s="272"/>
      <c r="G300" s="272"/>
      <c r="H300" s="272"/>
      <c r="I300" s="342"/>
      <c r="J300" s="343"/>
      <c r="K300" s="240"/>
      <c r="L300" s="240"/>
      <c r="M300" s="240"/>
      <c r="N300" s="240"/>
      <c r="O300" s="240"/>
      <c r="P300" s="240"/>
      <c r="Q300" s="240"/>
      <c r="R300" s="241"/>
      <c r="S300" s="242"/>
      <c r="T300" s="240"/>
      <c r="U300" s="102"/>
      <c r="V300" s="243"/>
      <c r="W300" s="244"/>
      <c r="X300" s="106"/>
      <c r="Y300" s="245">
        <f>IF(K300&lt;=30000,K300*U300+K300*X300,30000*U300+30000*X300)</f>
        <v>0</v>
      </c>
      <c r="Z300" s="246"/>
      <c r="AA300" s="246"/>
      <c r="AB300" s="247"/>
      <c r="AC300" s="97"/>
      <c r="AD300" s="241"/>
      <c r="AE300" s="242"/>
      <c r="AF300" s="263"/>
      <c r="AG300" s="242"/>
      <c r="AH300" s="107"/>
      <c r="AI300" s="264">
        <f>IF(K300&lt;=30000,K300/2*AD300+K300/2*AH300,30000/2*AD300+30000/2*AH300)</f>
        <v>0</v>
      </c>
      <c r="AJ300" s="265"/>
      <c r="AK300" s="265"/>
      <c r="AL300" s="265"/>
      <c r="AM300" s="265"/>
      <c r="AN300" s="265"/>
      <c r="AO300" s="266"/>
    </row>
    <row r="301" spans="1:48" s="93" customFormat="1" ht="23.1" customHeight="1" thickTop="1" x14ac:dyDescent="0.4">
      <c r="A301" s="334"/>
      <c r="B301" s="272"/>
      <c r="C301" s="272"/>
      <c r="D301" s="272"/>
      <c r="E301" s="272"/>
      <c r="F301" s="272"/>
      <c r="G301" s="272"/>
      <c r="H301" s="272"/>
      <c r="I301" s="184" t="s">
        <v>111</v>
      </c>
      <c r="J301" s="185"/>
      <c r="K301" s="186" t="s">
        <v>112</v>
      </c>
      <c r="L301" s="186"/>
      <c r="M301" s="186"/>
      <c r="N301" s="187">
        <f>SUM(N297:Q300)</f>
        <v>0</v>
      </c>
      <c r="O301" s="187"/>
      <c r="P301" s="187"/>
      <c r="Q301" s="187"/>
      <c r="R301" s="188">
        <f>SUM(R297:T300)</f>
        <v>0</v>
      </c>
      <c r="S301" s="189"/>
      <c r="T301" s="187"/>
      <c r="U301" s="98">
        <f>SUM(U297:U300)</f>
        <v>0</v>
      </c>
      <c r="V301" s="188">
        <f>SUM(V297:W300)</f>
        <v>0</v>
      </c>
      <c r="W301" s="189"/>
      <c r="X301" s="100">
        <f>SUM(X297:X300)</f>
        <v>0</v>
      </c>
      <c r="Y301" s="187">
        <f>SUM(Y297:AB300)</f>
        <v>0</v>
      </c>
      <c r="Z301" s="187"/>
      <c r="AA301" s="187"/>
      <c r="AB301" s="187"/>
      <c r="AC301" s="98">
        <f>SUM(AC297:AC300)</f>
        <v>0</v>
      </c>
      <c r="AD301" s="188">
        <f>SUM(AD297:AE300)</f>
        <v>0</v>
      </c>
      <c r="AE301" s="190"/>
      <c r="AF301" s="188">
        <f>SUM(AF297:AG300)</f>
        <v>0</v>
      </c>
      <c r="AG301" s="189"/>
      <c r="AH301" s="99">
        <f>SUM(AH297:AH300)</f>
        <v>0</v>
      </c>
      <c r="AI301" s="188">
        <f>SUM(AI297:AO300)</f>
        <v>0</v>
      </c>
      <c r="AJ301" s="190"/>
      <c r="AK301" s="190"/>
      <c r="AL301" s="190"/>
      <c r="AM301" s="190"/>
      <c r="AN301" s="190"/>
      <c r="AO301" s="191"/>
    </row>
    <row r="302" spans="1:48" s="93" customFormat="1" ht="30" customHeight="1" x14ac:dyDescent="0.4">
      <c r="A302" s="208" t="s">
        <v>113</v>
      </c>
      <c r="B302" s="209"/>
      <c r="C302" s="209"/>
      <c r="D302" s="209"/>
      <c r="E302" s="209"/>
      <c r="F302" s="209"/>
      <c r="G302" s="209"/>
      <c r="H302" s="210"/>
      <c r="I302" s="211" t="s">
        <v>153</v>
      </c>
      <c r="J302" s="212"/>
      <c r="K302" s="212"/>
      <c r="L302" s="212"/>
      <c r="M302" s="212"/>
      <c r="N302" s="212"/>
      <c r="O302" s="212"/>
      <c r="P302" s="212"/>
      <c r="Q302" s="212"/>
      <c r="R302" s="212"/>
      <c r="S302" s="212"/>
      <c r="T302" s="212"/>
      <c r="U302" s="212"/>
      <c r="V302" s="212"/>
      <c r="W302" s="212"/>
      <c r="X302" s="212"/>
      <c r="Y302" s="212"/>
      <c r="Z302" s="212"/>
      <c r="AA302" s="212"/>
      <c r="AB302" s="212"/>
      <c r="AC302" s="212"/>
      <c r="AD302" s="212"/>
      <c r="AE302" s="212"/>
      <c r="AF302" s="212"/>
      <c r="AG302" s="212"/>
      <c r="AH302" s="212"/>
      <c r="AI302" s="212"/>
      <c r="AJ302" s="212"/>
      <c r="AK302" s="212"/>
      <c r="AL302" s="212"/>
      <c r="AM302" s="212"/>
      <c r="AN302" s="212"/>
      <c r="AO302" s="213"/>
    </row>
    <row r="303" spans="1:48" s="53" customFormat="1" ht="22.9" customHeight="1" x14ac:dyDescent="0.4">
      <c r="A303" s="214" t="s">
        <v>114</v>
      </c>
      <c r="B303" s="215"/>
      <c r="C303" s="215"/>
      <c r="D303" s="215"/>
      <c r="E303" s="215"/>
      <c r="F303" s="215"/>
      <c r="G303" s="215"/>
      <c r="H303" s="215"/>
      <c r="I303" s="218"/>
      <c r="J303" s="219"/>
      <c r="K303" s="219"/>
      <c r="L303" s="219"/>
      <c r="M303" s="219"/>
      <c r="N303" s="219"/>
      <c r="O303" s="219"/>
      <c r="P303" s="219"/>
      <c r="Q303" s="219"/>
      <c r="R303" s="219"/>
      <c r="S303" s="219"/>
      <c r="T303" s="219"/>
      <c r="U303" s="219"/>
      <c r="V303" s="219"/>
      <c r="W303" s="219"/>
      <c r="X303" s="219"/>
      <c r="Y303" s="219"/>
      <c r="Z303" s="219"/>
      <c r="AA303" s="219"/>
      <c r="AB303" s="219"/>
      <c r="AC303" s="219"/>
      <c r="AD303" s="219"/>
      <c r="AE303" s="219"/>
      <c r="AF303" s="219"/>
      <c r="AG303" s="219"/>
      <c r="AH303" s="219"/>
      <c r="AI303" s="219"/>
      <c r="AJ303" s="219"/>
      <c r="AK303" s="219"/>
      <c r="AL303" s="219"/>
      <c r="AM303" s="219"/>
      <c r="AN303" s="219"/>
      <c r="AO303" s="220"/>
    </row>
    <row r="304" spans="1:48" s="53" customFormat="1" ht="22.9" customHeight="1" x14ac:dyDescent="0.4">
      <c r="A304" s="216"/>
      <c r="B304" s="217"/>
      <c r="C304" s="217"/>
      <c r="D304" s="217"/>
      <c r="E304" s="217"/>
      <c r="F304" s="217"/>
      <c r="G304" s="217"/>
      <c r="H304" s="217"/>
      <c r="I304" s="221"/>
      <c r="J304" s="222"/>
      <c r="K304" s="222"/>
      <c r="L304" s="222"/>
      <c r="M304" s="222"/>
      <c r="N304" s="222"/>
      <c r="O304" s="222"/>
      <c r="P304" s="222"/>
      <c r="Q304" s="222"/>
      <c r="R304" s="222"/>
      <c r="S304" s="222"/>
      <c r="T304" s="222"/>
      <c r="U304" s="222"/>
      <c r="V304" s="222"/>
      <c r="W304" s="222"/>
      <c r="X304" s="222"/>
      <c r="Y304" s="222"/>
      <c r="Z304" s="222"/>
      <c r="AA304" s="222"/>
      <c r="AB304" s="222"/>
      <c r="AC304" s="222"/>
      <c r="AD304" s="222"/>
      <c r="AE304" s="222"/>
      <c r="AF304" s="222"/>
      <c r="AG304" s="222"/>
      <c r="AH304" s="222"/>
      <c r="AI304" s="222"/>
      <c r="AJ304" s="222"/>
      <c r="AK304" s="222"/>
      <c r="AL304" s="222"/>
      <c r="AM304" s="222"/>
      <c r="AN304" s="222"/>
      <c r="AO304" s="223"/>
    </row>
    <row r="305" spans="1:41" s="53" customFormat="1" ht="22.9" customHeight="1" x14ac:dyDescent="0.4">
      <c r="A305" s="216"/>
      <c r="B305" s="217"/>
      <c r="C305" s="217"/>
      <c r="D305" s="217"/>
      <c r="E305" s="217"/>
      <c r="F305" s="217"/>
      <c r="G305" s="217"/>
      <c r="H305" s="217"/>
      <c r="I305" s="221"/>
      <c r="J305" s="222"/>
      <c r="K305" s="222"/>
      <c r="L305" s="222"/>
      <c r="M305" s="222"/>
      <c r="N305" s="222"/>
      <c r="O305" s="222"/>
      <c r="P305" s="222"/>
      <c r="Q305" s="222"/>
      <c r="R305" s="222"/>
      <c r="S305" s="222"/>
      <c r="T305" s="222"/>
      <c r="U305" s="222"/>
      <c r="V305" s="222"/>
      <c r="W305" s="222"/>
      <c r="X305" s="222"/>
      <c r="Y305" s="222"/>
      <c r="Z305" s="222"/>
      <c r="AA305" s="222"/>
      <c r="AB305" s="222"/>
      <c r="AC305" s="222"/>
      <c r="AD305" s="222"/>
      <c r="AE305" s="222"/>
      <c r="AF305" s="222"/>
      <c r="AG305" s="222"/>
      <c r="AH305" s="222"/>
      <c r="AI305" s="222"/>
      <c r="AJ305" s="222"/>
      <c r="AK305" s="222"/>
      <c r="AL305" s="222"/>
      <c r="AM305" s="222"/>
      <c r="AN305" s="222"/>
      <c r="AO305" s="223"/>
    </row>
    <row r="306" spans="1:41" s="53" customFormat="1" ht="22.9" customHeight="1" x14ac:dyDescent="0.4">
      <c r="A306" s="216"/>
      <c r="B306" s="217"/>
      <c r="C306" s="217"/>
      <c r="D306" s="217"/>
      <c r="E306" s="217"/>
      <c r="F306" s="217"/>
      <c r="G306" s="217"/>
      <c r="H306" s="217"/>
      <c r="I306" s="221"/>
      <c r="J306" s="222"/>
      <c r="K306" s="222"/>
      <c r="L306" s="222"/>
      <c r="M306" s="222"/>
      <c r="N306" s="222"/>
      <c r="O306" s="222"/>
      <c r="P306" s="222"/>
      <c r="Q306" s="222"/>
      <c r="R306" s="222"/>
      <c r="S306" s="222"/>
      <c r="T306" s="222"/>
      <c r="U306" s="222"/>
      <c r="V306" s="222"/>
      <c r="W306" s="222"/>
      <c r="X306" s="222"/>
      <c r="Y306" s="222"/>
      <c r="Z306" s="222"/>
      <c r="AA306" s="222"/>
      <c r="AB306" s="222"/>
      <c r="AC306" s="222"/>
      <c r="AD306" s="222"/>
      <c r="AE306" s="222"/>
      <c r="AF306" s="222"/>
      <c r="AG306" s="222"/>
      <c r="AH306" s="222"/>
      <c r="AI306" s="222"/>
      <c r="AJ306" s="222"/>
      <c r="AK306" s="222"/>
      <c r="AL306" s="222"/>
      <c r="AM306" s="222"/>
      <c r="AN306" s="222"/>
      <c r="AO306" s="223"/>
    </row>
    <row r="307" spans="1:41" s="53" customFormat="1" ht="22.9" customHeight="1" x14ac:dyDescent="0.4">
      <c r="A307" s="216"/>
      <c r="B307" s="217"/>
      <c r="C307" s="217"/>
      <c r="D307" s="217"/>
      <c r="E307" s="217"/>
      <c r="F307" s="217"/>
      <c r="G307" s="217"/>
      <c r="H307" s="217"/>
      <c r="I307" s="221"/>
      <c r="J307" s="222"/>
      <c r="K307" s="222"/>
      <c r="L307" s="222"/>
      <c r="M307" s="222"/>
      <c r="N307" s="222"/>
      <c r="O307" s="222"/>
      <c r="P307" s="222"/>
      <c r="Q307" s="222"/>
      <c r="R307" s="222"/>
      <c r="S307" s="222"/>
      <c r="T307" s="222"/>
      <c r="U307" s="222"/>
      <c r="V307" s="222"/>
      <c r="W307" s="222"/>
      <c r="X307" s="222"/>
      <c r="Y307" s="222"/>
      <c r="Z307" s="222"/>
      <c r="AA307" s="222"/>
      <c r="AB307" s="222"/>
      <c r="AC307" s="222"/>
      <c r="AD307" s="222"/>
      <c r="AE307" s="222"/>
      <c r="AF307" s="222"/>
      <c r="AG307" s="222"/>
      <c r="AH307" s="222"/>
      <c r="AI307" s="222"/>
      <c r="AJ307" s="222"/>
      <c r="AK307" s="222"/>
      <c r="AL307" s="222"/>
      <c r="AM307" s="222"/>
      <c r="AN307" s="222"/>
      <c r="AO307" s="223"/>
    </row>
    <row r="308" spans="1:41" s="53" customFormat="1" ht="130.5" customHeight="1" x14ac:dyDescent="0.4">
      <c r="A308" s="216"/>
      <c r="B308" s="217"/>
      <c r="C308" s="217"/>
      <c r="D308" s="217"/>
      <c r="E308" s="217"/>
      <c r="F308" s="217"/>
      <c r="G308" s="217"/>
      <c r="H308" s="217"/>
      <c r="I308" s="224"/>
      <c r="J308" s="225"/>
      <c r="K308" s="225"/>
      <c r="L308" s="225"/>
      <c r="M308" s="225"/>
      <c r="N308" s="225"/>
      <c r="O308" s="225"/>
      <c r="P308" s="225"/>
      <c r="Q308" s="225"/>
      <c r="R308" s="225"/>
      <c r="S308" s="225"/>
      <c r="T308" s="225"/>
      <c r="U308" s="225"/>
      <c r="V308" s="225"/>
      <c r="W308" s="225"/>
      <c r="X308" s="225"/>
      <c r="Y308" s="225"/>
      <c r="Z308" s="225"/>
      <c r="AA308" s="225"/>
      <c r="AB308" s="225"/>
      <c r="AC308" s="225"/>
      <c r="AD308" s="225"/>
      <c r="AE308" s="225"/>
      <c r="AF308" s="225"/>
      <c r="AG308" s="225"/>
      <c r="AH308" s="225"/>
      <c r="AI308" s="225"/>
      <c r="AJ308" s="225"/>
      <c r="AK308" s="225"/>
      <c r="AL308" s="225"/>
      <c r="AM308" s="225"/>
      <c r="AN308" s="225"/>
      <c r="AO308" s="226"/>
    </row>
    <row r="309" spans="1:41" s="53" customFormat="1" ht="72" customHeight="1" x14ac:dyDescent="0.4">
      <c r="A309" s="227" t="s">
        <v>115</v>
      </c>
      <c r="B309" s="228"/>
      <c r="C309" s="228"/>
      <c r="D309" s="228"/>
      <c r="E309" s="228"/>
      <c r="F309" s="228"/>
      <c r="G309" s="228"/>
      <c r="H309" s="229"/>
      <c r="I309" s="230"/>
      <c r="J309" s="231"/>
      <c r="K309" s="231"/>
      <c r="L309" s="231"/>
      <c r="M309" s="231"/>
      <c r="N309" s="231"/>
      <c r="O309" s="231"/>
      <c r="P309" s="231"/>
      <c r="Q309" s="231"/>
      <c r="R309" s="231"/>
      <c r="S309" s="231"/>
      <c r="T309" s="231"/>
      <c r="U309" s="231"/>
      <c r="V309" s="231"/>
      <c r="W309" s="231"/>
      <c r="X309" s="231"/>
      <c r="Y309" s="231"/>
      <c r="Z309" s="231"/>
      <c r="AA309" s="231"/>
      <c r="AB309" s="231"/>
      <c r="AC309" s="231"/>
      <c r="AD309" s="231"/>
      <c r="AE309" s="231"/>
      <c r="AF309" s="231"/>
      <c r="AG309" s="231"/>
      <c r="AH309" s="231"/>
      <c r="AI309" s="231"/>
      <c r="AJ309" s="231"/>
      <c r="AK309" s="231"/>
      <c r="AL309" s="231"/>
      <c r="AM309" s="231"/>
      <c r="AN309" s="231"/>
      <c r="AO309" s="232"/>
    </row>
    <row r="310" spans="1:41" s="53" customFormat="1" ht="72" customHeight="1" x14ac:dyDescent="0.4">
      <c r="A310" s="227" t="s">
        <v>116</v>
      </c>
      <c r="B310" s="233"/>
      <c r="C310" s="233"/>
      <c r="D310" s="233"/>
      <c r="E310" s="233"/>
      <c r="F310" s="233"/>
      <c r="G310" s="233"/>
      <c r="H310" s="234"/>
      <c r="I310" s="230"/>
      <c r="J310" s="231"/>
      <c r="K310" s="231"/>
      <c r="L310" s="231"/>
      <c r="M310" s="231"/>
      <c r="N310" s="231"/>
      <c r="O310" s="231"/>
      <c r="P310" s="231"/>
      <c r="Q310" s="231"/>
      <c r="R310" s="231"/>
      <c r="S310" s="231"/>
      <c r="T310" s="231"/>
      <c r="U310" s="231"/>
      <c r="V310" s="231"/>
      <c r="W310" s="231"/>
      <c r="X310" s="231"/>
      <c r="Y310" s="231"/>
      <c r="Z310" s="231"/>
      <c r="AA310" s="231"/>
      <c r="AB310" s="231"/>
      <c r="AC310" s="231"/>
      <c r="AD310" s="231"/>
      <c r="AE310" s="231"/>
      <c r="AF310" s="231"/>
      <c r="AG310" s="231"/>
      <c r="AH310" s="231"/>
      <c r="AI310" s="231"/>
      <c r="AJ310" s="231"/>
      <c r="AK310" s="231"/>
      <c r="AL310" s="231"/>
      <c r="AM310" s="231"/>
      <c r="AN310" s="231"/>
      <c r="AO310" s="232"/>
    </row>
    <row r="311" spans="1:41" s="53" customFormat="1" ht="45" customHeight="1" x14ac:dyDescent="0.4">
      <c r="A311" s="235" t="s">
        <v>117</v>
      </c>
      <c r="B311" s="236"/>
      <c r="C311" s="236"/>
      <c r="D311" s="236"/>
      <c r="E311" s="236"/>
      <c r="F311" s="236"/>
      <c r="G311" s="236"/>
      <c r="H311" s="237"/>
      <c r="I311" s="238"/>
      <c r="J311" s="238"/>
      <c r="K311" s="238"/>
      <c r="L311" s="238"/>
      <c r="M311" s="238"/>
      <c r="N311" s="238"/>
      <c r="O311" s="238"/>
      <c r="P311" s="238"/>
      <c r="Q311" s="238"/>
      <c r="R311" s="238"/>
      <c r="S311" s="238"/>
      <c r="T311" s="238"/>
      <c r="U311" s="238"/>
      <c r="V311" s="238"/>
      <c r="W311" s="238"/>
      <c r="X311" s="238"/>
      <c r="Y311" s="238"/>
      <c r="Z311" s="238"/>
      <c r="AA311" s="238"/>
      <c r="AB311" s="238"/>
      <c r="AC311" s="238"/>
      <c r="AD311" s="238"/>
      <c r="AE311" s="238"/>
      <c r="AF311" s="238"/>
      <c r="AG311" s="238"/>
      <c r="AH311" s="238"/>
      <c r="AI311" s="238"/>
      <c r="AJ311" s="238"/>
      <c r="AK311" s="238"/>
      <c r="AL311" s="238"/>
      <c r="AM311" s="238"/>
      <c r="AN311" s="238"/>
      <c r="AO311" s="239"/>
    </row>
    <row r="312" spans="1:41" s="49" customFormat="1" ht="45" customHeight="1" x14ac:dyDescent="0.4">
      <c r="A312" s="192" t="s">
        <v>139</v>
      </c>
      <c r="B312" s="193"/>
      <c r="C312" s="193"/>
      <c r="D312" s="193"/>
      <c r="E312" s="193"/>
      <c r="F312" s="193"/>
      <c r="G312" s="193"/>
      <c r="H312" s="193"/>
      <c r="I312" s="194"/>
      <c r="J312" s="195"/>
      <c r="K312" s="195"/>
      <c r="L312" s="195"/>
      <c r="M312" s="195"/>
      <c r="N312" s="195"/>
      <c r="O312" s="195"/>
      <c r="P312" s="195"/>
      <c r="Q312" s="195"/>
      <c r="R312" s="195"/>
      <c r="S312" s="195"/>
      <c r="T312" s="195"/>
      <c r="U312" s="195"/>
      <c r="V312" s="195"/>
      <c r="W312" s="195"/>
      <c r="X312" s="195"/>
      <c r="Y312" s="195"/>
      <c r="Z312" s="195"/>
      <c r="AA312" s="195"/>
      <c r="AB312" s="195"/>
      <c r="AC312" s="195"/>
      <c r="AD312" s="195"/>
      <c r="AE312" s="195"/>
      <c r="AF312" s="195"/>
      <c r="AG312" s="195"/>
      <c r="AH312" s="195"/>
      <c r="AI312" s="195"/>
      <c r="AJ312" s="195"/>
      <c r="AK312" s="195"/>
      <c r="AL312" s="195"/>
      <c r="AM312" s="195"/>
      <c r="AN312" s="195"/>
      <c r="AO312" s="196"/>
    </row>
    <row r="313" spans="1:41" s="49" customFormat="1" ht="45" customHeight="1" x14ac:dyDescent="0.4">
      <c r="A313" s="192"/>
      <c r="B313" s="193"/>
      <c r="C313" s="193"/>
      <c r="D313" s="193"/>
      <c r="E313" s="193"/>
      <c r="F313" s="193"/>
      <c r="G313" s="193"/>
      <c r="H313" s="193"/>
      <c r="I313" s="197"/>
      <c r="J313" s="198"/>
      <c r="K313" s="198"/>
      <c r="L313" s="198"/>
      <c r="M313" s="198"/>
      <c r="N313" s="198"/>
      <c r="O313" s="198"/>
      <c r="P313" s="198"/>
      <c r="Q313" s="198"/>
      <c r="R313" s="198"/>
      <c r="S313" s="198"/>
      <c r="T313" s="198"/>
      <c r="U313" s="198"/>
      <c r="V313" s="198"/>
      <c r="W313" s="198"/>
      <c r="X313" s="198"/>
      <c r="Y313" s="198"/>
      <c r="Z313" s="198"/>
      <c r="AA313" s="198"/>
      <c r="AB313" s="198"/>
      <c r="AC313" s="198"/>
      <c r="AD313" s="198"/>
      <c r="AE313" s="198"/>
      <c r="AF313" s="198"/>
      <c r="AG313" s="198"/>
      <c r="AH313" s="198"/>
      <c r="AI313" s="198"/>
      <c r="AJ313" s="198"/>
      <c r="AK313" s="198"/>
      <c r="AL313" s="198"/>
      <c r="AM313" s="198"/>
      <c r="AN313" s="198"/>
      <c r="AO313" s="199"/>
    </row>
    <row r="314" spans="1:41" s="49" customFormat="1" ht="45" customHeight="1" x14ac:dyDescent="0.4">
      <c r="A314" s="192" t="s">
        <v>135</v>
      </c>
      <c r="B314" s="193"/>
      <c r="C314" s="193"/>
      <c r="D314" s="193"/>
      <c r="E314" s="193"/>
      <c r="F314" s="193"/>
      <c r="G314" s="193"/>
      <c r="H314" s="193"/>
      <c r="I314" s="200"/>
      <c r="J314" s="201"/>
      <c r="K314" s="201"/>
      <c r="L314" s="201"/>
      <c r="M314" s="201"/>
      <c r="N314" s="201"/>
      <c r="O314" s="201"/>
      <c r="P314" s="201"/>
      <c r="Q314" s="201"/>
      <c r="R314" s="201"/>
      <c r="S314" s="201"/>
      <c r="T314" s="201"/>
      <c r="U314" s="201"/>
      <c r="V314" s="201"/>
      <c r="W314" s="201"/>
      <c r="X314" s="201"/>
      <c r="Y314" s="201"/>
      <c r="Z314" s="201"/>
      <c r="AA314" s="201"/>
      <c r="AB314" s="201"/>
      <c r="AC314" s="201"/>
      <c r="AD314" s="201"/>
      <c r="AE314" s="201"/>
      <c r="AF314" s="201"/>
      <c r="AG314" s="201"/>
      <c r="AH314" s="201"/>
      <c r="AI314" s="201"/>
      <c r="AJ314" s="201"/>
      <c r="AK314" s="201"/>
      <c r="AL314" s="201"/>
      <c r="AM314" s="201"/>
      <c r="AN314" s="201"/>
      <c r="AO314" s="202"/>
    </row>
    <row r="315" spans="1:41" s="49" customFormat="1" ht="45" customHeight="1" x14ac:dyDescent="0.4">
      <c r="A315" s="192"/>
      <c r="B315" s="193"/>
      <c r="C315" s="193"/>
      <c r="D315" s="193"/>
      <c r="E315" s="193"/>
      <c r="F315" s="193"/>
      <c r="G315" s="193"/>
      <c r="H315" s="193"/>
      <c r="I315" s="197"/>
      <c r="J315" s="198"/>
      <c r="K315" s="198"/>
      <c r="L315" s="198"/>
      <c r="M315" s="198"/>
      <c r="N315" s="198"/>
      <c r="O315" s="198"/>
      <c r="P315" s="198"/>
      <c r="Q315" s="198"/>
      <c r="R315" s="198"/>
      <c r="S315" s="198"/>
      <c r="T315" s="198"/>
      <c r="U315" s="198"/>
      <c r="V315" s="198"/>
      <c r="W315" s="198"/>
      <c r="X315" s="198"/>
      <c r="Y315" s="198"/>
      <c r="Z315" s="198"/>
      <c r="AA315" s="198"/>
      <c r="AB315" s="198"/>
      <c r="AC315" s="198"/>
      <c r="AD315" s="198"/>
      <c r="AE315" s="198"/>
      <c r="AF315" s="198"/>
      <c r="AG315" s="198"/>
      <c r="AH315" s="198"/>
      <c r="AI315" s="198"/>
      <c r="AJ315" s="198"/>
      <c r="AK315" s="198"/>
      <c r="AL315" s="198"/>
      <c r="AM315" s="198"/>
      <c r="AN315" s="198"/>
      <c r="AO315" s="199"/>
    </row>
    <row r="316" spans="1:41" s="49" customFormat="1" ht="45" customHeight="1" x14ac:dyDescent="0.4">
      <c r="A316" s="192" t="s">
        <v>136</v>
      </c>
      <c r="B316" s="193"/>
      <c r="C316" s="193"/>
      <c r="D316" s="193"/>
      <c r="E316" s="193"/>
      <c r="F316" s="193"/>
      <c r="G316" s="193"/>
      <c r="H316" s="193"/>
      <c r="I316" s="200"/>
      <c r="J316" s="201"/>
      <c r="K316" s="201"/>
      <c r="L316" s="201"/>
      <c r="M316" s="201"/>
      <c r="N316" s="201"/>
      <c r="O316" s="201"/>
      <c r="P316" s="201"/>
      <c r="Q316" s="201"/>
      <c r="R316" s="201"/>
      <c r="S316" s="201"/>
      <c r="T316" s="201"/>
      <c r="U316" s="201"/>
      <c r="V316" s="201"/>
      <c r="W316" s="201"/>
      <c r="X316" s="201"/>
      <c r="Y316" s="201"/>
      <c r="Z316" s="201"/>
      <c r="AA316" s="201"/>
      <c r="AB316" s="201"/>
      <c r="AC316" s="201"/>
      <c r="AD316" s="201"/>
      <c r="AE316" s="201"/>
      <c r="AF316" s="201"/>
      <c r="AG316" s="201"/>
      <c r="AH316" s="201"/>
      <c r="AI316" s="201"/>
      <c r="AJ316" s="201"/>
      <c r="AK316" s="201"/>
      <c r="AL316" s="201"/>
      <c r="AM316" s="201"/>
      <c r="AN316" s="201"/>
      <c r="AO316" s="202"/>
    </row>
    <row r="317" spans="1:41" s="49" customFormat="1" ht="45" customHeight="1" thickBot="1" x14ac:dyDescent="0.45">
      <c r="A317" s="203"/>
      <c r="B317" s="204"/>
      <c r="C317" s="204"/>
      <c r="D317" s="204"/>
      <c r="E317" s="204"/>
      <c r="F317" s="204"/>
      <c r="G317" s="204"/>
      <c r="H317" s="204"/>
      <c r="I317" s="205"/>
      <c r="J317" s="206"/>
      <c r="K317" s="206"/>
      <c r="L317" s="206"/>
      <c r="M317" s="206"/>
      <c r="N317" s="206"/>
      <c r="O317" s="206"/>
      <c r="P317" s="206"/>
      <c r="Q317" s="206"/>
      <c r="R317" s="206"/>
      <c r="S317" s="206"/>
      <c r="T317" s="206"/>
      <c r="U317" s="206"/>
      <c r="V317" s="206"/>
      <c r="W317" s="206"/>
      <c r="X317" s="206"/>
      <c r="Y317" s="206"/>
      <c r="Z317" s="206"/>
      <c r="AA317" s="206"/>
      <c r="AB317" s="206"/>
      <c r="AC317" s="206"/>
      <c r="AD317" s="206"/>
      <c r="AE317" s="206"/>
      <c r="AF317" s="206"/>
      <c r="AG317" s="206"/>
      <c r="AH317" s="206"/>
      <c r="AI317" s="206"/>
      <c r="AJ317" s="206"/>
      <c r="AK317" s="206"/>
      <c r="AL317" s="206"/>
      <c r="AM317" s="206"/>
      <c r="AN317" s="206"/>
      <c r="AO317" s="207"/>
    </row>
    <row r="318" spans="1:41" s="49" customFormat="1" ht="15.95" customHeight="1" thickBot="1" x14ac:dyDescent="0.45">
      <c r="A318" s="108"/>
      <c r="B318" s="108"/>
      <c r="C318" s="108"/>
      <c r="D318" s="108"/>
      <c r="E318" s="108"/>
      <c r="F318" s="108"/>
      <c r="G318" s="108"/>
      <c r="H318" s="108"/>
      <c r="I318" s="108"/>
      <c r="J318" s="108"/>
      <c r="K318" s="109"/>
      <c r="L318" s="109"/>
      <c r="M318" s="109"/>
      <c r="N318" s="109"/>
      <c r="O318" s="109"/>
      <c r="P318" s="109"/>
      <c r="Q318" s="109"/>
      <c r="R318" s="109"/>
      <c r="S318" s="109"/>
      <c r="T318" s="109"/>
      <c r="U318" s="109"/>
      <c r="V318" s="109"/>
      <c r="W318" s="109"/>
      <c r="X318" s="109"/>
      <c r="Y318" s="109"/>
      <c r="Z318" s="109"/>
      <c r="AA318" s="109"/>
      <c r="AB318" s="109"/>
      <c r="AC318" s="109"/>
      <c r="AD318" s="109"/>
      <c r="AE318" s="109"/>
      <c r="AF318" s="109"/>
      <c r="AG318" s="109"/>
      <c r="AH318" s="109"/>
      <c r="AI318" s="109"/>
      <c r="AJ318" s="109"/>
      <c r="AK318" s="109"/>
      <c r="AL318" s="109"/>
      <c r="AM318" s="109"/>
      <c r="AN318" s="109"/>
      <c r="AO318" s="109"/>
    </row>
    <row r="319" spans="1:41" s="93" customFormat="1" ht="37.15" customHeight="1" x14ac:dyDescent="0.4">
      <c r="A319" s="357" t="s">
        <v>89</v>
      </c>
      <c r="B319" s="358"/>
      <c r="C319" s="358"/>
      <c r="D319" s="358"/>
      <c r="E319" s="358"/>
      <c r="F319" s="358"/>
      <c r="G319" s="358"/>
      <c r="H319" s="359"/>
      <c r="I319" s="360">
        <f>様式６!X10</f>
        <v>0</v>
      </c>
      <c r="J319" s="361"/>
      <c r="K319" s="361"/>
      <c r="L319" s="361"/>
      <c r="M319" s="361"/>
      <c r="N319" s="361"/>
      <c r="O319" s="361"/>
      <c r="P319" s="361"/>
      <c r="Q319" s="361"/>
      <c r="R319" s="361"/>
      <c r="S319" s="361"/>
      <c r="T319" s="361"/>
      <c r="U319" s="361"/>
      <c r="V319" s="361"/>
      <c r="W319" s="361"/>
      <c r="X319" s="361"/>
      <c r="Y319" s="361"/>
      <c r="Z319" s="362" t="s">
        <v>90</v>
      </c>
      <c r="AA319" s="362"/>
      <c r="AB319" s="362"/>
      <c r="AC319" s="362"/>
      <c r="AD319" s="362"/>
      <c r="AE319" s="362"/>
      <c r="AF319" s="362"/>
      <c r="AG319" s="362"/>
      <c r="AH319" s="362"/>
      <c r="AI319" s="362"/>
      <c r="AJ319" s="362"/>
      <c r="AK319" s="362"/>
      <c r="AL319" s="362"/>
      <c r="AM319" s="362"/>
      <c r="AN319" s="362"/>
      <c r="AO319" s="110"/>
    </row>
    <row r="320" spans="1:41" s="93" customFormat="1" ht="18" customHeight="1" x14ac:dyDescent="0.4">
      <c r="A320" s="363" t="s">
        <v>91</v>
      </c>
      <c r="B320" s="364"/>
      <c r="C320" s="364"/>
      <c r="D320" s="364"/>
      <c r="E320" s="364"/>
      <c r="F320" s="364"/>
      <c r="G320" s="364"/>
      <c r="H320" s="364"/>
      <c r="I320" s="364"/>
      <c r="J320" s="364"/>
      <c r="K320" s="364"/>
      <c r="L320" s="364"/>
      <c r="M320" s="364"/>
      <c r="N320" s="364"/>
      <c r="O320" s="364"/>
      <c r="P320" s="364"/>
      <c r="Q320" s="364"/>
      <c r="R320" s="364"/>
      <c r="S320" s="364"/>
      <c r="T320" s="364"/>
      <c r="U320" s="364"/>
      <c r="V320" s="364"/>
      <c r="W320" s="364"/>
      <c r="X320" s="364"/>
      <c r="Y320" s="364"/>
      <c r="Z320" s="364"/>
      <c r="AA320" s="364"/>
      <c r="AB320" s="364"/>
      <c r="AC320" s="364"/>
      <c r="AD320" s="364"/>
      <c r="AE320" s="364"/>
      <c r="AF320" s="364"/>
      <c r="AG320" s="364"/>
      <c r="AH320" s="364"/>
      <c r="AI320" s="364"/>
      <c r="AJ320" s="364"/>
      <c r="AK320" s="364"/>
      <c r="AL320" s="364"/>
      <c r="AM320" s="364"/>
      <c r="AN320" s="364"/>
      <c r="AO320" s="365"/>
    </row>
    <row r="321" spans="1:48" s="93" customFormat="1" ht="18" customHeight="1" x14ac:dyDescent="0.4">
      <c r="A321" s="366"/>
      <c r="B321" s="367"/>
      <c r="C321" s="367"/>
      <c r="D321" s="367"/>
      <c r="E321" s="367"/>
      <c r="F321" s="367"/>
      <c r="G321" s="367"/>
      <c r="H321" s="367"/>
      <c r="I321" s="367"/>
      <c r="J321" s="367"/>
      <c r="K321" s="367"/>
      <c r="L321" s="367"/>
      <c r="M321" s="367"/>
      <c r="N321" s="367"/>
      <c r="O321" s="367"/>
      <c r="P321" s="367"/>
      <c r="Q321" s="367"/>
      <c r="R321" s="367"/>
      <c r="S321" s="367"/>
      <c r="T321" s="367"/>
      <c r="U321" s="367"/>
      <c r="V321" s="367"/>
      <c r="W321" s="367"/>
      <c r="X321" s="367"/>
      <c r="Y321" s="367"/>
      <c r="Z321" s="367"/>
      <c r="AA321" s="367"/>
      <c r="AB321" s="367"/>
      <c r="AC321" s="367"/>
      <c r="AD321" s="367"/>
      <c r="AE321" s="367"/>
      <c r="AF321" s="367"/>
      <c r="AG321" s="367"/>
      <c r="AH321" s="367"/>
      <c r="AI321" s="367"/>
      <c r="AJ321" s="367"/>
      <c r="AK321" s="367"/>
      <c r="AL321" s="367"/>
      <c r="AM321" s="367"/>
      <c r="AN321" s="367"/>
      <c r="AO321" s="368"/>
    </row>
    <row r="322" spans="1:48" s="93" customFormat="1" ht="39" customHeight="1" x14ac:dyDescent="0.4">
      <c r="A322" s="369" t="s">
        <v>137</v>
      </c>
      <c r="B322" s="370"/>
      <c r="C322" s="370"/>
      <c r="D322" s="370"/>
      <c r="E322" s="371"/>
      <c r="F322" s="371"/>
      <c r="G322" s="371"/>
      <c r="H322" s="371"/>
      <c r="I322" s="371"/>
      <c r="J322" s="371"/>
      <c r="K322" s="371"/>
      <c r="L322" s="371"/>
      <c r="M322" s="371"/>
      <c r="N322" s="371"/>
      <c r="O322" s="371"/>
      <c r="P322" s="371"/>
      <c r="Q322" s="371"/>
      <c r="R322" s="371"/>
      <c r="S322" s="371"/>
      <c r="T322" s="373" t="s">
        <v>121</v>
      </c>
      <c r="U322" s="373"/>
      <c r="V322" s="373"/>
      <c r="W322" s="373"/>
      <c r="X322" s="373"/>
      <c r="Y322" s="373"/>
      <c r="Z322" s="373"/>
      <c r="AA322" s="374"/>
      <c r="AB322" s="375"/>
      <c r="AC322" s="375"/>
      <c r="AD322" s="375"/>
      <c r="AE322" s="375"/>
      <c r="AF322" s="375"/>
      <c r="AG322" s="375"/>
      <c r="AH322" s="375"/>
      <c r="AI322" s="376"/>
      <c r="AJ322" s="377" t="s">
        <v>118</v>
      </c>
      <c r="AK322" s="378"/>
      <c r="AL322" s="378"/>
      <c r="AM322" s="379"/>
      <c r="AN322" s="94" t="s">
        <v>92</v>
      </c>
      <c r="AO322" s="111"/>
    </row>
    <row r="323" spans="1:48" s="93" customFormat="1" ht="39" customHeight="1" x14ac:dyDescent="0.4">
      <c r="A323" s="267"/>
      <c r="B323" s="268"/>
      <c r="C323" s="268"/>
      <c r="D323" s="268"/>
      <c r="E323" s="372"/>
      <c r="F323" s="372"/>
      <c r="G323" s="372"/>
      <c r="H323" s="372"/>
      <c r="I323" s="372"/>
      <c r="J323" s="372"/>
      <c r="K323" s="372"/>
      <c r="L323" s="372"/>
      <c r="M323" s="372"/>
      <c r="N323" s="372"/>
      <c r="O323" s="372"/>
      <c r="P323" s="372"/>
      <c r="Q323" s="372"/>
      <c r="R323" s="372"/>
      <c r="S323" s="372"/>
      <c r="T323" s="373" t="s">
        <v>93</v>
      </c>
      <c r="U323" s="373"/>
      <c r="V323" s="373"/>
      <c r="W323" s="373"/>
      <c r="X323" s="373"/>
      <c r="Y323" s="373"/>
      <c r="Z323" s="373"/>
      <c r="AA323" s="374"/>
      <c r="AB323" s="375"/>
      <c r="AC323" s="375"/>
      <c r="AD323" s="375"/>
      <c r="AE323" s="375"/>
      <c r="AF323" s="375"/>
      <c r="AG323" s="375"/>
      <c r="AH323" s="375"/>
      <c r="AI323" s="376"/>
      <c r="AJ323" s="380"/>
      <c r="AK323" s="381"/>
      <c r="AL323" s="381"/>
      <c r="AM323" s="382"/>
      <c r="AN323" s="94" t="s">
        <v>94</v>
      </c>
      <c r="AO323" s="112"/>
    </row>
    <row r="324" spans="1:48" s="93" customFormat="1" ht="37.15" customHeight="1" x14ac:dyDescent="0.4">
      <c r="A324" s="295" t="s">
        <v>95</v>
      </c>
      <c r="B324" s="296"/>
      <c r="C324" s="296"/>
      <c r="D324" s="297"/>
      <c r="E324" s="304"/>
      <c r="F324" s="305"/>
      <c r="G324" s="305"/>
      <c r="H324" s="305"/>
      <c r="I324" s="306"/>
      <c r="J324" s="313" t="s">
        <v>96</v>
      </c>
      <c r="K324" s="314"/>
      <c r="L324" s="314"/>
      <c r="M324" s="314"/>
      <c r="N324" s="315"/>
      <c r="O324" s="322">
        <f>N336</f>
        <v>0</v>
      </c>
      <c r="P324" s="323"/>
      <c r="Q324" s="323"/>
      <c r="R324" s="323"/>
      <c r="S324" s="324"/>
      <c r="T324" s="331" t="s">
        <v>97</v>
      </c>
      <c r="U324" s="332"/>
      <c r="V324" s="344" t="e">
        <f>IF((R336/O324&lt;0.1),"【エラー】 子供無料座席（個人用）は、総座席数の10％以上で設定してください",R336)</f>
        <v>#DIV/0!</v>
      </c>
      <c r="W324" s="353"/>
      <c r="X324" s="331" t="s">
        <v>119</v>
      </c>
      <c r="Y324" s="346"/>
      <c r="Z324" s="332"/>
      <c r="AA324" s="347">
        <f>U336</f>
        <v>0</v>
      </c>
      <c r="AB324" s="348"/>
      <c r="AC324" s="349"/>
      <c r="AD324" s="350" t="s">
        <v>131</v>
      </c>
      <c r="AE324" s="350"/>
      <c r="AF324" s="350"/>
      <c r="AG324" s="350"/>
      <c r="AH324" s="350"/>
      <c r="AI324" s="350"/>
      <c r="AJ324" s="354" t="e">
        <f>ROUND((AA324+AA325+AA326+AA327)/(V324+V325+V326+V327),2)</f>
        <v>#DIV/0!</v>
      </c>
      <c r="AK324" s="354"/>
      <c r="AL324" s="354"/>
      <c r="AM324" s="354"/>
      <c r="AN324" s="354"/>
      <c r="AO324" s="355"/>
      <c r="AP324" s="384" t="e">
        <f>IF(AJ324&gt;=0.5,"","別紙2を記載してください")</f>
        <v>#DIV/0!</v>
      </c>
      <c r="AQ324" s="384"/>
      <c r="AR324" s="384"/>
      <c r="AS324" s="384"/>
      <c r="AT324" s="384"/>
      <c r="AU324" s="384"/>
      <c r="AV324" s="384"/>
    </row>
    <row r="325" spans="1:48" s="93" customFormat="1" ht="37.15" customHeight="1" x14ac:dyDescent="0.4">
      <c r="A325" s="298"/>
      <c r="B325" s="299"/>
      <c r="C325" s="299"/>
      <c r="D325" s="300"/>
      <c r="E325" s="307"/>
      <c r="F325" s="308"/>
      <c r="G325" s="308"/>
      <c r="H325" s="308"/>
      <c r="I325" s="309"/>
      <c r="J325" s="316"/>
      <c r="K325" s="317"/>
      <c r="L325" s="317"/>
      <c r="M325" s="317"/>
      <c r="N325" s="318"/>
      <c r="O325" s="325"/>
      <c r="P325" s="326"/>
      <c r="Q325" s="326"/>
      <c r="R325" s="326"/>
      <c r="S325" s="327"/>
      <c r="T325" s="331" t="s">
        <v>98</v>
      </c>
      <c r="U325" s="332"/>
      <c r="V325" s="344">
        <f>IF(V336&gt;R336,"【エラー】 子供無料座席（団体用）が子供無料座席（個人用）を上回っています",V336)</f>
        <v>0</v>
      </c>
      <c r="W325" s="345"/>
      <c r="X325" s="331" t="s">
        <v>126</v>
      </c>
      <c r="Y325" s="346"/>
      <c r="Z325" s="332"/>
      <c r="AA325" s="347">
        <f>X336</f>
        <v>0</v>
      </c>
      <c r="AB325" s="348"/>
      <c r="AC325" s="349"/>
      <c r="AD325" s="350" t="s">
        <v>132</v>
      </c>
      <c r="AE325" s="350"/>
      <c r="AF325" s="350"/>
      <c r="AG325" s="350"/>
      <c r="AH325" s="350"/>
      <c r="AI325" s="350"/>
      <c r="AJ325" s="354" t="e">
        <f>ROUND((AA324+AA325)/(V324+V325),2)</f>
        <v>#DIV/0!</v>
      </c>
      <c r="AK325" s="354"/>
      <c r="AL325" s="354"/>
      <c r="AM325" s="354"/>
      <c r="AN325" s="354"/>
      <c r="AO325" s="355"/>
    </row>
    <row r="326" spans="1:48" s="93" customFormat="1" ht="37.15" customHeight="1" x14ac:dyDescent="0.4">
      <c r="A326" s="298"/>
      <c r="B326" s="299"/>
      <c r="C326" s="299"/>
      <c r="D326" s="300"/>
      <c r="E326" s="307"/>
      <c r="F326" s="308"/>
      <c r="G326" s="308"/>
      <c r="H326" s="308"/>
      <c r="I326" s="309"/>
      <c r="J326" s="316"/>
      <c r="K326" s="317"/>
      <c r="L326" s="317"/>
      <c r="M326" s="317"/>
      <c r="N326" s="318"/>
      <c r="O326" s="325"/>
      <c r="P326" s="326"/>
      <c r="Q326" s="326"/>
      <c r="R326" s="326"/>
      <c r="S326" s="327"/>
      <c r="T326" s="331" t="s">
        <v>99</v>
      </c>
      <c r="U326" s="332"/>
      <c r="V326" s="344">
        <f>IF(R336&lt;AC336,"【エラー】 同伴者半額席（個人用）が子供無料座席（個人用）よりも多くなっています",AC336)</f>
        <v>0</v>
      </c>
      <c r="W326" s="345"/>
      <c r="X326" s="331" t="s">
        <v>127</v>
      </c>
      <c r="Y326" s="346"/>
      <c r="Z326" s="332"/>
      <c r="AA326" s="347">
        <f>AD336</f>
        <v>0</v>
      </c>
      <c r="AB326" s="348"/>
      <c r="AC326" s="349"/>
      <c r="AD326" s="350" t="s">
        <v>133</v>
      </c>
      <c r="AE326" s="350"/>
      <c r="AF326" s="350"/>
      <c r="AG326" s="350"/>
      <c r="AH326" s="350"/>
      <c r="AI326" s="350"/>
      <c r="AJ326" s="351" t="e">
        <f>ROUND((AA326+AA327)/(V326+V327),2)</f>
        <v>#DIV/0!</v>
      </c>
      <c r="AK326" s="351"/>
      <c r="AL326" s="351"/>
      <c r="AM326" s="351"/>
      <c r="AN326" s="351"/>
      <c r="AO326" s="352"/>
    </row>
    <row r="327" spans="1:48" s="93" customFormat="1" ht="37.15" customHeight="1" x14ac:dyDescent="0.4">
      <c r="A327" s="301"/>
      <c r="B327" s="302"/>
      <c r="C327" s="302"/>
      <c r="D327" s="303"/>
      <c r="E327" s="310"/>
      <c r="F327" s="311"/>
      <c r="G327" s="311"/>
      <c r="H327" s="311"/>
      <c r="I327" s="312"/>
      <c r="J327" s="319"/>
      <c r="K327" s="320"/>
      <c r="L327" s="320"/>
      <c r="M327" s="320"/>
      <c r="N327" s="321"/>
      <c r="O327" s="328"/>
      <c r="P327" s="329"/>
      <c r="Q327" s="329"/>
      <c r="R327" s="329"/>
      <c r="S327" s="330"/>
      <c r="T327" s="331" t="s">
        <v>100</v>
      </c>
      <c r="U327" s="332"/>
      <c r="V327" s="344">
        <f>IF(AF336&gt;AC336,"【エラー】 同伴者半額席（団体用）が同伴者半額席（個人用）を上回っています",AF336)</f>
        <v>0</v>
      </c>
      <c r="W327" s="345"/>
      <c r="X327" s="331" t="s">
        <v>128</v>
      </c>
      <c r="Y327" s="346"/>
      <c r="Z327" s="332"/>
      <c r="AA327" s="347">
        <f>AH336</f>
        <v>0</v>
      </c>
      <c r="AB327" s="348"/>
      <c r="AC327" s="349"/>
      <c r="AD327" s="350" t="s">
        <v>134</v>
      </c>
      <c r="AE327" s="350"/>
      <c r="AF327" s="350"/>
      <c r="AG327" s="350"/>
      <c r="AH327" s="350"/>
      <c r="AI327" s="350"/>
      <c r="AJ327" s="354" t="e">
        <f>IF((V324+V325+V326+V327)/O324&gt;0.5,"【エラー】　　子供無料座席＋同伴者半額座席は、総座席数の50%以下で設定してください",ROUNDDOWN((V324+V325+V326+V327)/O324,2))</f>
        <v>#DIV/0!</v>
      </c>
      <c r="AK327" s="354"/>
      <c r="AL327" s="354"/>
      <c r="AM327" s="354"/>
      <c r="AN327" s="354"/>
      <c r="AO327" s="355"/>
    </row>
    <row r="328" spans="1:48" s="93" customFormat="1" ht="23.1" customHeight="1" x14ac:dyDescent="0.4">
      <c r="A328" s="267" t="s">
        <v>138</v>
      </c>
      <c r="B328" s="268"/>
      <c r="C328" s="268"/>
      <c r="D328" s="268"/>
      <c r="E328" s="269"/>
      <c r="F328" s="270"/>
      <c r="G328" s="270"/>
      <c r="H328" s="270"/>
      <c r="I328" s="270"/>
      <c r="J328" s="271" t="s">
        <v>101</v>
      </c>
      <c r="K328" s="272"/>
      <c r="L328" s="272"/>
      <c r="M328" s="272"/>
      <c r="N328" s="272"/>
      <c r="O328" s="274"/>
      <c r="P328" s="275"/>
      <c r="Q328" s="275"/>
      <c r="R328" s="275"/>
      <c r="S328" s="275"/>
      <c r="T328" s="278" t="s">
        <v>102</v>
      </c>
      <c r="U328" s="279"/>
      <c r="V328" s="279"/>
      <c r="W328" s="279"/>
      <c r="X328" s="279"/>
      <c r="Y328" s="279"/>
      <c r="Z328" s="279"/>
      <c r="AA328" s="282"/>
      <c r="AB328" s="282"/>
      <c r="AC328" s="282"/>
      <c r="AD328" s="283" t="s">
        <v>103</v>
      </c>
      <c r="AE328" s="284"/>
      <c r="AF328" s="284"/>
      <c r="AG328" s="284"/>
      <c r="AH328" s="284"/>
      <c r="AI328" s="285"/>
      <c r="AJ328" s="289">
        <f>SUM(Y336,AI336)</f>
        <v>0</v>
      </c>
      <c r="AK328" s="290"/>
      <c r="AL328" s="290"/>
      <c r="AM328" s="290"/>
      <c r="AN328" s="290"/>
      <c r="AO328" s="291"/>
    </row>
    <row r="329" spans="1:48" s="93" customFormat="1" ht="31.9" customHeight="1" x14ac:dyDescent="0.4">
      <c r="A329" s="267"/>
      <c r="B329" s="268"/>
      <c r="C329" s="268"/>
      <c r="D329" s="268"/>
      <c r="E329" s="269"/>
      <c r="F329" s="270"/>
      <c r="G329" s="270"/>
      <c r="H329" s="270"/>
      <c r="I329" s="270"/>
      <c r="J329" s="273"/>
      <c r="K329" s="272"/>
      <c r="L329" s="272"/>
      <c r="M329" s="272"/>
      <c r="N329" s="272"/>
      <c r="O329" s="276"/>
      <c r="P329" s="277"/>
      <c r="Q329" s="277"/>
      <c r="R329" s="277"/>
      <c r="S329" s="277"/>
      <c r="T329" s="280"/>
      <c r="U329" s="281"/>
      <c r="V329" s="281"/>
      <c r="W329" s="281"/>
      <c r="X329" s="281"/>
      <c r="Y329" s="281"/>
      <c r="Z329" s="281"/>
      <c r="AA329" s="282"/>
      <c r="AB329" s="282"/>
      <c r="AC329" s="282"/>
      <c r="AD329" s="286"/>
      <c r="AE329" s="287"/>
      <c r="AF329" s="287"/>
      <c r="AG329" s="287"/>
      <c r="AH329" s="287"/>
      <c r="AI329" s="288"/>
      <c r="AJ329" s="292"/>
      <c r="AK329" s="293"/>
      <c r="AL329" s="293"/>
      <c r="AM329" s="293"/>
      <c r="AN329" s="293"/>
      <c r="AO329" s="294"/>
    </row>
    <row r="330" spans="1:48" s="93" customFormat="1" ht="46.5" customHeight="1" x14ac:dyDescent="0.4">
      <c r="A330" s="333" t="s">
        <v>129</v>
      </c>
      <c r="B330" s="272"/>
      <c r="C330" s="272"/>
      <c r="D330" s="272"/>
      <c r="E330" s="272"/>
      <c r="F330" s="272"/>
      <c r="G330" s="272"/>
      <c r="H330" s="272"/>
      <c r="I330" s="335" t="s">
        <v>104</v>
      </c>
      <c r="J330" s="336"/>
      <c r="K330" s="336" t="s">
        <v>105</v>
      </c>
      <c r="L330" s="336"/>
      <c r="M330" s="336"/>
      <c r="N330" s="336" t="s">
        <v>106</v>
      </c>
      <c r="O330" s="336"/>
      <c r="P330" s="336"/>
      <c r="Q330" s="336"/>
      <c r="R330" s="336" t="s">
        <v>97</v>
      </c>
      <c r="S330" s="337"/>
      <c r="T330" s="336"/>
      <c r="U330" s="95" t="s">
        <v>120</v>
      </c>
      <c r="V330" s="248" t="s">
        <v>130</v>
      </c>
      <c r="W330" s="338"/>
      <c r="X330" s="104" t="s">
        <v>122</v>
      </c>
      <c r="Y330" s="339" t="s">
        <v>107</v>
      </c>
      <c r="Z330" s="339"/>
      <c r="AA330" s="339"/>
      <c r="AB330" s="339"/>
      <c r="AC330" s="95" t="s">
        <v>108</v>
      </c>
      <c r="AD330" s="340" t="s">
        <v>123</v>
      </c>
      <c r="AE330" s="337"/>
      <c r="AF330" s="341" t="s">
        <v>124</v>
      </c>
      <c r="AG330" s="337"/>
      <c r="AH330" s="103" t="s">
        <v>125</v>
      </c>
      <c r="AI330" s="248" t="s">
        <v>109</v>
      </c>
      <c r="AJ330" s="249"/>
      <c r="AK330" s="249"/>
      <c r="AL330" s="249"/>
      <c r="AM330" s="249"/>
      <c r="AN330" s="249"/>
      <c r="AO330" s="250"/>
    </row>
    <row r="331" spans="1:48" s="93" customFormat="1" ht="27" customHeight="1" x14ac:dyDescent="0.4">
      <c r="A331" s="333"/>
      <c r="B331" s="272"/>
      <c r="C331" s="272"/>
      <c r="D331" s="272"/>
      <c r="E331" s="272"/>
      <c r="F331" s="272"/>
      <c r="G331" s="272"/>
      <c r="H331" s="272"/>
      <c r="I331" s="251" t="s">
        <v>110</v>
      </c>
      <c r="J331" s="252"/>
      <c r="K331" s="252"/>
      <c r="L331" s="252"/>
      <c r="M331" s="252"/>
      <c r="N331" s="252"/>
      <c r="O331" s="252"/>
      <c r="P331" s="252"/>
      <c r="Q331" s="252"/>
      <c r="R331" s="252"/>
      <c r="S331" s="252"/>
      <c r="T331" s="252"/>
      <c r="U331" s="252"/>
      <c r="V331" s="252"/>
      <c r="W331" s="252"/>
      <c r="X331" s="252"/>
      <c r="Y331" s="252"/>
      <c r="Z331" s="252"/>
      <c r="AA331" s="252"/>
      <c r="AB331" s="252"/>
      <c r="AC331" s="252"/>
      <c r="AD331" s="252"/>
      <c r="AE331" s="252"/>
      <c r="AF331" s="252"/>
      <c r="AG331" s="252"/>
      <c r="AH331" s="252"/>
      <c r="AI331" s="252"/>
      <c r="AJ331" s="252"/>
      <c r="AK331" s="252"/>
      <c r="AL331" s="252"/>
      <c r="AM331" s="252"/>
      <c r="AN331" s="252"/>
      <c r="AO331" s="253"/>
    </row>
    <row r="332" spans="1:48" s="93" customFormat="1" ht="23.1" customHeight="1" x14ac:dyDescent="0.4">
      <c r="A332" s="333"/>
      <c r="B332" s="272"/>
      <c r="C332" s="272"/>
      <c r="D332" s="272"/>
      <c r="E332" s="272"/>
      <c r="F332" s="272"/>
      <c r="G332" s="272"/>
      <c r="H332" s="272"/>
      <c r="I332" s="254"/>
      <c r="J332" s="255"/>
      <c r="K332" s="256"/>
      <c r="L332" s="256"/>
      <c r="M332" s="256"/>
      <c r="N332" s="256"/>
      <c r="O332" s="256"/>
      <c r="P332" s="256"/>
      <c r="Q332" s="256"/>
      <c r="R332" s="257"/>
      <c r="S332" s="258"/>
      <c r="T332" s="256"/>
      <c r="U332" s="101"/>
      <c r="V332" s="259"/>
      <c r="W332" s="260"/>
      <c r="X332" s="105"/>
      <c r="Y332" s="245">
        <f>IF(K332&lt;=30000,K332*U332+K332*X332,30000*U332+30000*X332)</f>
        <v>0</v>
      </c>
      <c r="Z332" s="246"/>
      <c r="AA332" s="246"/>
      <c r="AB332" s="247"/>
      <c r="AC332" s="92"/>
      <c r="AD332" s="257"/>
      <c r="AE332" s="258"/>
      <c r="AF332" s="261"/>
      <c r="AG332" s="258"/>
      <c r="AH332" s="96"/>
      <c r="AI332" s="245">
        <f>IF(K332&lt;=30000,K332/2*AD332+K332/2*AH332,30000/2*AD332+30000/2*AH332)</f>
        <v>0</v>
      </c>
      <c r="AJ332" s="246"/>
      <c r="AK332" s="246"/>
      <c r="AL332" s="246"/>
      <c r="AM332" s="246"/>
      <c r="AN332" s="246"/>
      <c r="AO332" s="262"/>
    </row>
    <row r="333" spans="1:48" s="93" customFormat="1" ht="23.1" customHeight="1" x14ac:dyDescent="0.4">
      <c r="A333" s="333"/>
      <c r="B333" s="272"/>
      <c r="C333" s="272"/>
      <c r="D333" s="272"/>
      <c r="E333" s="272"/>
      <c r="F333" s="272"/>
      <c r="G333" s="272"/>
      <c r="H333" s="272"/>
      <c r="I333" s="254"/>
      <c r="J333" s="255"/>
      <c r="K333" s="256"/>
      <c r="L333" s="256"/>
      <c r="M333" s="256"/>
      <c r="N333" s="256"/>
      <c r="O333" s="256"/>
      <c r="P333" s="256"/>
      <c r="Q333" s="256"/>
      <c r="R333" s="257"/>
      <c r="S333" s="258"/>
      <c r="T333" s="256"/>
      <c r="U333" s="101"/>
      <c r="V333" s="259"/>
      <c r="W333" s="260"/>
      <c r="X333" s="105"/>
      <c r="Y333" s="245">
        <f>IF(K333&lt;=30000,K333*U333+K333*X333,30000*U333+30000*X333)</f>
        <v>0</v>
      </c>
      <c r="Z333" s="246"/>
      <c r="AA333" s="246"/>
      <c r="AB333" s="247"/>
      <c r="AC333" s="92"/>
      <c r="AD333" s="257"/>
      <c r="AE333" s="258"/>
      <c r="AF333" s="261"/>
      <c r="AG333" s="258"/>
      <c r="AH333" s="96"/>
      <c r="AI333" s="245">
        <f>IF(K333&lt;=30000,K333/2*AD333+K333/2*AH333,30000/2*AD333+30000/2*AH333)</f>
        <v>0</v>
      </c>
      <c r="AJ333" s="246"/>
      <c r="AK333" s="246"/>
      <c r="AL333" s="246"/>
      <c r="AM333" s="246"/>
      <c r="AN333" s="246"/>
      <c r="AO333" s="262"/>
    </row>
    <row r="334" spans="1:48" s="93" customFormat="1" ht="22.9" customHeight="1" x14ac:dyDescent="0.4">
      <c r="A334" s="333"/>
      <c r="B334" s="272"/>
      <c r="C334" s="272"/>
      <c r="D334" s="272"/>
      <c r="E334" s="272"/>
      <c r="F334" s="272"/>
      <c r="G334" s="272"/>
      <c r="H334" s="272"/>
      <c r="I334" s="254"/>
      <c r="J334" s="255"/>
      <c r="K334" s="256"/>
      <c r="L334" s="256"/>
      <c r="M334" s="256"/>
      <c r="N334" s="256"/>
      <c r="O334" s="256"/>
      <c r="P334" s="256"/>
      <c r="Q334" s="256"/>
      <c r="R334" s="257"/>
      <c r="S334" s="258"/>
      <c r="T334" s="256"/>
      <c r="U334" s="101"/>
      <c r="V334" s="259"/>
      <c r="W334" s="260"/>
      <c r="X334" s="105"/>
      <c r="Y334" s="245">
        <f>IF(K334&lt;=30000,K334*U334+K334*X334,30000*U334+30000*X334)</f>
        <v>0</v>
      </c>
      <c r="Z334" s="246"/>
      <c r="AA334" s="246"/>
      <c r="AB334" s="247"/>
      <c r="AC334" s="92"/>
      <c r="AD334" s="257"/>
      <c r="AE334" s="258"/>
      <c r="AF334" s="256"/>
      <c r="AG334" s="256"/>
      <c r="AH334" s="96"/>
      <c r="AI334" s="245">
        <f>IF(K334&lt;=30000,K334/2*AD334+K334/2*AH334,30000/2*AD334+30000/2*AH334)</f>
        <v>0</v>
      </c>
      <c r="AJ334" s="246"/>
      <c r="AK334" s="246"/>
      <c r="AL334" s="246"/>
      <c r="AM334" s="246"/>
      <c r="AN334" s="246"/>
      <c r="AO334" s="262"/>
    </row>
    <row r="335" spans="1:48" s="93" customFormat="1" ht="23.1" customHeight="1" thickBot="1" x14ac:dyDescent="0.45">
      <c r="A335" s="333"/>
      <c r="B335" s="272"/>
      <c r="C335" s="272"/>
      <c r="D335" s="272"/>
      <c r="E335" s="272"/>
      <c r="F335" s="272"/>
      <c r="G335" s="272"/>
      <c r="H335" s="272"/>
      <c r="I335" s="342"/>
      <c r="J335" s="343"/>
      <c r="K335" s="240"/>
      <c r="L335" s="240"/>
      <c r="M335" s="240"/>
      <c r="N335" s="240"/>
      <c r="O335" s="240"/>
      <c r="P335" s="240"/>
      <c r="Q335" s="240"/>
      <c r="R335" s="241"/>
      <c r="S335" s="242"/>
      <c r="T335" s="240"/>
      <c r="U335" s="102"/>
      <c r="V335" s="243"/>
      <c r="W335" s="244"/>
      <c r="X335" s="106"/>
      <c r="Y335" s="245">
        <f>IF(K335&lt;=30000,K335*U335+K335*X335,30000*U335+30000*X335)</f>
        <v>0</v>
      </c>
      <c r="Z335" s="246"/>
      <c r="AA335" s="246"/>
      <c r="AB335" s="247"/>
      <c r="AC335" s="97"/>
      <c r="AD335" s="241"/>
      <c r="AE335" s="242"/>
      <c r="AF335" s="263"/>
      <c r="AG335" s="242"/>
      <c r="AH335" s="107"/>
      <c r="AI335" s="264">
        <f>IF(K335&lt;=30000,K335/2*AD335+K335/2*AH335,30000/2*AD335+30000/2*AH335)</f>
        <v>0</v>
      </c>
      <c r="AJ335" s="265"/>
      <c r="AK335" s="265"/>
      <c r="AL335" s="265"/>
      <c r="AM335" s="265"/>
      <c r="AN335" s="265"/>
      <c r="AO335" s="266"/>
    </row>
    <row r="336" spans="1:48" s="93" customFormat="1" ht="23.1" customHeight="1" thickTop="1" x14ac:dyDescent="0.4">
      <c r="A336" s="334"/>
      <c r="B336" s="272"/>
      <c r="C336" s="272"/>
      <c r="D336" s="272"/>
      <c r="E336" s="272"/>
      <c r="F336" s="272"/>
      <c r="G336" s="272"/>
      <c r="H336" s="272"/>
      <c r="I336" s="184" t="s">
        <v>111</v>
      </c>
      <c r="J336" s="185"/>
      <c r="K336" s="186" t="s">
        <v>112</v>
      </c>
      <c r="L336" s="186"/>
      <c r="M336" s="186"/>
      <c r="N336" s="187">
        <f>SUM(N332:Q335)</f>
        <v>0</v>
      </c>
      <c r="O336" s="187"/>
      <c r="P336" s="187"/>
      <c r="Q336" s="187"/>
      <c r="R336" s="188">
        <f>SUM(R332:T335)</f>
        <v>0</v>
      </c>
      <c r="S336" s="189"/>
      <c r="T336" s="187"/>
      <c r="U336" s="98">
        <f>SUM(U332:U335)</f>
        <v>0</v>
      </c>
      <c r="V336" s="188">
        <f>SUM(V332:W335)</f>
        <v>0</v>
      </c>
      <c r="W336" s="189"/>
      <c r="X336" s="100">
        <f>SUM(X332:X335)</f>
        <v>0</v>
      </c>
      <c r="Y336" s="187">
        <f>SUM(Y332:AB335)</f>
        <v>0</v>
      </c>
      <c r="Z336" s="187"/>
      <c r="AA336" s="187"/>
      <c r="AB336" s="187"/>
      <c r="AC336" s="98">
        <f>SUM(AC332:AC335)</f>
        <v>0</v>
      </c>
      <c r="AD336" s="188">
        <f>SUM(AD332:AE335)</f>
        <v>0</v>
      </c>
      <c r="AE336" s="190"/>
      <c r="AF336" s="188">
        <f>SUM(AF332:AG335)</f>
        <v>0</v>
      </c>
      <c r="AG336" s="189"/>
      <c r="AH336" s="99">
        <f>SUM(AH332:AH335)</f>
        <v>0</v>
      </c>
      <c r="AI336" s="188">
        <f>SUM(AI332:AO335)</f>
        <v>0</v>
      </c>
      <c r="AJ336" s="190"/>
      <c r="AK336" s="190"/>
      <c r="AL336" s="190"/>
      <c r="AM336" s="190"/>
      <c r="AN336" s="190"/>
      <c r="AO336" s="191"/>
    </row>
    <row r="337" spans="1:41" s="93" customFormat="1" ht="30" customHeight="1" x14ac:dyDescent="0.4">
      <c r="A337" s="208" t="s">
        <v>113</v>
      </c>
      <c r="B337" s="209"/>
      <c r="C337" s="209"/>
      <c r="D337" s="209"/>
      <c r="E337" s="209"/>
      <c r="F337" s="209"/>
      <c r="G337" s="209"/>
      <c r="H337" s="210"/>
      <c r="I337" s="211" t="s">
        <v>153</v>
      </c>
      <c r="J337" s="212"/>
      <c r="K337" s="212"/>
      <c r="L337" s="212"/>
      <c r="M337" s="212"/>
      <c r="N337" s="212"/>
      <c r="O337" s="212"/>
      <c r="P337" s="212"/>
      <c r="Q337" s="212"/>
      <c r="R337" s="212"/>
      <c r="S337" s="212"/>
      <c r="T337" s="212"/>
      <c r="U337" s="212"/>
      <c r="V337" s="212"/>
      <c r="W337" s="212"/>
      <c r="X337" s="212"/>
      <c r="Y337" s="212"/>
      <c r="Z337" s="212"/>
      <c r="AA337" s="212"/>
      <c r="AB337" s="212"/>
      <c r="AC337" s="212"/>
      <c r="AD337" s="212"/>
      <c r="AE337" s="212"/>
      <c r="AF337" s="212"/>
      <c r="AG337" s="212"/>
      <c r="AH337" s="212"/>
      <c r="AI337" s="212"/>
      <c r="AJ337" s="212"/>
      <c r="AK337" s="212"/>
      <c r="AL337" s="212"/>
      <c r="AM337" s="212"/>
      <c r="AN337" s="212"/>
      <c r="AO337" s="213"/>
    </row>
    <row r="338" spans="1:41" s="53" customFormat="1" ht="22.9" customHeight="1" x14ac:dyDescent="0.4">
      <c r="A338" s="214" t="s">
        <v>114</v>
      </c>
      <c r="B338" s="215"/>
      <c r="C338" s="215"/>
      <c r="D338" s="215"/>
      <c r="E338" s="215"/>
      <c r="F338" s="215"/>
      <c r="G338" s="215"/>
      <c r="H338" s="215"/>
      <c r="I338" s="218"/>
      <c r="J338" s="219"/>
      <c r="K338" s="219"/>
      <c r="L338" s="219"/>
      <c r="M338" s="219"/>
      <c r="N338" s="219"/>
      <c r="O338" s="219"/>
      <c r="P338" s="219"/>
      <c r="Q338" s="219"/>
      <c r="R338" s="219"/>
      <c r="S338" s="219"/>
      <c r="T338" s="219"/>
      <c r="U338" s="219"/>
      <c r="V338" s="219"/>
      <c r="W338" s="219"/>
      <c r="X338" s="219"/>
      <c r="Y338" s="219"/>
      <c r="Z338" s="219"/>
      <c r="AA338" s="219"/>
      <c r="AB338" s="219"/>
      <c r="AC338" s="219"/>
      <c r="AD338" s="219"/>
      <c r="AE338" s="219"/>
      <c r="AF338" s="219"/>
      <c r="AG338" s="219"/>
      <c r="AH338" s="219"/>
      <c r="AI338" s="219"/>
      <c r="AJ338" s="219"/>
      <c r="AK338" s="219"/>
      <c r="AL338" s="219"/>
      <c r="AM338" s="219"/>
      <c r="AN338" s="219"/>
      <c r="AO338" s="220"/>
    </row>
    <row r="339" spans="1:41" s="53" customFormat="1" ht="22.9" customHeight="1" x14ac:dyDescent="0.4">
      <c r="A339" s="216"/>
      <c r="B339" s="217"/>
      <c r="C339" s="217"/>
      <c r="D339" s="217"/>
      <c r="E339" s="217"/>
      <c r="F339" s="217"/>
      <c r="G339" s="217"/>
      <c r="H339" s="217"/>
      <c r="I339" s="221"/>
      <c r="J339" s="222"/>
      <c r="K339" s="222"/>
      <c r="L339" s="222"/>
      <c r="M339" s="222"/>
      <c r="N339" s="222"/>
      <c r="O339" s="222"/>
      <c r="P339" s="222"/>
      <c r="Q339" s="222"/>
      <c r="R339" s="222"/>
      <c r="S339" s="222"/>
      <c r="T339" s="222"/>
      <c r="U339" s="222"/>
      <c r="V339" s="222"/>
      <c r="W339" s="222"/>
      <c r="X339" s="222"/>
      <c r="Y339" s="222"/>
      <c r="Z339" s="222"/>
      <c r="AA339" s="222"/>
      <c r="AB339" s="222"/>
      <c r="AC339" s="222"/>
      <c r="AD339" s="222"/>
      <c r="AE339" s="222"/>
      <c r="AF339" s="222"/>
      <c r="AG339" s="222"/>
      <c r="AH339" s="222"/>
      <c r="AI339" s="222"/>
      <c r="AJ339" s="222"/>
      <c r="AK339" s="222"/>
      <c r="AL339" s="222"/>
      <c r="AM339" s="222"/>
      <c r="AN339" s="222"/>
      <c r="AO339" s="223"/>
    </row>
    <row r="340" spans="1:41" s="53" customFormat="1" ht="22.9" customHeight="1" x14ac:dyDescent="0.4">
      <c r="A340" s="216"/>
      <c r="B340" s="217"/>
      <c r="C340" s="217"/>
      <c r="D340" s="217"/>
      <c r="E340" s="217"/>
      <c r="F340" s="217"/>
      <c r="G340" s="217"/>
      <c r="H340" s="217"/>
      <c r="I340" s="221"/>
      <c r="J340" s="222"/>
      <c r="K340" s="222"/>
      <c r="L340" s="222"/>
      <c r="M340" s="222"/>
      <c r="N340" s="222"/>
      <c r="O340" s="222"/>
      <c r="P340" s="222"/>
      <c r="Q340" s="222"/>
      <c r="R340" s="222"/>
      <c r="S340" s="222"/>
      <c r="T340" s="222"/>
      <c r="U340" s="222"/>
      <c r="V340" s="222"/>
      <c r="W340" s="222"/>
      <c r="X340" s="222"/>
      <c r="Y340" s="222"/>
      <c r="Z340" s="222"/>
      <c r="AA340" s="222"/>
      <c r="AB340" s="222"/>
      <c r="AC340" s="222"/>
      <c r="AD340" s="222"/>
      <c r="AE340" s="222"/>
      <c r="AF340" s="222"/>
      <c r="AG340" s="222"/>
      <c r="AH340" s="222"/>
      <c r="AI340" s="222"/>
      <c r="AJ340" s="222"/>
      <c r="AK340" s="222"/>
      <c r="AL340" s="222"/>
      <c r="AM340" s="222"/>
      <c r="AN340" s="222"/>
      <c r="AO340" s="223"/>
    </row>
    <row r="341" spans="1:41" s="53" customFormat="1" ht="22.9" customHeight="1" x14ac:dyDescent="0.4">
      <c r="A341" s="216"/>
      <c r="B341" s="217"/>
      <c r="C341" s="217"/>
      <c r="D341" s="217"/>
      <c r="E341" s="217"/>
      <c r="F341" s="217"/>
      <c r="G341" s="217"/>
      <c r="H341" s="217"/>
      <c r="I341" s="221"/>
      <c r="J341" s="222"/>
      <c r="K341" s="222"/>
      <c r="L341" s="222"/>
      <c r="M341" s="222"/>
      <c r="N341" s="222"/>
      <c r="O341" s="222"/>
      <c r="P341" s="222"/>
      <c r="Q341" s="222"/>
      <c r="R341" s="222"/>
      <c r="S341" s="222"/>
      <c r="T341" s="222"/>
      <c r="U341" s="222"/>
      <c r="V341" s="222"/>
      <c r="W341" s="222"/>
      <c r="X341" s="222"/>
      <c r="Y341" s="222"/>
      <c r="Z341" s="222"/>
      <c r="AA341" s="222"/>
      <c r="AB341" s="222"/>
      <c r="AC341" s="222"/>
      <c r="AD341" s="222"/>
      <c r="AE341" s="222"/>
      <c r="AF341" s="222"/>
      <c r="AG341" s="222"/>
      <c r="AH341" s="222"/>
      <c r="AI341" s="222"/>
      <c r="AJ341" s="222"/>
      <c r="AK341" s="222"/>
      <c r="AL341" s="222"/>
      <c r="AM341" s="222"/>
      <c r="AN341" s="222"/>
      <c r="AO341" s="223"/>
    </row>
    <row r="342" spans="1:41" s="53" customFormat="1" ht="22.9" customHeight="1" x14ac:dyDescent="0.4">
      <c r="A342" s="216"/>
      <c r="B342" s="217"/>
      <c r="C342" s="217"/>
      <c r="D342" s="217"/>
      <c r="E342" s="217"/>
      <c r="F342" s="217"/>
      <c r="G342" s="217"/>
      <c r="H342" s="217"/>
      <c r="I342" s="221"/>
      <c r="J342" s="222"/>
      <c r="K342" s="222"/>
      <c r="L342" s="222"/>
      <c r="M342" s="222"/>
      <c r="N342" s="222"/>
      <c r="O342" s="222"/>
      <c r="P342" s="222"/>
      <c r="Q342" s="222"/>
      <c r="R342" s="222"/>
      <c r="S342" s="222"/>
      <c r="T342" s="222"/>
      <c r="U342" s="222"/>
      <c r="V342" s="222"/>
      <c r="W342" s="222"/>
      <c r="X342" s="222"/>
      <c r="Y342" s="222"/>
      <c r="Z342" s="222"/>
      <c r="AA342" s="222"/>
      <c r="AB342" s="222"/>
      <c r="AC342" s="222"/>
      <c r="AD342" s="222"/>
      <c r="AE342" s="222"/>
      <c r="AF342" s="222"/>
      <c r="AG342" s="222"/>
      <c r="AH342" s="222"/>
      <c r="AI342" s="222"/>
      <c r="AJ342" s="222"/>
      <c r="AK342" s="222"/>
      <c r="AL342" s="222"/>
      <c r="AM342" s="222"/>
      <c r="AN342" s="222"/>
      <c r="AO342" s="223"/>
    </row>
    <row r="343" spans="1:41" s="53" customFormat="1" ht="130.5" customHeight="1" x14ac:dyDescent="0.4">
      <c r="A343" s="216"/>
      <c r="B343" s="217"/>
      <c r="C343" s="217"/>
      <c r="D343" s="217"/>
      <c r="E343" s="217"/>
      <c r="F343" s="217"/>
      <c r="G343" s="217"/>
      <c r="H343" s="217"/>
      <c r="I343" s="224"/>
      <c r="J343" s="225"/>
      <c r="K343" s="225"/>
      <c r="L343" s="225"/>
      <c r="M343" s="225"/>
      <c r="N343" s="225"/>
      <c r="O343" s="225"/>
      <c r="P343" s="225"/>
      <c r="Q343" s="225"/>
      <c r="R343" s="225"/>
      <c r="S343" s="225"/>
      <c r="T343" s="225"/>
      <c r="U343" s="225"/>
      <c r="V343" s="225"/>
      <c r="W343" s="225"/>
      <c r="X343" s="225"/>
      <c r="Y343" s="225"/>
      <c r="Z343" s="225"/>
      <c r="AA343" s="225"/>
      <c r="AB343" s="225"/>
      <c r="AC343" s="225"/>
      <c r="AD343" s="225"/>
      <c r="AE343" s="225"/>
      <c r="AF343" s="225"/>
      <c r="AG343" s="225"/>
      <c r="AH343" s="225"/>
      <c r="AI343" s="225"/>
      <c r="AJ343" s="225"/>
      <c r="AK343" s="225"/>
      <c r="AL343" s="225"/>
      <c r="AM343" s="225"/>
      <c r="AN343" s="225"/>
      <c r="AO343" s="226"/>
    </row>
    <row r="344" spans="1:41" s="53" customFormat="1" ht="72" customHeight="1" x14ac:dyDescent="0.4">
      <c r="A344" s="227" t="s">
        <v>115</v>
      </c>
      <c r="B344" s="228"/>
      <c r="C344" s="228"/>
      <c r="D344" s="228"/>
      <c r="E344" s="228"/>
      <c r="F344" s="228"/>
      <c r="G344" s="228"/>
      <c r="H344" s="229"/>
      <c r="I344" s="230"/>
      <c r="J344" s="231"/>
      <c r="K344" s="231"/>
      <c r="L344" s="231"/>
      <c r="M344" s="231"/>
      <c r="N344" s="231"/>
      <c r="O344" s="231"/>
      <c r="P344" s="231"/>
      <c r="Q344" s="231"/>
      <c r="R344" s="231"/>
      <c r="S344" s="231"/>
      <c r="T344" s="231"/>
      <c r="U344" s="231"/>
      <c r="V344" s="231"/>
      <c r="W344" s="231"/>
      <c r="X344" s="231"/>
      <c r="Y344" s="231"/>
      <c r="Z344" s="231"/>
      <c r="AA344" s="231"/>
      <c r="AB344" s="231"/>
      <c r="AC344" s="231"/>
      <c r="AD344" s="231"/>
      <c r="AE344" s="231"/>
      <c r="AF344" s="231"/>
      <c r="AG344" s="231"/>
      <c r="AH344" s="231"/>
      <c r="AI344" s="231"/>
      <c r="AJ344" s="231"/>
      <c r="AK344" s="231"/>
      <c r="AL344" s="231"/>
      <c r="AM344" s="231"/>
      <c r="AN344" s="231"/>
      <c r="AO344" s="232"/>
    </row>
    <row r="345" spans="1:41" s="53" customFormat="1" ht="72" customHeight="1" x14ac:dyDescent="0.4">
      <c r="A345" s="227" t="s">
        <v>116</v>
      </c>
      <c r="B345" s="233"/>
      <c r="C345" s="233"/>
      <c r="D345" s="233"/>
      <c r="E345" s="233"/>
      <c r="F345" s="233"/>
      <c r="G345" s="233"/>
      <c r="H345" s="234"/>
      <c r="I345" s="230"/>
      <c r="J345" s="231"/>
      <c r="K345" s="231"/>
      <c r="L345" s="231"/>
      <c r="M345" s="231"/>
      <c r="N345" s="231"/>
      <c r="O345" s="231"/>
      <c r="P345" s="231"/>
      <c r="Q345" s="231"/>
      <c r="R345" s="231"/>
      <c r="S345" s="231"/>
      <c r="T345" s="231"/>
      <c r="U345" s="231"/>
      <c r="V345" s="231"/>
      <c r="W345" s="231"/>
      <c r="X345" s="231"/>
      <c r="Y345" s="231"/>
      <c r="Z345" s="231"/>
      <c r="AA345" s="231"/>
      <c r="AB345" s="231"/>
      <c r="AC345" s="231"/>
      <c r="AD345" s="231"/>
      <c r="AE345" s="231"/>
      <c r="AF345" s="231"/>
      <c r="AG345" s="231"/>
      <c r="AH345" s="231"/>
      <c r="AI345" s="231"/>
      <c r="AJ345" s="231"/>
      <c r="AK345" s="231"/>
      <c r="AL345" s="231"/>
      <c r="AM345" s="231"/>
      <c r="AN345" s="231"/>
      <c r="AO345" s="232"/>
    </row>
    <row r="346" spans="1:41" s="53" customFormat="1" ht="45" customHeight="1" x14ac:dyDescent="0.4">
      <c r="A346" s="235" t="s">
        <v>117</v>
      </c>
      <c r="B346" s="236"/>
      <c r="C346" s="236"/>
      <c r="D346" s="236"/>
      <c r="E346" s="236"/>
      <c r="F346" s="236"/>
      <c r="G346" s="236"/>
      <c r="H346" s="237"/>
      <c r="I346" s="238"/>
      <c r="J346" s="238"/>
      <c r="K346" s="238"/>
      <c r="L346" s="238"/>
      <c r="M346" s="238"/>
      <c r="N346" s="238"/>
      <c r="O346" s="238"/>
      <c r="P346" s="238"/>
      <c r="Q346" s="238"/>
      <c r="R346" s="238"/>
      <c r="S346" s="238"/>
      <c r="T346" s="238"/>
      <c r="U346" s="238"/>
      <c r="V346" s="238"/>
      <c r="W346" s="238"/>
      <c r="X346" s="238"/>
      <c r="Y346" s="238"/>
      <c r="Z346" s="238"/>
      <c r="AA346" s="238"/>
      <c r="AB346" s="238"/>
      <c r="AC346" s="238"/>
      <c r="AD346" s="238"/>
      <c r="AE346" s="238"/>
      <c r="AF346" s="238"/>
      <c r="AG346" s="238"/>
      <c r="AH346" s="238"/>
      <c r="AI346" s="238"/>
      <c r="AJ346" s="238"/>
      <c r="AK346" s="238"/>
      <c r="AL346" s="238"/>
      <c r="AM346" s="238"/>
      <c r="AN346" s="238"/>
      <c r="AO346" s="239"/>
    </row>
    <row r="347" spans="1:41" s="49" customFormat="1" ht="45" customHeight="1" x14ac:dyDescent="0.4">
      <c r="A347" s="192" t="s">
        <v>139</v>
      </c>
      <c r="B347" s="193"/>
      <c r="C347" s="193"/>
      <c r="D347" s="193"/>
      <c r="E347" s="193"/>
      <c r="F347" s="193"/>
      <c r="G347" s="193"/>
      <c r="H347" s="193"/>
      <c r="I347" s="194"/>
      <c r="J347" s="195"/>
      <c r="K347" s="195"/>
      <c r="L347" s="195"/>
      <c r="M347" s="195"/>
      <c r="N347" s="195"/>
      <c r="O347" s="195"/>
      <c r="P347" s="195"/>
      <c r="Q347" s="195"/>
      <c r="R347" s="195"/>
      <c r="S347" s="195"/>
      <c r="T347" s="195"/>
      <c r="U347" s="195"/>
      <c r="V347" s="195"/>
      <c r="W347" s="195"/>
      <c r="X347" s="195"/>
      <c r="Y347" s="195"/>
      <c r="Z347" s="195"/>
      <c r="AA347" s="195"/>
      <c r="AB347" s="195"/>
      <c r="AC347" s="195"/>
      <c r="AD347" s="195"/>
      <c r="AE347" s="195"/>
      <c r="AF347" s="195"/>
      <c r="AG347" s="195"/>
      <c r="AH347" s="195"/>
      <c r="AI347" s="195"/>
      <c r="AJ347" s="195"/>
      <c r="AK347" s="195"/>
      <c r="AL347" s="195"/>
      <c r="AM347" s="195"/>
      <c r="AN347" s="195"/>
      <c r="AO347" s="196"/>
    </row>
    <row r="348" spans="1:41" s="49" customFormat="1" ht="45" customHeight="1" x14ac:dyDescent="0.4">
      <c r="A348" s="192"/>
      <c r="B348" s="193"/>
      <c r="C348" s="193"/>
      <c r="D348" s="193"/>
      <c r="E348" s="193"/>
      <c r="F348" s="193"/>
      <c r="G348" s="193"/>
      <c r="H348" s="193"/>
      <c r="I348" s="197"/>
      <c r="J348" s="198"/>
      <c r="K348" s="198"/>
      <c r="L348" s="198"/>
      <c r="M348" s="198"/>
      <c r="N348" s="198"/>
      <c r="O348" s="198"/>
      <c r="P348" s="198"/>
      <c r="Q348" s="198"/>
      <c r="R348" s="198"/>
      <c r="S348" s="198"/>
      <c r="T348" s="198"/>
      <c r="U348" s="198"/>
      <c r="V348" s="198"/>
      <c r="W348" s="198"/>
      <c r="X348" s="198"/>
      <c r="Y348" s="198"/>
      <c r="Z348" s="198"/>
      <c r="AA348" s="198"/>
      <c r="AB348" s="198"/>
      <c r="AC348" s="198"/>
      <c r="AD348" s="198"/>
      <c r="AE348" s="198"/>
      <c r="AF348" s="198"/>
      <c r="AG348" s="198"/>
      <c r="AH348" s="198"/>
      <c r="AI348" s="198"/>
      <c r="AJ348" s="198"/>
      <c r="AK348" s="198"/>
      <c r="AL348" s="198"/>
      <c r="AM348" s="198"/>
      <c r="AN348" s="198"/>
      <c r="AO348" s="199"/>
    </row>
    <row r="349" spans="1:41" s="49" customFormat="1" ht="45" customHeight="1" x14ac:dyDescent="0.4">
      <c r="A349" s="192" t="s">
        <v>135</v>
      </c>
      <c r="B349" s="193"/>
      <c r="C349" s="193"/>
      <c r="D349" s="193"/>
      <c r="E349" s="193"/>
      <c r="F349" s="193"/>
      <c r="G349" s="193"/>
      <c r="H349" s="193"/>
      <c r="I349" s="200"/>
      <c r="J349" s="201"/>
      <c r="K349" s="201"/>
      <c r="L349" s="201"/>
      <c r="M349" s="201"/>
      <c r="N349" s="201"/>
      <c r="O349" s="201"/>
      <c r="P349" s="201"/>
      <c r="Q349" s="201"/>
      <c r="R349" s="201"/>
      <c r="S349" s="201"/>
      <c r="T349" s="201"/>
      <c r="U349" s="201"/>
      <c r="V349" s="201"/>
      <c r="W349" s="201"/>
      <c r="X349" s="201"/>
      <c r="Y349" s="201"/>
      <c r="Z349" s="201"/>
      <c r="AA349" s="201"/>
      <c r="AB349" s="201"/>
      <c r="AC349" s="201"/>
      <c r="AD349" s="201"/>
      <c r="AE349" s="201"/>
      <c r="AF349" s="201"/>
      <c r="AG349" s="201"/>
      <c r="AH349" s="201"/>
      <c r="AI349" s="201"/>
      <c r="AJ349" s="201"/>
      <c r="AK349" s="201"/>
      <c r="AL349" s="201"/>
      <c r="AM349" s="201"/>
      <c r="AN349" s="201"/>
      <c r="AO349" s="202"/>
    </row>
    <row r="350" spans="1:41" s="49" customFormat="1" ht="45" customHeight="1" x14ac:dyDescent="0.4">
      <c r="A350" s="192"/>
      <c r="B350" s="193"/>
      <c r="C350" s="193"/>
      <c r="D350" s="193"/>
      <c r="E350" s="193"/>
      <c r="F350" s="193"/>
      <c r="G350" s="193"/>
      <c r="H350" s="193"/>
      <c r="I350" s="197"/>
      <c r="J350" s="198"/>
      <c r="K350" s="198"/>
      <c r="L350" s="198"/>
      <c r="M350" s="198"/>
      <c r="N350" s="198"/>
      <c r="O350" s="198"/>
      <c r="P350" s="198"/>
      <c r="Q350" s="198"/>
      <c r="R350" s="198"/>
      <c r="S350" s="198"/>
      <c r="T350" s="198"/>
      <c r="U350" s="198"/>
      <c r="V350" s="198"/>
      <c r="W350" s="198"/>
      <c r="X350" s="198"/>
      <c r="Y350" s="198"/>
      <c r="Z350" s="198"/>
      <c r="AA350" s="198"/>
      <c r="AB350" s="198"/>
      <c r="AC350" s="198"/>
      <c r="AD350" s="198"/>
      <c r="AE350" s="198"/>
      <c r="AF350" s="198"/>
      <c r="AG350" s="198"/>
      <c r="AH350" s="198"/>
      <c r="AI350" s="198"/>
      <c r="AJ350" s="198"/>
      <c r="AK350" s="198"/>
      <c r="AL350" s="198"/>
      <c r="AM350" s="198"/>
      <c r="AN350" s="198"/>
      <c r="AO350" s="199"/>
    </row>
    <row r="351" spans="1:41" s="49" customFormat="1" ht="45" customHeight="1" x14ac:dyDescent="0.4">
      <c r="A351" s="192" t="s">
        <v>136</v>
      </c>
      <c r="B351" s="193"/>
      <c r="C351" s="193"/>
      <c r="D351" s="193"/>
      <c r="E351" s="193"/>
      <c r="F351" s="193"/>
      <c r="G351" s="193"/>
      <c r="H351" s="193"/>
      <c r="I351" s="200"/>
      <c r="J351" s="201"/>
      <c r="K351" s="201"/>
      <c r="L351" s="201"/>
      <c r="M351" s="201"/>
      <c r="N351" s="201"/>
      <c r="O351" s="201"/>
      <c r="P351" s="201"/>
      <c r="Q351" s="201"/>
      <c r="R351" s="201"/>
      <c r="S351" s="201"/>
      <c r="T351" s="201"/>
      <c r="U351" s="201"/>
      <c r="V351" s="201"/>
      <c r="W351" s="201"/>
      <c r="X351" s="201"/>
      <c r="Y351" s="201"/>
      <c r="Z351" s="201"/>
      <c r="AA351" s="201"/>
      <c r="AB351" s="201"/>
      <c r="AC351" s="201"/>
      <c r="AD351" s="201"/>
      <c r="AE351" s="201"/>
      <c r="AF351" s="201"/>
      <c r="AG351" s="201"/>
      <c r="AH351" s="201"/>
      <c r="AI351" s="201"/>
      <c r="AJ351" s="201"/>
      <c r="AK351" s="201"/>
      <c r="AL351" s="201"/>
      <c r="AM351" s="201"/>
      <c r="AN351" s="201"/>
      <c r="AO351" s="202"/>
    </row>
    <row r="352" spans="1:41" s="49" customFormat="1" ht="45" customHeight="1" thickBot="1" x14ac:dyDescent="0.45">
      <c r="A352" s="203"/>
      <c r="B352" s="204"/>
      <c r="C352" s="204"/>
      <c r="D352" s="204"/>
      <c r="E352" s="204"/>
      <c r="F352" s="204"/>
      <c r="G352" s="204"/>
      <c r="H352" s="204"/>
      <c r="I352" s="205"/>
      <c r="J352" s="206"/>
      <c r="K352" s="206"/>
      <c r="L352" s="206"/>
      <c r="M352" s="206"/>
      <c r="N352" s="206"/>
      <c r="O352" s="206"/>
      <c r="P352" s="206"/>
      <c r="Q352" s="206"/>
      <c r="R352" s="206"/>
      <c r="S352" s="206"/>
      <c r="T352" s="206"/>
      <c r="U352" s="206"/>
      <c r="V352" s="206"/>
      <c r="W352" s="206"/>
      <c r="X352" s="206"/>
      <c r="Y352" s="206"/>
      <c r="Z352" s="206"/>
      <c r="AA352" s="206"/>
      <c r="AB352" s="206"/>
      <c r="AC352" s="206"/>
      <c r="AD352" s="206"/>
      <c r="AE352" s="206"/>
      <c r="AF352" s="206"/>
      <c r="AG352" s="206"/>
      <c r="AH352" s="206"/>
      <c r="AI352" s="206"/>
      <c r="AJ352" s="206"/>
      <c r="AK352" s="206"/>
      <c r="AL352" s="206"/>
      <c r="AM352" s="206"/>
      <c r="AN352" s="206"/>
      <c r="AO352" s="207"/>
    </row>
    <row r="353" spans="1:41" s="49" customFormat="1" ht="15.95" customHeight="1" x14ac:dyDescent="0.4">
      <c r="A353" s="108"/>
      <c r="B353" s="108"/>
      <c r="C353" s="108"/>
      <c r="D353" s="108"/>
      <c r="E353" s="108"/>
      <c r="F353" s="108"/>
      <c r="G353" s="108"/>
      <c r="H353" s="108"/>
      <c r="I353" s="108"/>
      <c r="J353" s="108"/>
      <c r="K353" s="109"/>
      <c r="L353" s="109"/>
      <c r="M353" s="109"/>
      <c r="N353" s="109"/>
      <c r="O353" s="109"/>
      <c r="P353" s="109"/>
      <c r="Q353" s="109"/>
      <c r="R353" s="109"/>
      <c r="S353" s="109"/>
      <c r="T353" s="109"/>
      <c r="U353" s="109"/>
      <c r="V353" s="109"/>
      <c r="W353" s="109"/>
      <c r="X353" s="109"/>
      <c r="Y353" s="109"/>
      <c r="Z353" s="109"/>
      <c r="AA353" s="109"/>
      <c r="AB353" s="109"/>
      <c r="AC353" s="109"/>
      <c r="AD353" s="109"/>
      <c r="AE353" s="109"/>
      <c r="AF353" s="109"/>
      <c r="AG353" s="109"/>
      <c r="AH353" s="109"/>
      <c r="AI353" s="109"/>
      <c r="AJ353" s="109"/>
      <c r="AK353" s="109"/>
      <c r="AL353" s="109"/>
      <c r="AM353" s="109"/>
      <c r="AN353" s="109"/>
      <c r="AO353" s="109"/>
    </row>
  </sheetData>
  <sheetProtection formatColumns="0" formatRows="0" insertColumns="0" insertRows="0" deleteColumns="0" deleteRows="0"/>
  <mergeCells count="1201">
    <mergeCell ref="A136:H136"/>
    <mergeCell ref="I136:AO136"/>
    <mergeCell ref="A137:H138"/>
    <mergeCell ref="I137:AO138"/>
    <mergeCell ref="A139:H140"/>
    <mergeCell ref="I139:AO140"/>
    <mergeCell ref="A141:H142"/>
    <mergeCell ref="I141:AO142"/>
    <mergeCell ref="I126:J126"/>
    <mergeCell ref="K126:M126"/>
    <mergeCell ref="N126:Q126"/>
    <mergeCell ref="R126:T126"/>
    <mergeCell ref="V126:W126"/>
    <mergeCell ref="Y126:AB126"/>
    <mergeCell ref="AD126:AE126"/>
    <mergeCell ref="AF126:AG126"/>
    <mergeCell ref="AI126:AO126"/>
    <mergeCell ref="A127:H127"/>
    <mergeCell ref="I127:AO127"/>
    <mergeCell ref="A128:H133"/>
    <mergeCell ref="I128:AO133"/>
    <mergeCell ref="A134:H134"/>
    <mergeCell ref="I134:AO134"/>
    <mergeCell ref="A135:H135"/>
    <mergeCell ref="I135:AO135"/>
    <mergeCell ref="V123:W123"/>
    <mergeCell ref="Y123:AB123"/>
    <mergeCell ref="AD123:AE123"/>
    <mergeCell ref="AF123:AG123"/>
    <mergeCell ref="AI123:AO123"/>
    <mergeCell ref="I124:J124"/>
    <mergeCell ref="K124:M124"/>
    <mergeCell ref="N124:Q124"/>
    <mergeCell ref="R124:T124"/>
    <mergeCell ref="V124:W124"/>
    <mergeCell ref="Y124:AB124"/>
    <mergeCell ref="AD124:AE124"/>
    <mergeCell ref="AF124:AG124"/>
    <mergeCell ref="AI124:AO124"/>
    <mergeCell ref="I125:J125"/>
    <mergeCell ref="K125:M125"/>
    <mergeCell ref="N125:Q125"/>
    <mergeCell ref="R125:T125"/>
    <mergeCell ref="V125:W125"/>
    <mergeCell ref="Y125:AB125"/>
    <mergeCell ref="AD125:AE125"/>
    <mergeCell ref="AF125:AG125"/>
    <mergeCell ref="AI125:AO125"/>
    <mergeCell ref="A118:D119"/>
    <mergeCell ref="E118:I119"/>
    <mergeCell ref="J118:N119"/>
    <mergeCell ref="O118:S119"/>
    <mergeCell ref="T118:Z119"/>
    <mergeCell ref="AA118:AC119"/>
    <mergeCell ref="AD118:AI119"/>
    <mergeCell ref="AJ118:AO119"/>
    <mergeCell ref="A120:H126"/>
    <mergeCell ref="I120:J120"/>
    <mergeCell ref="K120:M120"/>
    <mergeCell ref="N120:Q120"/>
    <mergeCell ref="R120:T120"/>
    <mergeCell ref="V120:W120"/>
    <mergeCell ref="Y120:AB120"/>
    <mergeCell ref="AD120:AE120"/>
    <mergeCell ref="AF120:AG120"/>
    <mergeCell ref="AI120:AO120"/>
    <mergeCell ref="I121:AO121"/>
    <mergeCell ref="I122:J122"/>
    <mergeCell ref="K122:M122"/>
    <mergeCell ref="N122:Q122"/>
    <mergeCell ref="R122:T122"/>
    <mergeCell ref="V122:W122"/>
    <mergeCell ref="Y122:AB122"/>
    <mergeCell ref="AD122:AE122"/>
    <mergeCell ref="AF122:AG122"/>
    <mergeCell ref="AI122:AO122"/>
    <mergeCell ref="I123:J123"/>
    <mergeCell ref="K123:M123"/>
    <mergeCell ref="N123:Q123"/>
    <mergeCell ref="R123:T123"/>
    <mergeCell ref="A114:D117"/>
    <mergeCell ref="E114:I117"/>
    <mergeCell ref="J114:N117"/>
    <mergeCell ref="O114:S117"/>
    <mergeCell ref="T114:U114"/>
    <mergeCell ref="V114:W114"/>
    <mergeCell ref="X114:Z114"/>
    <mergeCell ref="AA114:AC114"/>
    <mergeCell ref="AD114:AI114"/>
    <mergeCell ref="AJ114:AO114"/>
    <mergeCell ref="AP114:AV114"/>
    <mergeCell ref="T115:U115"/>
    <mergeCell ref="V115:W115"/>
    <mergeCell ref="X115:Z115"/>
    <mergeCell ref="AA115:AC115"/>
    <mergeCell ref="AD115:AI115"/>
    <mergeCell ref="AJ115:AO115"/>
    <mergeCell ref="T116:U116"/>
    <mergeCell ref="V116:W116"/>
    <mergeCell ref="X116:Z116"/>
    <mergeCell ref="AA116:AC116"/>
    <mergeCell ref="AD116:AI116"/>
    <mergeCell ref="AJ116:AO116"/>
    <mergeCell ref="T117:U117"/>
    <mergeCell ref="V117:W117"/>
    <mergeCell ref="X117:Z117"/>
    <mergeCell ref="AA117:AC117"/>
    <mergeCell ref="AD117:AI117"/>
    <mergeCell ref="AJ117:AO117"/>
    <mergeCell ref="A101:H101"/>
    <mergeCell ref="I101:AO101"/>
    <mergeCell ref="A102:H103"/>
    <mergeCell ref="I102:AO103"/>
    <mergeCell ref="A104:H105"/>
    <mergeCell ref="I104:AO105"/>
    <mergeCell ref="A106:H107"/>
    <mergeCell ref="I106:AO107"/>
    <mergeCell ref="A109:H109"/>
    <mergeCell ref="I109:Y109"/>
    <mergeCell ref="Z109:AN109"/>
    <mergeCell ref="A110:AO111"/>
    <mergeCell ref="A112:D113"/>
    <mergeCell ref="E112:S113"/>
    <mergeCell ref="T112:Z112"/>
    <mergeCell ref="AA112:AI112"/>
    <mergeCell ref="AJ112:AM113"/>
    <mergeCell ref="T113:Z113"/>
    <mergeCell ref="AA113:AI113"/>
    <mergeCell ref="I91:J91"/>
    <mergeCell ref="K91:M91"/>
    <mergeCell ref="N91:Q91"/>
    <mergeCell ref="R91:T91"/>
    <mergeCell ref="V91:W91"/>
    <mergeCell ref="Y91:AB91"/>
    <mergeCell ref="AD91:AE91"/>
    <mergeCell ref="AF91:AG91"/>
    <mergeCell ref="AI91:AO91"/>
    <mergeCell ref="A92:H92"/>
    <mergeCell ref="I92:AO92"/>
    <mergeCell ref="A93:H98"/>
    <mergeCell ref="I93:AO98"/>
    <mergeCell ref="A99:H99"/>
    <mergeCell ref="I99:AO99"/>
    <mergeCell ref="A100:H100"/>
    <mergeCell ref="I100:AO100"/>
    <mergeCell ref="AF88:AG88"/>
    <mergeCell ref="AI88:AO88"/>
    <mergeCell ref="I89:J89"/>
    <mergeCell ref="K89:M89"/>
    <mergeCell ref="N89:Q89"/>
    <mergeCell ref="R89:T89"/>
    <mergeCell ref="V89:W89"/>
    <mergeCell ref="Y89:AB89"/>
    <mergeCell ref="AD89:AE89"/>
    <mergeCell ref="AF89:AG89"/>
    <mergeCell ref="AI89:AO89"/>
    <mergeCell ref="I90:J90"/>
    <mergeCell ref="K90:M90"/>
    <mergeCell ref="N90:Q90"/>
    <mergeCell ref="R90:T90"/>
    <mergeCell ref="V90:W90"/>
    <mergeCell ref="Y90:AB90"/>
    <mergeCell ref="AD90:AE90"/>
    <mergeCell ref="AF90:AG90"/>
    <mergeCell ref="AI90:AO90"/>
    <mergeCell ref="O83:S84"/>
    <mergeCell ref="T83:Z84"/>
    <mergeCell ref="AA83:AC84"/>
    <mergeCell ref="AD83:AI84"/>
    <mergeCell ref="AJ83:AO84"/>
    <mergeCell ref="A85:H91"/>
    <mergeCell ref="I85:J85"/>
    <mergeCell ref="K85:M85"/>
    <mergeCell ref="N85:Q85"/>
    <mergeCell ref="R85:T85"/>
    <mergeCell ref="V85:W85"/>
    <mergeCell ref="Y85:AB85"/>
    <mergeCell ref="AD85:AE85"/>
    <mergeCell ref="AF85:AG85"/>
    <mergeCell ref="AI85:AO85"/>
    <mergeCell ref="I86:AO86"/>
    <mergeCell ref="I87:J87"/>
    <mergeCell ref="K87:M87"/>
    <mergeCell ref="N87:Q87"/>
    <mergeCell ref="R87:T87"/>
    <mergeCell ref="V87:W87"/>
    <mergeCell ref="Y87:AB87"/>
    <mergeCell ref="AD87:AE87"/>
    <mergeCell ref="AF87:AG87"/>
    <mergeCell ref="AI87:AO87"/>
    <mergeCell ref="I88:J88"/>
    <mergeCell ref="K88:M88"/>
    <mergeCell ref="N88:Q88"/>
    <mergeCell ref="R88:T88"/>
    <mergeCell ref="V88:W88"/>
    <mergeCell ref="Y88:AB88"/>
    <mergeCell ref="AD88:AE88"/>
    <mergeCell ref="AP79:AV79"/>
    <mergeCell ref="T80:U80"/>
    <mergeCell ref="V80:W80"/>
    <mergeCell ref="X80:Z80"/>
    <mergeCell ref="AA80:AC80"/>
    <mergeCell ref="AD80:AI80"/>
    <mergeCell ref="AJ80:AO80"/>
    <mergeCell ref="T81:U81"/>
    <mergeCell ref="V81:W81"/>
    <mergeCell ref="X81:Z81"/>
    <mergeCell ref="AA81:AC81"/>
    <mergeCell ref="AD81:AI81"/>
    <mergeCell ref="AJ81:AO81"/>
    <mergeCell ref="T82:U82"/>
    <mergeCell ref="V82:W82"/>
    <mergeCell ref="X82:Z82"/>
    <mergeCell ref="AA82:AC82"/>
    <mergeCell ref="AD82:AI82"/>
    <mergeCell ref="AJ82:AO82"/>
    <mergeCell ref="A206:H206"/>
    <mergeCell ref="I206:AO206"/>
    <mergeCell ref="A207:H208"/>
    <mergeCell ref="I207:AO208"/>
    <mergeCell ref="A209:H210"/>
    <mergeCell ref="I209:AO210"/>
    <mergeCell ref="A211:H212"/>
    <mergeCell ref="I211:AO212"/>
    <mergeCell ref="A74:H74"/>
    <mergeCell ref="I74:Y74"/>
    <mergeCell ref="Z74:AN74"/>
    <mergeCell ref="A75:AO76"/>
    <mergeCell ref="A77:D78"/>
    <mergeCell ref="E77:S78"/>
    <mergeCell ref="T77:Z77"/>
    <mergeCell ref="AA77:AI77"/>
    <mergeCell ref="AJ77:AM78"/>
    <mergeCell ref="T78:Z78"/>
    <mergeCell ref="AA78:AI78"/>
    <mergeCell ref="A79:D82"/>
    <mergeCell ref="E79:I82"/>
    <mergeCell ref="J79:N82"/>
    <mergeCell ref="O79:S82"/>
    <mergeCell ref="T79:U79"/>
    <mergeCell ref="V79:W79"/>
    <mergeCell ref="X79:Z79"/>
    <mergeCell ref="AA79:AC79"/>
    <mergeCell ref="AD79:AI79"/>
    <mergeCell ref="AJ79:AO79"/>
    <mergeCell ref="A83:D84"/>
    <mergeCell ref="E83:I84"/>
    <mergeCell ref="J83:N84"/>
    <mergeCell ref="I196:J196"/>
    <mergeCell ref="K196:M196"/>
    <mergeCell ref="N196:Q196"/>
    <mergeCell ref="R196:T196"/>
    <mergeCell ref="V196:W196"/>
    <mergeCell ref="Y196:AB196"/>
    <mergeCell ref="AD196:AE196"/>
    <mergeCell ref="AF196:AG196"/>
    <mergeCell ref="AI196:AO196"/>
    <mergeCell ref="A197:H197"/>
    <mergeCell ref="I197:AO197"/>
    <mergeCell ref="A198:H203"/>
    <mergeCell ref="I198:AO203"/>
    <mergeCell ref="A204:H204"/>
    <mergeCell ref="I204:AO204"/>
    <mergeCell ref="A205:H205"/>
    <mergeCell ref="I205:AO205"/>
    <mergeCell ref="V193:W193"/>
    <mergeCell ref="Y193:AB193"/>
    <mergeCell ref="AD193:AE193"/>
    <mergeCell ref="AF193:AG193"/>
    <mergeCell ref="AI193:AO193"/>
    <mergeCell ref="I194:J194"/>
    <mergeCell ref="K194:M194"/>
    <mergeCell ref="N194:Q194"/>
    <mergeCell ref="R194:T194"/>
    <mergeCell ref="V194:W194"/>
    <mergeCell ref="Y194:AB194"/>
    <mergeCell ref="AD194:AE194"/>
    <mergeCell ref="AF194:AG194"/>
    <mergeCell ref="AI194:AO194"/>
    <mergeCell ref="I195:J195"/>
    <mergeCell ref="K195:M195"/>
    <mergeCell ref="N195:Q195"/>
    <mergeCell ref="R195:T195"/>
    <mergeCell ref="V195:W195"/>
    <mergeCell ref="Y195:AB195"/>
    <mergeCell ref="AD195:AE195"/>
    <mergeCell ref="AF195:AG195"/>
    <mergeCell ref="AI195:AO195"/>
    <mergeCell ref="A188:D189"/>
    <mergeCell ref="E188:I189"/>
    <mergeCell ref="J188:N189"/>
    <mergeCell ref="O188:S189"/>
    <mergeCell ref="T188:Z189"/>
    <mergeCell ref="AA188:AC189"/>
    <mergeCell ref="AD188:AI189"/>
    <mergeCell ref="AJ188:AO189"/>
    <mergeCell ref="A190:H196"/>
    <mergeCell ref="I190:J190"/>
    <mergeCell ref="K190:M190"/>
    <mergeCell ref="N190:Q190"/>
    <mergeCell ref="R190:T190"/>
    <mergeCell ref="V190:W190"/>
    <mergeCell ref="Y190:AB190"/>
    <mergeCell ref="AD190:AE190"/>
    <mergeCell ref="AF190:AG190"/>
    <mergeCell ref="AI190:AO190"/>
    <mergeCell ref="I191:AO191"/>
    <mergeCell ref="I192:J192"/>
    <mergeCell ref="K192:M192"/>
    <mergeCell ref="N192:Q192"/>
    <mergeCell ref="R192:T192"/>
    <mergeCell ref="V192:W192"/>
    <mergeCell ref="Y192:AB192"/>
    <mergeCell ref="AD192:AE192"/>
    <mergeCell ref="AF192:AG192"/>
    <mergeCell ref="AI192:AO192"/>
    <mergeCell ref="I193:J193"/>
    <mergeCell ref="K193:M193"/>
    <mergeCell ref="N193:Q193"/>
    <mergeCell ref="R193:T193"/>
    <mergeCell ref="A184:D187"/>
    <mergeCell ref="E184:I187"/>
    <mergeCell ref="J184:N187"/>
    <mergeCell ref="O184:S187"/>
    <mergeCell ref="T184:U184"/>
    <mergeCell ref="V184:W184"/>
    <mergeCell ref="X184:Z184"/>
    <mergeCell ref="AA184:AC184"/>
    <mergeCell ref="AD184:AI184"/>
    <mergeCell ref="AJ184:AO184"/>
    <mergeCell ref="AP184:AV184"/>
    <mergeCell ref="T185:U185"/>
    <mergeCell ref="V185:W185"/>
    <mergeCell ref="X185:Z185"/>
    <mergeCell ref="AA185:AC185"/>
    <mergeCell ref="AD185:AI185"/>
    <mergeCell ref="AJ185:AO185"/>
    <mergeCell ref="T186:U186"/>
    <mergeCell ref="V186:W186"/>
    <mergeCell ref="X186:Z186"/>
    <mergeCell ref="AA186:AC186"/>
    <mergeCell ref="AD186:AI186"/>
    <mergeCell ref="AJ186:AO186"/>
    <mergeCell ref="T187:U187"/>
    <mergeCell ref="V187:W187"/>
    <mergeCell ref="X187:Z187"/>
    <mergeCell ref="AA187:AC187"/>
    <mergeCell ref="AD187:AI187"/>
    <mergeCell ref="AJ187:AO187"/>
    <mergeCell ref="A171:H171"/>
    <mergeCell ref="I171:AO171"/>
    <mergeCell ref="A172:H173"/>
    <mergeCell ref="I172:AO173"/>
    <mergeCell ref="A174:H175"/>
    <mergeCell ref="I174:AO175"/>
    <mergeCell ref="A176:H177"/>
    <mergeCell ref="I176:AO177"/>
    <mergeCell ref="A179:H179"/>
    <mergeCell ref="I179:Y179"/>
    <mergeCell ref="Z179:AN179"/>
    <mergeCell ref="A180:AO181"/>
    <mergeCell ref="A182:D183"/>
    <mergeCell ref="E182:S183"/>
    <mergeCell ref="T182:Z182"/>
    <mergeCell ref="AA182:AI182"/>
    <mergeCell ref="AJ182:AM183"/>
    <mergeCell ref="T183:Z183"/>
    <mergeCell ref="AA183:AI183"/>
    <mergeCell ref="I161:J161"/>
    <mergeCell ref="K161:M161"/>
    <mergeCell ref="N161:Q161"/>
    <mergeCell ref="R161:T161"/>
    <mergeCell ref="V161:W161"/>
    <mergeCell ref="Y161:AB161"/>
    <mergeCell ref="AD161:AE161"/>
    <mergeCell ref="AF161:AG161"/>
    <mergeCell ref="AI161:AO161"/>
    <mergeCell ref="A162:H162"/>
    <mergeCell ref="I162:AO162"/>
    <mergeCell ref="A163:H168"/>
    <mergeCell ref="I163:AO168"/>
    <mergeCell ref="A169:H169"/>
    <mergeCell ref="I169:AO169"/>
    <mergeCell ref="A170:H170"/>
    <mergeCell ref="I170:AO170"/>
    <mergeCell ref="AF158:AG158"/>
    <mergeCell ref="AI158:AO158"/>
    <mergeCell ref="I159:J159"/>
    <mergeCell ref="K159:M159"/>
    <mergeCell ref="N159:Q159"/>
    <mergeCell ref="R159:T159"/>
    <mergeCell ref="V159:W159"/>
    <mergeCell ref="Y159:AB159"/>
    <mergeCell ref="AD159:AE159"/>
    <mergeCell ref="AF159:AG159"/>
    <mergeCell ref="AI159:AO159"/>
    <mergeCell ref="I160:J160"/>
    <mergeCell ref="K160:M160"/>
    <mergeCell ref="N160:Q160"/>
    <mergeCell ref="R160:T160"/>
    <mergeCell ref="V160:W160"/>
    <mergeCell ref="Y160:AB160"/>
    <mergeCell ref="AD160:AE160"/>
    <mergeCell ref="AF160:AG160"/>
    <mergeCell ref="AI160:AO160"/>
    <mergeCell ref="O153:S154"/>
    <mergeCell ref="T153:Z154"/>
    <mergeCell ref="AA153:AC154"/>
    <mergeCell ref="AD153:AI154"/>
    <mergeCell ref="AJ153:AO154"/>
    <mergeCell ref="A155:H161"/>
    <mergeCell ref="I155:J155"/>
    <mergeCell ref="K155:M155"/>
    <mergeCell ref="N155:Q155"/>
    <mergeCell ref="R155:T155"/>
    <mergeCell ref="V155:W155"/>
    <mergeCell ref="Y155:AB155"/>
    <mergeCell ref="AD155:AE155"/>
    <mergeCell ref="AF155:AG155"/>
    <mergeCell ref="AI155:AO155"/>
    <mergeCell ref="I156:AO156"/>
    <mergeCell ref="I157:J157"/>
    <mergeCell ref="K157:M157"/>
    <mergeCell ref="N157:Q157"/>
    <mergeCell ref="R157:T157"/>
    <mergeCell ref="V157:W157"/>
    <mergeCell ref="Y157:AB157"/>
    <mergeCell ref="AD157:AE157"/>
    <mergeCell ref="AF157:AG157"/>
    <mergeCell ref="AI157:AO157"/>
    <mergeCell ref="I158:J158"/>
    <mergeCell ref="K158:M158"/>
    <mergeCell ref="N158:Q158"/>
    <mergeCell ref="R158:T158"/>
    <mergeCell ref="V158:W158"/>
    <mergeCell ref="Y158:AB158"/>
    <mergeCell ref="AD158:AE158"/>
    <mergeCell ref="AP149:AV149"/>
    <mergeCell ref="T150:U150"/>
    <mergeCell ref="V150:W150"/>
    <mergeCell ref="X150:Z150"/>
    <mergeCell ref="AA150:AC150"/>
    <mergeCell ref="AD150:AI150"/>
    <mergeCell ref="AJ150:AO150"/>
    <mergeCell ref="T151:U151"/>
    <mergeCell ref="V151:W151"/>
    <mergeCell ref="X151:Z151"/>
    <mergeCell ref="AA151:AC151"/>
    <mergeCell ref="AD151:AI151"/>
    <mergeCell ref="AJ151:AO151"/>
    <mergeCell ref="T152:U152"/>
    <mergeCell ref="V152:W152"/>
    <mergeCell ref="X152:Z152"/>
    <mergeCell ref="AA152:AC152"/>
    <mergeCell ref="AD152:AI152"/>
    <mergeCell ref="AJ152:AO152"/>
    <mergeCell ref="A276:H276"/>
    <mergeCell ref="I276:AO276"/>
    <mergeCell ref="A277:H278"/>
    <mergeCell ref="I277:AO278"/>
    <mergeCell ref="A279:H280"/>
    <mergeCell ref="I279:AO280"/>
    <mergeCell ref="A281:H282"/>
    <mergeCell ref="I281:AO282"/>
    <mergeCell ref="A144:H144"/>
    <mergeCell ref="I144:Y144"/>
    <mergeCell ref="Z144:AN144"/>
    <mergeCell ref="A145:AO146"/>
    <mergeCell ref="A147:D148"/>
    <mergeCell ref="E147:S148"/>
    <mergeCell ref="T147:Z147"/>
    <mergeCell ref="AA147:AI147"/>
    <mergeCell ref="AJ147:AM148"/>
    <mergeCell ref="T148:Z148"/>
    <mergeCell ref="AA148:AI148"/>
    <mergeCell ref="A149:D152"/>
    <mergeCell ref="E149:I152"/>
    <mergeCell ref="J149:N152"/>
    <mergeCell ref="O149:S152"/>
    <mergeCell ref="T149:U149"/>
    <mergeCell ref="V149:W149"/>
    <mergeCell ref="X149:Z149"/>
    <mergeCell ref="AA149:AC149"/>
    <mergeCell ref="AD149:AI149"/>
    <mergeCell ref="AJ149:AO149"/>
    <mergeCell ref="A153:D154"/>
    <mergeCell ref="E153:I154"/>
    <mergeCell ref="J153:N154"/>
    <mergeCell ref="I266:J266"/>
    <mergeCell ref="K266:M266"/>
    <mergeCell ref="N266:Q266"/>
    <mergeCell ref="R266:T266"/>
    <mergeCell ref="V266:W266"/>
    <mergeCell ref="Y266:AB266"/>
    <mergeCell ref="AD266:AE266"/>
    <mergeCell ref="AF266:AG266"/>
    <mergeCell ref="AI266:AO266"/>
    <mergeCell ref="A267:H267"/>
    <mergeCell ref="I267:AO267"/>
    <mergeCell ref="A268:H273"/>
    <mergeCell ref="I268:AO273"/>
    <mergeCell ref="A274:H274"/>
    <mergeCell ref="I274:AO274"/>
    <mergeCell ref="A275:H275"/>
    <mergeCell ref="I275:AO275"/>
    <mergeCell ref="V263:W263"/>
    <mergeCell ref="Y263:AB263"/>
    <mergeCell ref="AD263:AE263"/>
    <mergeCell ref="AF263:AG263"/>
    <mergeCell ref="AI263:AO263"/>
    <mergeCell ref="I264:J264"/>
    <mergeCell ref="K264:M264"/>
    <mergeCell ref="N264:Q264"/>
    <mergeCell ref="R264:T264"/>
    <mergeCell ref="V264:W264"/>
    <mergeCell ref="Y264:AB264"/>
    <mergeCell ref="AD264:AE264"/>
    <mergeCell ref="AF264:AG264"/>
    <mergeCell ref="AI264:AO264"/>
    <mergeCell ref="I265:J265"/>
    <mergeCell ref="K265:M265"/>
    <mergeCell ref="N265:Q265"/>
    <mergeCell ref="R265:T265"/>
    <mergeCell ref="V265:W265"/>
    <mergeCell ref="Y265:AB265"/>
    <mergeCell ref="AD265:AE265"/>
    <mergeCell ref="AF265:AG265"/>
    <mergeCell ref="AI265:AO265"/>
    <mergeCell ref="A258:D259"/>
    <mergeCell ref="E258:I259"/>
    <mergeCell ref="J258:N259"/>
    <mergeCell ref="O258:S259"/>
    <mergeCell ref="T258:Z259"/>
    <mergeCell ref="AA258:AC259"/>
    <mergeCell ref="AD258:AI259"/>
    <mergeCell ref="AJ258:AO259"/>
    <mergeCell ref="A260:H266"/>
    <mergeCell ref="I260:J260"/>
    <mergeCell ref="K260:M260"/>
    <mergeCell ref="N260:Q260"/>
    <mergeCell ref="R260:T260"/>
    <mergeCell ref="V260:W260"/>
    <mergeCell ref="Y260:AB260"/>
    <mergeCell ref="AD260:AE260"/>
    <mergeCell ref="AF260:AG260"/>
    <mergeCell ref="AI260:AO260"/>
    <mergeCell ref="I261:AO261"/>
    <mergeCell ref="I262:J262"/>
    <mergeCell ref="K262:M262"/>
    <mergeCell ref="N262:Q262"/>
    <mergeCell ref="R262:T262"/>
    <mergeCell ref="V262:W262"/>
    <mergeCell ref="Y262:AB262"/>
    <mergeCell ref="AD262:AE262"/>
    <mergeCell ref="AF262:AG262"/>
    <mergeCell ref="AI262:AO262"/>
    <mergeCell ref="I263:J263"/>
    <mergeCell ref="K263:M263"/>
    <mergeCell ref="N263:Q263"/>
    <mergeCell ref="R263:T263"/>
    <mergeCell ref="A254:D257"/>
    <mergeCell ref="E254:I257"/>
    <mergeCell ref="J254:N257"/>
    <mergeCell ref="O254:S257"/>
    <mergeCell ref="T254:U254"/>
    <mergeCell ref="V254:W254"/>
    <mergeCell ref="X254:Z254"/>
    <mergeCell ref="AA254:AC254"/>
    <mergeCell ref="AD254:AI254"/>
    <mergeCell ref="AJ254:AO254"/>
    <mergeCell ref="AP254:AV254"/>
    <mergeCell ref="T255:U255"/>
    <mergeCell ref="V255:W255"/>
    <mergeCell ref="X255:Z255"/>
    <mergeCell ref="AA255:AC255"/>
    <mergeCell ref="AD255:AI255"/>
    <mergeCell ref="AJ255:AO255"/>
    <mergeCell ref="T256:U256"/>
    <mergeCell ref="V256:W256"/>
    <mergeCell ref="X256:Z256"/>
    <mergeCell ref="AA256:AC256"/>
    <mergeCell ref="AD256:AI256"/>
    <mergeCell ref="AJ256:AO256"/>
    <mergeCell ref="T257:U257"/>
    <mergeCell ref="V257:W257"/>
    <mergeCell ref="X257:Z257"/>
    <mergeCell ref="AA257:AC257"/>
    <mergeCell ref="AD257:AI257"/>
    <mergeCell ref="AJ257:AO257"/>
    <mergeCell ref="A241:H241"/>
    <mergeCell ref="I241:AO241"/>
    <mergeCell ref="A242:H243"/>
    <mergeCell ref="I242:AO243"/>
    <mergeCell ref="A244:H245"/>
    <mergeCell ref="I244:AO245"/>
    <mergeCell ref="A246:H247"/>
    <mergeCell ref="I246:AO247"/>
    <mergeCell ref="A249:H249"/>
    <mergeCell ref="I249:Y249"/>
    <mergeCell ref="Z249:AN249"/>
    <mergeCell ref="A250:AO251"/>
    <mergeCell ref="A252:D253"/>
    <mergeCell ref="E252:S253"/>
    <mergeCell ref="T252:Z252"/>
    <mergeCell ref="AA252:AI252"/>
    <mergeCell ref="AJ252:AM253"/>
    <mergeCell ref="T253:Z253"/>
    <mergeCell ref="AA253:AI253"/>
    <mergeCell ref="I231:J231"/>
    <mergeCell ref="K231:M231"/>
    <mergeCell ref="N231:Q231"/>
    <mergeCell ref="R231:T231"/>
    <mergeCell ref="V231:W231"/>
    <mergeCell ref="Y231:AB231"/>
    <mergeCell ref="AD231:AE231"/>
    <mergeCell ref="AF231:AG231"/>
    <mergeCell ref="AI231:AO231"/>
    <mergeCell ref="A232:H232"/>
    <mergeCell ref="I232:AO232"/>
    <mergeCell ref="A233:H238"/>
    <mergeCell ref="I233:AO238"/>
    <mergeCell ref="A239:H239"/>
    <mergeCell ref="I239:AO239"/>
    <mergeCell ref="A240:H240"/>
    <mergeCell ref="I240:AO240"/>
    <mergeCell ref="I229:J229"/>
    <mergeCell ref="K229:M229"/>
    <mergeCell ref="N229:Q229"/>
    <mergeCell ref="R229:T229"/>
    <mergeCell ref="V229:W229"/>
    <mergeCell ref="Y229:AB229"/>
    <mergeCell ref="AD229:AE229"/>
    <mergeCell ref="AF229:AG229"/>
    <mergeCell ref="AI229:AO229"/>
    <mergeCell ref="I230:J230"/>
    <mergeCell ref="K230:M230"/>
    <mergeCell ref="N230:Q230"/>
    <mergeCell ref="R230:T230"/>
    <mergeCell ref="V230:W230"/>
    <mergeCell ref="Y230:AB230"/>
    <mergeCell ref="AD230:AE230"/>
    <mergeCell ref="AF230:AG230"/>
    <mergeCell ref="AI230:AO230"/>
    <mergeCell ref="AF225:AG225"/>
    <mergeCell ref="AI225:AO225"/>
    <mergeCell ref="I226:AO226"/>
    <mergeCell ref="I227:J227"/>
    <mergeCell ref="K227:M227"/>
    <mergeCell ref="N227:Q227"/>
    <mergeCell ref="R227:T227"/>
    <mergeCell ref="V227:W227"/>
    <mergeCell ref="Y227:AB227"/>
    <mergeCell ref="AD227:AE227"/>
    <mergeCell ref="AF227:AG227"/>
    <mergeCell ref="AI227:AO227"/>
    <mergeCell ref="I228:J228"/>
    <mergeCell ref="K228:M228"/>
    <mergeCell ref="N228:Q228"/>
    <mergeCell ref="R228:T228"/>
    <mergeCell ref="V228:W228"/>
    <mergeCell ref="Y228:AB228"/>
    <mergeCell ref="AD228:AE228"/>
    <mergeCell ref="AF228:AG228"/>
    <mergeCell ref="AI228:AO228"/>
    <mergeCell ref="AP219:AV219"/>
    <mergeCell ref="T220:U220"/>
    <mergeCell ref="V220:W220"/>
    <mergeCell ref="X220:Z220"/>
    <mergeCell ref="AA220:AC220"/>
    <mergeCell ref="AD220:AI220"/>
    <mergeCell ref="AJ220:AO220"/>
    <mergeCell ref="T221:U221"/>
    <mergeCell ref="V221:W221"/>
    <mergeCell ref="X221:Z221"/>
    <mergeCell ref="AA221:AC221"/>
    <mergeCell ref="AD221:AI221"/>
    <mergeCell ref="AJ221:AO221"/>
    <mergeCell ref="T222:U222"/>
    <mergeCell ref="V222:W222"/>
    <mergeCell ref="X222:Z222"/>
    <mergeCell ref="AA222:AC222"/>
    <mergeCell ref="AD222:AI222"/>
    <mergeCell ref="AJ222:AO222"/>
    <mergeCell ref="A346:H346"/>
    <mergeCell ref="I346:AO346"/>
    <mergeCell ref="A347:H348"/>
    <mergeCell ref="I347:AO348"/>
    <mergeCell ref="A349:H350"/>
    <mergeCell ref="I349:AO350"/>
    <mergeCell ref="A351:H352"/>
    <mergeCell ref="I351:AO352"/>
    <mergeCell ref="A214:H214"/>
    <mergeCell ref="I214:Y214"/>
    <mergeCell ref="Z214:AN214"/>
    <mergeCell ref="A215:AO216"/>
    <mergeCell ref="A217:D218"/>
    <mergeCell ref="E217:S218"/>
    <mergeCell ref="T217:Z217"/>
    <mergeCell ref="AA217:AI217"/>
    <mergeCell ref="AJ217:AM218"/>
    <mergeCell ref="T218:Z218"/>
    <mergeCell ref="AA218:AI218"/>
    <mergeCell ref="A219:D222"/>
    <mergeCell ref="E219:I222"/>
    <mergeCell ref="J219:N222"/>
    <mergeCell ref="O219:S222"/>
    <mergeCell ref="T219:U219"/>
    <mergeCell ref="V219:W219"/>
    <mergeCell ref="X219:Z219"/>
    <mergeCell ref="AA219:AC219"/>
    <mergeCell ref="AD219:AI219"/>
    <mergeCell ref="AJ219:AO219"/>
    <mergeCell ref="A223:D224"/>
    <mergeCell ref="E223:I224"/>
    <mergeCell ref="J223:N224"/>
    <mergeCell ref="I336:J336"/>
    <mergeCell ref="K336:M336"/>
    <mergeCell ref="N336:Q336"/>
    <mergeCell ref="R336:T336"/>
    <mergeCell ref="V336:W336"/>
    <mergeCell ref="Y336:AB336"/>
    <mergeCell ref="AD336:AE336"/>
    <mergeCell ref="AF336:AG336"/>
    <mergeCell ref="AI336:AO336"/>
    <mergeCell ref="A337:H337"/>
    <mergeCell ref="I337:AO337"/>
    <mergeCell ref="A338:H343"/>
    <mergeCell ref="I338:AO343"/>
    <mergeCell ref="A344:H344"/>
    <mergeCell ref="I344:AO344"/>
    <mergeCell ref="A345:H345"/>
    <mergeCell ref="I345:AO345"/>
    <mergeCell ref="V333:W333"/>
    <mergeCell ref="Y333:AB333"/>
    <mergeCell ref="AD333:AE333"/>
    <mergeCell ref="AF333:AG333"/>
    <mergeCell ref="AI333:AO333"/>
    <mergeCell ref="I334:J334"/>
    <mergeCell ref="K334:M334"/>
    <mergeCell ref="N334:Q334"/>
    <mergeCell ref="R334:T334"/>
    <mergeCell ref="V334:W334"/>
    <mergeCell ref="Y334:AB334"/>
    <mergeCell ref="AD334:AE334"/>
    <mergeCell ref="AF334:AG334"/>
    <mergeCell ref="AI334:AO334"/>
    <mergeCell ref="I335:J335"/>
    <mergeCell ref="K335:M335"/>
    <mergeCell ref="N335:Q335"/>
    <mergeCell ref="R335:T335"/>
    <mergeCell ref="V335:W335"/>
    <mergeCell ref="Y335:AB335"/>
    <mergeCell ref="AD335:AE335"/>
    <mergeCell ref="AF335:AG335"/>
    <mergeCell ref="AI335:AO335"/>
    <mergeCell ref="A328:D329"/>
    <mergeCell ref="E328:I329"/>
    <mergeCell ref="J328:N329"/>
    <mergeCell ref="O328:S329"/>
    <mergeCell ref="T328:Z329"/>
    <mergeCell ref="AA328:AC329"/>
    <mergeCell ref="AD328:AI329"/>
    <mergeCell ref="AJ328:AO329"/>
    <mergeCell ref="A330:H336"/>
    <mergeCell ref="I330:J330"/>
    <mergeCell ref="K330:M330"/>
    <mergeCell ref="N330:Q330"/>
    <mergeCell ref="R330:T330"/>
    <mergeCell ref="V330:W330"/>
    <mergeCell ref="Y330:AB330"/>
    <mergeCell ref="AD330:AE330"/>
    <mergeCell ref="AF330:AG330"/>
    <mergeCell ref="AI330:AO330"/>
    <mergeCell ref="I331:AO331"/>
    <mergeCell ref="I332:J332"/>
    <mergeCell ref="K332:M332"/>
    <mergeCell ref="N332:Q332"/>
    <mergeCell ref="R332:T332"/>
    <mergeCell ref="V332:W332"/>
    <mergeCell ref="Y332:AB332"/>
    <mergeCell ref="AD332:AE332"/>
    <mergeCell ref="AF332:AG332"/>
    <mergeCell ref="AI332:AO332"/>
    <mergeCell ref="I333:J333"/>
    <mergeCell ref="K333:M333"/>
    <mergeCell ref="N333:Q333"/>
    <mergeCell ref="R333:T333"/>
    <mergeCell ref="A324:D327"/>
    <mergeCell ref="E324:I327"/>
    <mergeCell ref="J324:N327"/>
    <mergeCell ref="O324:S327"/>
    <mergeCell ref="T324:U324"/>
    <mergeCell ref="V324:W324"/>
    <mergeCell ref="X324:Z324"/>
    <mergeCell ref="AA324:AC324"/>
    <mergeCell ref="AD324:AI324"/>
    <mergeCell ref="AJ324:AO324"/>
    <mergeCell ref="AP324:AV324"/>
    <mergeCell ref="T325:U325"/>
    <mergeCell ref="V325:W325"/>
    <mergeCell ref="X325:Z325"/>
    <mergeCell ref="AA325:AC325"/>
    <mergeCell ref="AD325:AI325"/>
    <mergeCell ref="AJ325:AO325"/>
    <mergeCell ref="T326:U326"/>
    <mergeCell ref="V326:W326"/>
    <mergeCell ref="X326:Z326"/>
    <mergeCell ref="AA326:AC326"/>
    <mergeCell ref="AD326:AI326"/>
    <mergeCell ref="AJ326:AO326"/>
    <mergeCell ref="T327:U327"/>
    <mergeCell ref="V327:W327"/>
    <mergeCell ref="X327:Z327"/>
    <mergeCell ref="AA327:AC327"/>
    <mergeCell ref="AD327:AI327"/>
    <mergeCell ref="AJ327:AO327"/>
    <mergeCell ref="A311:H311"/>
    <mergeCell ref="I311:AO311"/>
    <mergeCell ref="A312:H313"/>
    <mergeCell ref="I312:AO313"/>
    <mergeCell ref="A314:H315"/>
    <mergeCell ref="I314:AO315"/>
    <mergeCell ref="A316:H317"/>
    <mergeCell ref="I316:AO317"/>
    <mergeCell ref="A319:H319"/>
    <mergeCell ref="I319:Y319"/>
    <mergeCell ref="Z319:AN319"/>
    <mergeCell ref="A320:AO321"/>
    <mergeCell ref="A322:D323"/>
    <mergeCell ref="E322:S323"/>
    <mergeCell ref="T322:Z322"/>
    <mergeCell ref="AA322:AI322"/>
    <mergeCell ref="AJ322:AM323"/>
    <mergeCell ref="T323:Z323"/>
    <mergeCell ref="AA323:AI323"/>
    <mergeCell ref="I301:J301"/>
    <mergeCell ref="K301:M301"/>
    <mergeCell ref="N301:Q301"/>
    <mergeCell ref="R301:T301"/>
    <mergeCell ref="V301:W301"/>
    <mergeCell ref="Y301:AB301"/>
    <mergeCell ref="AD301:AE301"/>
    <mergeCell ref="AF301:AG301"/>
    <mergeCell ref="AI301:AO301"/>
    <mergeCell ref="A302:H302"/>
    <mergeCell ref="I302:AO302"/>
    <mergeCell ref="A303:H308"/>
    <mergeCell ref="I303:AO308"/>
    <mergeCell ref="A309:H309"/>
    <mergeCell ref="I309:AO309"/>
    <mergeCell ref="A310:H310"/>
    <mergeCell ref="I310:AO310"/>
    <mergeCell ref="AF298:AG298"/>
    <mergeCell ref="AI298:AO298"/>
    <mergeCell ref="I299:J299"/>
    <mergeCell ref="K299:M299"/>
    <mergeCell ref="N299:Q299"/>
    <mergeCell ref="R299:T299"/>
    <mergeCell ref="V299:W299"/>
    <mergeCell ref="Y299:AB299"/>
    <mergeCell ref="AD299:AE299"/>
    <mergeCell ref="AF299:AG299"/>
    <mergeCell ref="AI299:AO299"/>
    <mergeCell ref="I300:J300"/>
    <mergeCell ref="K300:M300"/>
    <mergeCell ref="N300:Q300"/>
    <mergeCell ref="R300:T300"/>
    <mergeCell ref="V300:W300"/>
    <mergeCell ref="Y300:AB300"/>
    <mergeCell ref="AD300:AE300"/>
    <mergeCell ref="AF300:AG300"/>
    <mergeCell ref="AI300:AO300"/>
    <mergeCell ref="O293:S294"/>
    <mergeCell ref="T293:Z294"/>
    <mergeCell ref="AA293:AC294"/>
    <mergeCell ref="AD293:AI294"/>
    <mergeCell ref="AJ293:AO294"/>
    <mergeCell ref="A295:H301"/>
    <mergeCell ref="I295:J295"/>
    <mergeCell ref="K295:M295"/>
    <mergeCell ref="N295:Q295"/>
    <mergeCell ref="R295:T295"/>
    <mergeCell ref="V295:W295"/>
    <mergeCell ref="Y295:AB295"/>
    <mergeCell ref="AD295:AE295"/>
    <mergeCell ref="AF295:AG295"/>
    <mergeCell ref="AI295:AO295"/>
    <mergeCell ref="I296:AO296"/>
    <mergeCell ref="I297:J297"/>
    <mergeCell ref="K297:M297"/>
    <mergeCell ref="N297:Q297"/>
    <mergeCell ref="R297:T297"/>
    <mergeCell ref="V297:W297"/>
    <mergeCell ref="Y297:AB297"/>
    <mergeCell ref="AD297:AE297"/>
    <mergeCell ref="AF297:AG297"/>
    <mergeCell ref="AI297:AO297"/>
    <mergeCell ref="I298:J298"/>
    <mergeCell ref="K298:M298"/>
    <mergeCell ref="N298:Q298"/>
    <mergeCell ref="R298:T298"/>
    <mergeCell ref="V298:W298"/>
    <mergeCell ref="Y298:AB298"/>
    <mergeCell ref="AD298:AE298"/>
    <mergeCell ref="A289:D292"/>
    <mergeCell ref="E289:I292"/>
    <mergeCell ref="J289:N292"/>
    <mergeCell ref="O289:S292"/>
    <mergeCell ref="T289:U289"/>
    <mergeCell ref="V289:W289"/>
    <mergeCell ref="X289:Z289"/>
    <mergeCell ref="AA289:AC289"/>
    <mergeCell ref="AD289:AI289"/>
    <mergeCell ref="AJ289:AO289"/>
    <mergeCell ref="A293:D294"/>
    <mergeCell ref="E293:I294"/>
    <mergeCell ref="J293:N294"/>
    <mergeCell ref="AP289:AV289"/>
    <mergeCell ref="T290:U290"/>
    <mergeCell ref="V290:W290"/>
    <mergeCell ref="X290:Z290"/>
    <mergeCell ref="AA290:AC290"/>
    <mergeCell ref="AD290:AI290"/>
    <mergeCell ref="AJ290:AO290"/>
    <mergeCell ref="T291:U291"/>
    <mergeCell ref="V291:W291"/>
    <mergeCell ref="X291:Z291"/>
    <mergeCell ref="AA291:AC291"/>
    <mergeCell ref="AD291:AI291"/>
    <mergeCell ref="AJ291:AO291"/>
    <mergeCell ref="T292:U292"/>
    <mergeCell ref="V292:W292"/>
    <mergeCell ref="X292:Z292"/>
    <mergeCell ref="AA292:AC292"/>
    <mergeCell ref="AD292:AI292"/>
    <mergeCell ref="AJ292:AO292"/>
    <mergeCell ref="A66:H66"/>
    <mergeCell ref="I66:AO66"/>
    <mergeCell ref="A67:H68"/>
    <mergeCell ref="I67:AO68"/>
    <mergeCell ref="A69:H70"/>
    <mergeCell ref="I69:AO70"/>
    <mergeCell ref="A71:H72"/>
    <mergeCell ref="I71:AO72"/>
    <mergeCell ref="A284:H284"/>
    <mergeCell ref="I284:Y284"/>
    <mergeCell ref="Z284:AN284"/>
    <mergeCell ref="A285:AO286"/>
    <mergeCell ref="A287:D288"/>
    <mergeCell ref="E287:S288"/>
    <mergeCell ref="T287:Z287"/>
    <mergeCell ref="AA287:AI287"/>
    <mergeCell ref="AJ287:AM288"/>
    <mergeCell ref="T288:Z288"/>
    <mergeCell ref="AA288:AI288"/>
    <mergeCell ref="O223:S224"/>
    <mergeCell ref="T223:Z224"/>
    <mergeCell ref="AA223:AC224"/>
    <mergeCell ref="AD223:AI224"/>
    <mergeCell ref="AJ223:AO224"/>
    <mergeCell ref="A225:H231"/>
    <mergeCell ref="I225:J225"/>
    <mergeCell ref="K225:M225"/>
    <mergeCell ref="N225:Q225"/>
    <mergeCell ref="R225:T225"/>
    <mergeCell ref="V225:W225"/>
    <mergeCell ref="Y225:AB225"/>
    <mergeCell ref="AD225:AE225"/>
    <mergeCell ref="I56:J56"/>
    <mergeCell ref="K56:M56"/>
    <mergeCell ref="N56:Q56"/>
    <mergeCell ref="R56:T56"/>
    <mergeCell ref="V56:W56"/>
    <mergeCell ref="Y56:AB56"/>
    <mergeCell ref="AD56:AE56"/>
    <mergeCell ref="AF56:AG56"/>
    <mergeCell ref="AI56:AO56"/>
    <mergeCell ref="A57:H57"/>
    <mergeCell ref="I57:AO57"/>
    <mergeCell ref="A58:H63"/>
    <mergeCell ref="I58:AO63"/>
    <mergeCell ref="A64:H64"/>
    <mergeCell ref="I64:AO64"/>
    <mergeCell ref="A65:H65"/>
    <mergeCell ref="I65:AO65"/>
    <mergeCell ref="V53:W53"/>
    <mergeCell ref="Y53:AB53"/>
    <mergeCell ref="AD53:AE53"/>
    <mergeCell ref="AF53:AG53"/>
    <mergeCell ref="AI53:AO53"/>
    <mergeCell ref="I54:J54"/>
    <mergeCell ref="K54:M54"/>
    <mergeCell ref="N54:Q54"/>
    <mergeCell ref="R54:T54"/>
    <mergeCell ref="V54:W54"/>
    <mergeCell ref="Y54:AB54"/>
    <mergeCell ref="AD54:AE54"/>
    <mergeCell ref="AF54:AG54"/>
    <mergeCell ref="AI54:AO54"/>
    <mergeCell ref="I55:J55"/>
    <mergeCell ref="K55:M55"/>
    <mergeCell ref="N55:Q55"/>
    <mergeCell ref="R55:T55"/>
    <mergeCell ref="V55:W55"/>
    <mergeCell ref="Y55:AB55"/>
    <mergeCell ref="AD55:AE55"/>
    <mergeCell ref="AF55:AG55"/>
    <mergeCell ref="AI55:AO55"/>
    <mergeCell ref="A48:D49"/>
    <mergeCell ref="E48:I49"/>
    <mergeCell ref="J48:N49"/>
    <mergeCell ref="O48:S49"/>
    <mergeCell ref="T48:Z49"/>
    <mergeCell ref="AA48:AC49"/>
    <mergeCell ref="AD48:AI49"/>
    <mergeCell ref="AJ48:AO49"/>
    <mergeCell ref="A50:H56"/>
    <mergeCell ref="I50:J50"/>
    <mergeCell ref="K50:M50"/>
    <mergeCell ref="N50:Q50"/>
    <mergeCell ref="R50:T50"/>
    <mergeCell ref="V50:W50"/>
    <mergeCell ref="Y50:AB50"/>
    <mergeCell ref="AD50:AE50"/>
    <mergeCell ref="AF50:AG50"/>
    <mergeCell ref="AI50:AO50"/>
    <mergeCell ref="I51:AO51"/>
    <mergeCell ref="I52:J52"/>
    <mergeCell ref="K52:M52"/>
    <mergeCell ref="N52:Q52"/>
    <mergeCell ref="R52:T52"/>
    <mergeCell ref="V52:W52"/>
    <mergeCell ref="Y52:AB52"/>
    <mergeCell ref="AD52:AE52"/>
    <mergeCell ref="AF52:AG52"/>
    <mergeCell ref="AI52:AO52"/>
    <mergeCell ref="I53:J53"/>
    <mergeCell ref="K53:M53"/>
    <mergeCell ref="N53:Q53"/>
    <mergeCell ref="R53:T53"/>
    <mergeCell ref="AP44:AV44"/>
    <mergeCell ref="T45:U45"/>
    <mergeCell ref="V45:W45"/>
    <mergeCell ref="X45:Z45"/>
    <mergeCell ref="AA45:AC45"/>
    <mergeCell ref="AD45:AI45"/>
    <mergeCell ref="AJ45:AO45"/>
    <mergeCell ref="T46:U46"/>
    <mergeCell ref="V46:W46"/>
    <mergeCell ref="X46:Z46"/>
    <mergeCell ref="AA46:AC46"/>
    <mergeCell ref="AD46:AI46"/>
    <mergeCell ref="AJ46:AO46"/>
    <mergeCell ref="T47:U47"/>
    <mergeCell ref="V47:W47"/>
    <mergeCell ref="X47:Z47"/>
    <mergeCell ref="AA47:AC47"/>
    <mergeCell ref="AD47:AI47"/>
    <mergeCell ref="AJ47:AO47"/>
    <mergeCell ref="A39:H39"/>
    <mergeCell ref="I39:Y39"/>
    <mergeCell ref="Z39:AN39"/>
    <mergeCell ref="A40:AO41"/>
    <mergeCell ref="A42:D43"/>
    <mergeCell ref="E42:S43"/>
    <mergeCell ref="T42:Z42"/>
    <mergeCell ref="AA42:AI42"/>
    <mergeCell ref="AJ42:AM43"/>
    <mergeCell ref="T43:Z43"/>
    <mergeCell ref="AA43:AI43"/>
    <mergeCell ref="A44:D47"/>
    <mergeCell ref="E44:I47"/>
    <mergeCell ref="J44:N47"/>
    <mergeCell ref="O44:S47"/>
    <mergeCell ref="T44:U44"/>
    <mergeCell ref="V44:W44"/>
    <mergeCell ref="X44:Z44"/>
    <mergeCell ref="AA44:AC44"/>
    <mergeCell ref="AD44:AI44"/>
    <mergeCell ref="AJ44:AO44"/>
    <mergeCell ref="AC1:AN1"/>
    <mergeCell ref="A4:H4"/>
    <mergeCell ref="I4:Y4"/>
    <mergeCell ref="Z4:AN4"/>
    <mergeCell ref="A5:AO6"/>
    <mergeCell ref="A7:D8"/>
    <mergeCell ref="E7:S8"/>
    <mergeCell ref="T7:Z7"/>
    <mergeCell ref="AA7:AI7"/>
    <mergeCell ref="AJ7:AM8"/>
    <mergeCell ref="T8:Z8"/>
    <mergeCell ref="AA8:AI8"/>
    <mergeCell ref="AP9:AV9"/>
    <mergeCell ref="T10:U10"/>
    <mergeCell ref="V10:W10"/>
    <mergeCell ref="X10:Z10"/>
    <mergeCell ref="AA10:AC10"/>
    <mergeCell ref="AD10:AI10"/>
    <mergeCell ref="AJ10:AO10"/>
    <mergeCell ref="T11:U11"/>
    <mergeCell ref="V11:W11"/>
    <mergeCell ref="X11:Z11"/>
    <mergeCell ref="AA11:AC11"/>
    <mergeCell ref="AD11:AI11"/>
    <mergeCell ref="AJ11:AO11"/>
    <mergeCell ref="T9:U9"/>
    <mergeCell ref="V9:W9"/>
    <mergeCell ref="X9:Z9"/>
    <mergeCell ref="AA9:AC9"/>
    <mergeCell ref="AD9:AI9"/>
    <mergeCell ref="AJ9:AO9"/>
    <mergeCell ref="V12:W12"/>
    <mergeCell ref="X12:Z12"/>
    <mergeCell ref="AA12:AC12"/>
    <mergeCell ref="AD12:AI12"/>
    <mergeCell ref="AJ12:AO12"/>
    <mergeCell ref="A13:D14"/>
    <mergeCell ref="E13:I14"/>
    <mergeCell ref="J13:N14"/>
    <mergeCell ref="O13:S14"/>
    <mergeCell ref="T13:Z14"/>
    <mergeCell ref="AA13:AC14"/>
    <mergeCell ref="AD13:AI14"/>
    <mergeCell ref="AJ13:AO14"/>
    <mergeCell ref="A9:D12"/>
    <mergeCell ref="E9:I12"/>
    <mergeCell ref="J9:N12"/>
    <mergeCell ref="O9:S12"/>
    <mergeCell ref="T12:U12"/>
    <mergeCell ref="A15:H21"/>
    <mergeCell ref="I15:J15"/>
    <mergeCell ref="K15:M15"/>
    <mergeCell ref="N15:Q15"/>
    <mergeCell ref="R15:T15"/>
    <mergeCell ref="V15:W15"/>
    <mergeCell ref="Y15:AB15"/>
    <mergeCell ref="AD15:AE15"/>
    <mergeCell ref="AF15:AG15"/>
    <mergeCell ref="I18:J18"/>
    <mergeCell ref="K18:M18"/>
    <mergeCell ref="N18:Q18"/>
    <mergeCell ref="R18:T18"/>
    <mergeCell ref="V18:W18"/>
    <mergeCell ref="Y18:AB18"/>
    <mergeCell ref="AD18:AE18"/>
    <mergeCell ref="AF18:AG18"/>
    <mergeCell ref="I20:J20"/>
    <mergeCell ref="K20:M20"/>
    <mergeCell ref="N20:Q20"/>
    <mergeCell ref="R20:T20"/>
    <mergeCell ref="V20:W20"/>
    <mergeCell ref="Y20:AB20"/>
    <mergeCell ref="AD20:AE20"/>
    <mergeCell ref="AI15:AO15"/>
    <mergeCell ref="I16:AO16"/>
    <mergeCell ref="I17:J17"/>
    <mergeCell ref="K17:M17"/>
    <mergeCell ref="N17:Q17"/>
    <mergeCell ref="R17:T17"/>
    <mergeCell ref="V17:W17"/>
    <mergeCell ref="Y17:AB17"/>
    <mergeCell ref="AD17:AE17"/>
    <mergeCell ref="AF17:AG17"/>
    <mergeCell ref="AI17:AO17"/>
    <mergeCell ref="AI18:AO18"/>
    <mergeCell ref="I19:J19"/>
    <mergeCell ref="K19:M19"/>
    <mergeCell ref="N19:Q19"/>
    <mergeCell ref="R19:T19"/>
    <mergeCell ref="V19:W19"/>
    <mergeCell ref="Y19:AB19"/>
    <mergeCell ref="AD19:AE19"/>
    <mergeCell ref="AF19:AG19"/>
    <mergeCell ref="AI19:AO19"/>
    <mergeCell ref="AF20:AG20"/>
    <mergeCell ref="AI20:AO20"/>
    <mergeCell ref="I21:J21"/>
    <mergeCell ref="K21:M21"/>
    <mergeCell ref="N21:Q21"/>
    <mergeCell ref="R21:T21"/>
    <mergeCell ref="V21:W21"/>
    <mergeCell ref="Y21:AB21"/>
    <mergeCell ref="AD21:AE21"/>
    <mergeCell ref="AF21:AG21"/>
    <mergeCell ref="AI21:AO21"/>
    <mergeCell ref="A32:H33"/>
    <mergeCell ref="I32:AO33"/>
    <mergeCell ref="A34:H35"/>
    <mergeCell ref="I34:AO35"/>
    <mergeCell ref="A36:H37"/>
    <mergeCell ref="I36:AO37"/>
    <mergeCell ref="A22:H22"/>
    <mergeCell ref="I22:AO22"/>
    <mergeCell ref="A23:H28"/>
    <mergeCell ref="I23:AO28"/>
    <mergeCell ref="A29:H29"/>
    <mergeCell ref="I29:AO29"/>
    <mergeCell ref="A30:H30"/>
    <mergeCell ref="I30:AO30"/>
    <mergeCell ref="A31:H31"/>
    <mergeCell ref="I31:AO31"/>
  </mergeCells>
  <phoneticPr fontId="36"/>
  <conditionalFormatting sqref="V9:W12">
    <cfRule type="containsText" dxfId="37" priority="103" operator="containsText" text="【エラー】">
      <formula>NOT(ISERROR(SEARCH("【エラー】",V9)))</formula>
    </cfRule>
  </conditionalFormatting>
  <conditionalFormatting sqref="V44:W47">
    <cfRule type="containsText" dxfId="36" priority="49" operator="containsText" text="【エラー】">
      <formula>NOT(ISERROR(SEARCH("【エラー】",V44)))</formula>
    </cfRule>
  </conditionalFormatting>
  <conditionalFormatting sqref="V79:W82">
    <cfRule type="containsText" dxfId="35" priority="4" operator="containsText" text="【エラー】">
      <formula>NOT(ISERROR(SEARCH("【エラー】",V79)))</formula>
    </cfRule>
  </conditionalFormatting>
  <conditionalFormatting sqref="V114:W117">
    <cfRule type="containsText" dxfId="34" priority="1" operator="containsText" text="【エラー】">
      <formula>NOT(ISERROR(SEARCH("【エラー】",V114)))</formula>
    </cfRule>
  </conditionalFormatting>
  <conditionalFormatting sqref="V149:W152">
    <cfRule type="containsText" dxfId="33" priority="10" operator="containsText" text="【エラー】">
      <formula>NOT(ISERROR(SEARCH("【エラー】",V149)))</formula>
    </cfRule>
  </conditionalFormatting>
  <conditionalFormatting sqref="V184:W187">
    <cfRule type="containsText" dxfId="32" priority="7" operator="containsText" text="【エラー】">
      <formula>NOT(ISERROR(SEARCH("【エラー】",V184)))</formula>
    </cfRule>
  </conditionalFormatting>
  <conditionalFormatting sqref="V219:W222">
    <cfRule type="containsText" dxfId="31" priority="16" operator="containsText" text="【エラー】">
      <formula>NOT(ISERROR(SEARCH("【エラー】",V219)))</formula>
    </cfRule>
  </conditionalFormatting>
  <conditionalFormatting sqref="V254:W257">
    <cfRule type="containsText" dxfId="30" priority="13" operator="containsText" text="【エラー】">
      <formula>NOT(ISERROR(SEARCH("【エラー】",V254)))</formula>
    </cfRule>
  </conditionalFormatting>
  <conditionalFormatting sqref="V289:W292">
    <cfRule type="containsText" dxfId="29" priority="22" operator="containsText" text="【エラー】">
      <formula>NOT(ISERROR(SEARCH("【エラー】",V289)))</formula>
    </cfRule>
  </conditionalFormatting>
  <conditionalFormatting sqref="V324:W327">
    <cfRule type="containsText" dxfId="28" priority="19" operator="containsText" text="【エラー】">
      <formula>NOT(ISERROR(SEARCH("【エラー】",V324)))</formula>
    </cfRule>
  </conditionalFormatting>
  <conditionalFormatting sqref="AJ9:AO11">
    <cfRule type="cellIs" dxfId="27" priority="104" operator="lessThan">
      <formula>0.5</formula>
    </cfRule>
  </conditionalFormatting>
  <conditionalFormatting sqref="AJ12:AO12">
    <cfRule type="containsText" dxfId="26" priority="105" operator="containsText" text="【エラー】">
      <formula>NOT(ISERROR(SEARCH("【エラー】",AJ12)))</formula>
    </cfRule>
  </conditionalFormatting>
  <conditionalFormatting sqref="AJ44:AO46">
    <cfRule type="cellIs" dxfId="25" priority="50" operator="lessThan">
      <formula>0.5</formula>
    </cfRule>
  </conditionalFormatting>
  <conditionalFormatting sqref="AJ47:AO47">
    <cfRule type="containsText" dxfId="24" priority="51" operator="containsText" text="【エラー】">
      <formula>NOT(ISERROR(SEARCH("【エラー】",AJ47)))</formula>
    </cfRule>
  </conditionalFormatting>
  <conditionalFormatting sqref="AJ79:AO81">
    <cfRule type="cellIs" dxfId="23" priority="5" operator="lessThan">
      <formula>0.5</formula>
    </cfRule>
  </conditionalFormatting>
  <conditionalFormatting sqref="AJ82:AO82">
    <cfRule type="containsText" dxfId="22" priority="6" operator="containsText" text="【エラー】">
      <formula>NOT(ISERROR(SEARCH("【エラー】",AJ82)))</formula>
    </cfRule>
  </conditionalFormatting>
  <conditionalFormatting sqref="AJ114:AO116">
    <cfRule type="cellIs" dxfId="21" priority="2" operator="lessThan">
      <formula>0.5</formula>
    </cfRule>
  </conditionalFormatting>
  <conditionalFormatting sqref="AJ117:AO117">
    <cfRule type="containsText" dxfId="20" priority="3" operator="containsText" text="【エラー】">
      <formula>NOT(ISERROR(SEARCH("【エラー】",AJ117)))</formula>
    </cfRule>
  </conditionalFormatting>
  <conditionalFormatting sqref="AJ149:AO151">
    <cfRule type="cellIs" dxfId="19" priority="11" operator="lessThan">
      <formula>0.5</formula>
    </cfRule>
  </conditionalFormatting>
  <conditionalFormatting sqref="AJ152:AO152">
    <cfRule type="containsText" dxfId="18" priority="12" operator="containsText" text="【エラー】">
      <formula>NOT(ISERROR(SEARCH("【エラー】",AJ152)))</formula>
    </cfRule>
  </conditionalFormatting>
  <conditionalFormatting sqref="AJ184:AO186">
    <cfRule type="cellIs" dxfId="17" priority="8" operator="lessThan">
      <formula>0.5</formula>
    </cfRule>
  </conditionalFormatting>
  <conditionalFormatting sqref="AJ187:AO187">
    <cfRule type="containsText" dxfId="16" priority="9" operator="containsText" text="【エラー】">
      <formula>NOT(ISERROR(SEARCH("【エラー】",AJ187)))</formula>
    </cfRule>
  </conditionalFormatting>
  <conditionalFormatting sqref="AJ219:AO221">
    <cfRule type="cellIs" dxfId="15" priority="17" operator="lessThan">
      <formula>0.5</formula>
    </cfRule>
  </conditionalFormatting>
  <conditionalFormatting sqref="AJ222:AO222">
    <cfRule type="containsText" dxfId="14" priority="18" operator="containsText" text="【エラー】">
      <formula>NOT(ISERROR(SEARCH("【エラー】",AJ222)))</formula>
    </cfRule>
  </conditionalFormatting>
  <conditionalFormatting sqref="AJ254:AO256">
    <cfRule type="cellIs" dxfId="13" priority="14" operator="lessThan">
      <formula>0.5</formula>
    </cfRule>
  </conditionalFormatting>
  <conditionalFormatting sqref="AJ257:AO257">
    <cfRule type="containsText" dxfId="12" priority="15" operator="containsText" text="【エラー】">
      <formula>NOT(ISERROR(SEARCH("【エラー】",AJ257)))</formula>
    </cfRule>
  </conditionalFormatting>
  <conditionalFormatting sqref="AJ289:AO291">
    <cfRule type="cellIs" dxfId="11" priority="23" operator="lessThan">
      <formula>0.5</formula>
    </cfRule>
  </conditionalFormatting>
  <conditionalFormatting sqref="AJ292:AO292">
    <cfRule type="containsText" dxfId="10" priority="24" operator="containsText" text="【エラー】">
      <formula>NOT(ISERROR(SEARCH("【エラー】",AJ292)))</formula>
    </cfRule>
  </conditionalFormatting>
  <conditionalFormatting sqref="AJ324:AO326">
    <cfRule type="cellIs" dxfId="9" priority="20" operator="lessThan">
      <formula>0.5</formula>
    </cfRule>
  </conditionalFormatting>
  <conditionalFormatting sqref="AJ327:AO327">
    <cfRule type="containsText" dxfId="8" priority="21" operator="containsText" text="【エラー】">
      <formula>NOT(ISERROR(SEARCH("【エラー】",AJ327)))</formula>
    </cfRule>
  </conditionalFormatting>
  <dataValidations count="2">
    <dataValidation type="list" allowBlank="1" showInputMessage="1" showErrorMessage="1" sqref="E9:I12 E44:I47 E289:I292 E324:I327 E219:I222 E254:I257 E149:I152 E184:I187 E79:I82 E114:I117">
      <formula1>"オペラ,バレエ,オーケストラ,歌舞伎,能楽,演劇,音楽,その他"</formula1>
    </dataValidation>
    <dataValidation allowBlank="1" showInputMessage="1" sqref="I4 Z4 I39 Z39 I284 Z284 I319 Z319 I214 Z214 I249 Z249 I144 Z144 I179 Z179 I74 Z74 I109 Z109"/>
  </dataValidations>
  <printOptions horizontalCentered="1"/>
  <pageMargins left="0.39370078740157483" right="0.39370078740157483" top="0.35433070866141736" bottom="0.35433070866141736" header="0.31496062992125984" footer="0.31496062992125984"/>
  <pageSetup paperSize="9" scale="28" orientation="portrait" cellComments="asDisplayed" r:id="rId1"/>
  <rowBreaks count="9" manualBreakCount="9">
    <brk id="38" max="47" man="1"/>
    <brk id="73" max="16383" man="1"/>
    <brk id="108" max="16383" man="1"/>
    <brk id="143" max="16383" man="1"/>
    <brk id="178" max="16383" man="1"/>
    <brk id="213" max="16383" man="1"/>
    <brk id="248" max="16383" man="1"/>
    <brk id="283" max="16383" man="1"/>
    <brk id="31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66"/>
  <sheetViews>
    <sheetView view="pageBreakPreview" topLeftCell="A34" zoomScale="90" zoomScaleNormal="100" zoomScaleSheetLayoutView="90" workbookViewId="0">
      <selection activeCell="A35" sqref="A35"/>
    </sheetView>
  </sheetViews>
  <sheetFormatPr defaultColWidth="9" defaultRowHeight="18.75" x14ac:dyDescent="0.4"/>
  <cols>
    <col min="1" max="20" width="2.875" style="5" customWidth="1"/>
    <col min="21" max="21" width="3" style="5" customWidth="1"/>
    <col min="22" max="26" width="2.875" style="5" customWidth="1"/>
    <col min="27" max="27" width="3" style="5" customWidth="1"/>
    <col min="28" max="39" width="2.875" style="5" customWidth="1"/>
    <col min="40" max="54" width="2.625" style="10" customWidth="1"/>
    <col min="55" max="61" width="2.875" style="5" customWidth="1"/>
    <col min="62" max="16384" width="9" style="5"/>
  </cols>
  <sheetData>
    <row r="1" spans="1:56" s="8" customFormat="1" ht="30" customHeight="1" x14ac:dyDescent="0.4">
      <c r="P1" s="12"/>
      <c r="Q1" s="12"/>
      <c r="W1" s="12"/>
      <c r="AO1" s="9"/>
      <c r="AT1" s="9"/>
      <c r="AY1" s="9"/>
      <c r="BD1" s="9"/>
    </row>
    <row r="2" spans="1:56" s="8" customFormat="1" ht="13.5" customHeight="1" x14ac:dyDescent="0.4">
      <c r="P2" s="12"/>
      <c r="Q2" s="12"/>
      <c r="W2" s="12"/>
      <c r="AF2" s="54"/>
      <c r="AG2" s="54"/>
      <c r="AH2" s="54"/>
      <c r="AI2" s="54"/>
      <c r="AJ2" s="54"/>
      <c r="AK2" s="54"/>
      <c r="AO2" s="9"/>
      <c r="AT2" s="9"/>
      <c r="AY2" s="9"/>
      <c r="BD2" s="9"/>
    </row>
    <row r="3" spans="1:56" s="8" customFormat="1" ht="18" customHeight="1" x14ac:dyDescent="0.4">
      <c r="A3" s="385" t="s">
        <v>39</v>
      </c>
      <c r="B3" s="385"/>
      <c r="C3" s="385"/>
      <c r="D3" s="385"/>
      <c r="E3" s="385"/>
      <c r="F3" s="55" t="s">
        <v>38</v>
      </c>
      <c r="G3" s="55"/>
      <c r="H3" s="55"/>
      <c r="I3" s="55"/>
      <c r="J3" s="55"/>
      <c r="K3" s="55"/>
      <c r="L3" s="55"/>
      <c r="M3" s="55"/>
      <c r="N3" s="55"/>
      <c r="O3" s="55"/>
      <c r="P3" s="55"/>
      <c r="Q3" s="56"/>
      <c r="R3" s="56"/>
      <c r="S3" s="56"/>
      <c r="T3" s="56"/>
      <c r="U3" s="57"/>
      <c r="W3" s="56"/>
      <c r="X3" s="56"/>
      <c r="Y3" s="56"/>
      <c r="Z3" s="56"/>
      <c r="AA3" s="57"/>
      <c r="AO3" s="9"/>
      <c r="AT3" s="9"/>
      <c r="AY3" s="9"/>
      <c r="BD3" s="9"/>
    </row>
    <row r="4" spans="1:56" s="8" customFormat="1" ht="28.15" customHeight="1" x14ac:dyDescent="0.4">
      <c r="A4" s="58"/>
      <c r="B4" s="58"/>
      <c r="C4" s="58"/>
      <c r="D4" s="58"/>
      <c r="E4" s="58"/>
      <c r="F4" s="55"/>
      <c r="G4" s="386" t="s">
        <v>37</v>
      </c>
      <c r="H4" s="386"/>
      <c r="I4" s="386"/>
      <c r="J4" s="386"/>
      <c r="K4" s="397">
        <f>様式６!X10</f>
        <v>0</v>
      </c>
      <c r="L4" s="398"/>
      <c r="M4" s="398"/>
      <c r="N4" s="398"/>
      <c r="O4" s="398"/>
      <c r="P4" s="398"/>
      <c r="Q4" s="398"/>
      <c r="R4" s="398"/>
      <c r="S4" s="398"/>
      <c r="T4" s="398"/>
      <c r="U4" s="398"/>
      <c r="V4" s="398"/>
      <c r="W4" s="398"/>
      <c r="X4" s="398"/>
      <c r="Y4" s="398"/>
      <c r="Z4" s="398"/>
      <c r="AA4" s="398"/>
      <c r="AB4" s="398"/>
      <c r="AC4" s="395" t="s">
        <v>72</v>
      </c>
      <c r="AD4" s="395"/>
      <c r="AE4" s="395"/>
      <c r="AF4" s="395"/>
      <c r="AG4" s="395"/>
      <c r="AH4" s="395"/>
      <c r="AI4" s="395"/>
      <c r="AJ4" s="395"/>
      <c r="AK4" s="395"/>
      <c r="AL4" s="395"/>
      <c r="AM4" s="396"/>
      <c r="AO4" s="9"/>
      <c r="AT4" s="9"/>
      <c r="AY4" s="9"/>
      <c r="BD4" s="9"/>
    </row>
    <row r="5" spans="1:56" s="8" customFormat="1" ht="13.5" customHeight="1" x14ac:dyDescent="0.4">
      <c r="A5" s="59" t="s">
        <v>36</v>
      </c>
      <c r="B5" s="59"/>
      <c r="C5" s="59"/>
      <c r="D5" s="59"/>
      <c r="E5" s="59"/>
      <c r="F5" s="60"/>
      <c r="G5" s="60"/>
      <c r="H5" s="60"/>
      <c r="I5" s="60"/>
      <c r="J5" s="60"/>
      <c r="K5" s="60"/>
      <c r="L5" s="60"/>
      <c r="M5" s="60"/>
      <c r="N5" s="60"/>
      <c r="O5" s="60"/>
      <c r="P5" s="60"/>
      <c r="Q5" s="57"/>
      <c r="W5" s="57"/>
      <c r="AO5" s="9"/>
      <c r="AT5" s="9"/>
      <c r="AY5" s="9"/>
      <c r="BD5" s="9"/>
    </row>
    <row r="6" spans="1:56" s="8" customFormat="1" ht="20.100000000000001" customHeight="1" x14ac:dyDescent="0.4">
      <c r="A6" s="387" t="s">
        <v>25</v>
      </c>
      <c r="B6" s="387"/>
      <c r="C6" s="387"/>
      <c r="D6" s="387"/>
      <c r="E6" s="387"/>
      <c r="F6" s="387"/>
      <c r="G6" s="387"/>
      <c r="H6" s="387"/>
      <c r="I6" s="387"/>
      <c r="J6" s="387"/>
      <c r="K6" s="389" t="s">
        <v>83</v>
      </c>
      <c r="L6" s="390"/>
      <c r="M6" s="390"/>
      <c r="N6" s="390"/>
      <c r="O6" s="390"/>
      <c r="P6" s="391"/>
      <c r="Q6" s="389" t="s">
        <v>40</v>
      </c>
      <c r="R6" s="390"/>
      <c r="S6" s="390"/>
      <c r="T6" s="390"/>
      <c r="U6" s="390"/>
      <c r="V6" s="390"/>
      <c r="W6" s="390"/>
      <c r="X6" s="390"/>
      <c r="Y6" s="390"/>
      <c r="Z6" s="390"/>
      <c r="AA6" s="390"/>
      <c r="AB6" s="390"/>
      <c r="AC6" s="390"/>
      <c r="AD6" s="390"/>
      <c r="AE6" s="390"/>
      <c r="AF6" s="390"/>
      <c r="AG6" s="391"/>
      <c r="AH6" s="429" t="s">
        <v>57</v>
      </c>
      <c r="AI6" s="430"/>
      <c r="AJ6" s="430"/>
      <c r="AK6" s="430"/>
      <c r="AL6" s="430"/>
      <c r="AM6" s="431"/>
      <c r="AO6" s="9"/>
      <c r="AT6" s="9"/>
      <c r="AY6" s="9"/>
      <c r="BD6" s="9"/>
    </row>
    <row r="7" spans="1:56" s="8" customFormat="1" ht="20.100000000000001" customHeight="1" thickBot="1" x14ac:dyDescent="0.45">
      <c r="A7" s="388"/>
      <c r="B7" s="388"/>
      <c r="C7" s="388"/>
      <c r="D7" s="388"/>
      <c r="E7" s="388"/>
      <c r="F7" s="388"/>
      <c r="G7" s="388"/>
      <c r="H7" s="388"/>
      <c r="I7" s="388"/>
      <c r="J7" s="388"/>
      <c r="K7" s="392"/>
      <c r="L7" s="393"/>
      <c r="M7" s="393"/>
      <c r="N7" s="393"/>
      <c r="O7" s="393"/>
      <c r="P7" s="394"/>
      <c r="Q7" s="392"/>
      <c r="R7" s="393"/>
      <c r="S7" s="393"/>
      <c r="T7" s="393"/>
      <c r="U7" s="393"/>
      <c r="V7" s="393"/>
      <c r="W7" s="393"/>
      <c r="X7" s="393"/>
      <c r="Y7" s="393"/>
      <c r="Z7" s="393"/>
      <c r="AA7" s="393"/>
      <c r="AB7" s="393"/>
      <c r="AC7" s="393"/>
      <c r="AD7" s="393"/>
      <c r="AE7" s="393"/>
      <c r="AF7" s="393"/>
      <c r="AG7" s="394"/>
      <c r="AH7" s="432"/>
      <c r="AI7" s="433"/>
      <c r="AJ7" s="433"/>
      <c r="AK7" s="433"/>
      <c r="AL7" s="433"/>
      <c r="AM7" s="434"/>
      <c r="AO7" s="9"/>
      <c r="AT7" s="9"/>
      <c r="AY7" s="9"/>
      <c r="BD7" s="9"/>
    </row>
    <row r="8" spans="1:56" s="8" customFormat="1" ht="20.100000000000001" customHeight="1" thickTop="1" x14ac:dyDescent="0.4">
      <c r="A8" s="483" t="s">
        <v>35</v>
      </c>
      <c r="B8" s="486" t="s">
        <v>34</v>
      </c>
      <c r="C8" s="487"/>
      <c r="D8" s="487"/>
      <c r="E8" s="487"/>
      <c r="F8" s="487"/>
      <c r="G8" s="487"/>
      <c r="H8" s="487"/>
      <c r="I8" s="487"/>
      <c r="J8" s="488"/>
      <c r="K8" s="495"/>
      <c r="L8" s="496"/>
      <c r="M8" s="496"/>
      <c r="N8" s="496"/>
      <c r="O8" s="496"/>
      <c r="P8" s="497"/>
      <c r="Q8" s="443"/>
      <c r="R8" s="444"/>
      <c r="S8" s="444"/>
      <c r="T8" s="444"/>
      <c r="U8" s="444"/>
      <c r="V8" s="444"/>
      <c r="W8" s="444"/>
      <c r="X8" s="444"/>
      <c r="Y8" s="444"/>
      <c r="Z8" s="444"/>
      <c r="AA8" s="444"/>
      <c r="AB8" s="444"/>
      <c r="AC8" s="444"/>
      <c r="AD8" s="444"/>
      <c r="AE8" s="444"/>
      <c r="AF8" s="444"/>
      <c r="AG8" s="445"/>
      <c r="AH8" s="435"/>
      <c r="AI8" s="435"/>
      <c r="AJ8" s="435"/>
      <c r="AK8" s="435"/>
      <c r="AL8" s="435"/>
      <c r="AM8" s="435"/>
      <c r="AO8" s="9"/>
      <c r="AT8" s="9"/>
      <c r="AY8" s="9"/>
      <c r="BD8" s="9"/>
    </row>
    <row r="9" spans="1:56" s="8" customFormat="1" ht="20.100000000000001" customHeight="1" x14ac:dyDescent="0.4">
      <c r="A9" s="483"/>
      <c r="B9" s="489"/>
      <c r="C9" s="490"/>
      <c r="D9" s="490"/>
      <c r="E9" s="490"/>
      <c r="F9" s="490"/>
      <c r="G9" s="490"/>
      <c r="H9" s="490"/>
      <c r="I9" s="490"/>
      <c r="J9" s="491"/>
      <c r="K9" s="498"/>
      <c r="L9" s="499"/>
      <c r="M9" s="499"/>
      <c r="N9" s="499"/>
      <c r="O9" s="499"/>
      <c r="P9" s="500"/>
      <c r="Q9" s="423"/>
      <c r="R9" s="424"/>
      <c r="S9" s="424"/>
      <c r="T9" s="424"/>
      <c r="U9" s="424"/>
      <c r="V9" s="424"/>
      <c r="W9" s="424"/>
      <c r="X9" s="424"/>
      <c r="Y9" s="424"/>
      <c r="Z9" s="424"/>
      <c r="AA9" s="424"/>
      <c r="AB9" s="424"/>
      <c r="AC9" s="424"/>
      <c r="AD9" s="424"/>
      <c r="AE9" s="424"/>
      <c r="AF9" s="424"/>
      <c r="AG9" s="425"/>
      <c r="AH9" s="436"/>
      <c r="AI9" s="436"/>
      <c r="AJ9" s="436"/>
      <c r="AK9" s="436"/>
      <c r="AL9" s="436"/>
      <c r="AM9" s="436"/>
      <c r="AO9" s="9"/>
      <c r="AT9" s="9"/>
      <c r="AY9" s="9"/>
      <c r="BD9" s="9"/>
    </row>
    <row r="10" spans="1:56" s="8" customFormat="1" ht="20.100000000000001" customHeight="1" x14ac:dyDescent="0.4">
      <c r="A10" s="484"/>
      <c r="B10" s="492"/>
      <c r="C10" s="493"/>
      <c r="D10" s="493"/>
      <c r="E10" s="493"/>
      <c r="F10" s="493"/>
      <c r="G10" s="493"/>
      <c r="H10" s="493"/>
      <c r="I10" s="493"/>
      <c r="J10" s="494"/>
      <c r="K10" s="498"/>
      <c r="L10" s="499"/>
      <c r="M10" s="499"/>
      <c r="N10" s="499"/>
      <c r="O10" s="499"/>
      <c r="P10" s="500"/>
      <c r="Q10" s="426"/>
      <c r="R10" s="427"/>
      <c r="S10" s="427"/>
      <c r="T10" s="427"/>
      <c r="U10" s="427"/>
      <c r="V10" s="427"/>
      <c r="W10" s="427"/>
      <c r="X10" s="427"/>
      <c r="Y10" s="427"/>
      <c r="Z10" s="427"/>
      <c r="AA10" s="427"/>
      <c r="AB10" s="427"/>
      <c r="AC10" s="427"/>
      <c r="AD10" s="427"/>
      <c r="AE10" s="427"/>
      <c r="AF10" s="427"/>
      <c r="AG10" s="428"/>
      <c r="AH10" s="436"/>
      <c r="AI10" s="436"/>
      <c r="AJ10" s="436"/>
      <c r="AK10" s="436"/>
      <c r="AL10" s="436"/>
      <c r="AM10" s="436"/>
      <c r="AO10" s="9"/>
      <c r="AT10" s="9"/>
      <c r="AY10" s="9"/>
      <c r="BD10" s="9"/>
    </row>
    <row r="11" spans="1:56" s="8" customFormat="1" ht="20.100000000000001" customHeight="1" x14ac:dyDescent="0.4">
      <c r="A11" s="484"/>
      <c r="B11" s="501" t="s">
        <v>33</v>
      </c>
      <c r="C11" s="502"/>
      <c r="D11" s="502"/>
      <c r="E11" s="502"/>
      <c r="F11" s="502"/>
      <c r="G11" s="502"/>
      <c r="H11" s="502"/>
      <c r="I11" s="502"/>
      <c r="J11" s="503"/>
      <c r="K11" s="437"/>
      <c r="L11" s="438"/>
      <c r="M11" s="438"/>
      <c r="N11" s="438"/>
      <c r="O11" s="438"/>
      <c r="P11" s="439"/>
      <c r="Q11" s="420"/>
      <c r="R11" s="421"/>
      <c r="S11" s="421"/>
      <c r="T11" s="421"/>
      <c r="U11" s="421"/>
      <c r="V11" s="421"/>
      <c r="W11" s="421"/>
      <c r="X11" s="421"/>
      <c r="Y11" s="421"/>
      <c r="Z11" s="421"/>
      <c r="AA11" s="421"/>
      <c r="AB11" s="421"/>
      <c r="AC11" s="421"/>
      <c r="AD11" s="421"/>
      <c r="AE11" s="421"/>
      <c r="AF11" s="421"/>
      <c r="AG11" s="422"/>
      <c r="AH11" s="408"/>
      <c r="AI11" s="409"/>
      <c r="AJ11" s="409"/>
      <c r="AK11" s="409"/>
      <c r="AL11" s="409"/>
      <c r="AM11" s="410"/>
      <c r="AO11" s="9"/>
      <c r="AT11" s="9"/>
      <c r="AY11" s="9"/>
      <c r="BD11" s="9"/>
    </row>
    <row r="12" spans="1:56" s="8" customFormat="1" ht="20.100000000000001" customHeight="1" x14ac:dyDescent="0.4">
      <c r="A12" s="484"/>
      <c r="B12" s="504"/>
      <c r="C12" s="490"/>
      <c r="D12" s="490"/>
      <c r="E12" s="490"/>
      <c r="F12" s="490"/>
      <c r="G12" s="490"/>
      <c r="H12" s="490"/>
      <c r="I12" s="490"/>
      <c r="J12" s="491"/>
      <c r="K12" s="437"/>
      <c r="L12" s="438"/>
      <c r="M12" s="438"/>
      <c r="N12" s="438"/>
      <c r="O12" s="438"/>
      <c r="P12" s="439"/>
      <c r="Q12" s="423"/>
      <c r="R12" s="424"/>
      <c r="S12" s="424"/>
      <c r="T12" s="424"/>
      <c r="U12" s="424"/>
      <c r="V12" s="424"/>
      <c r="W12" s="424"/>
      <c r="X12" s="424"/>
      <c r="Y12" s="424"/>
      <c r="Z12" s="424"/>
      <c r="AA12" s="424"/>
      <c r="AB12" s="424"/>
      <c r="AC12" s="424"/>
      <c r="AD12" s="424"/>
      <c r="AE12" s="424"/>
      <c r="AF12" s="424"/>
      <c r="AG12" s="425"/>
      <c r="AH12" s="408"/>
      <c r="AI12" s="409"/>
      <c r="AJ12" s="409"/>
      <c r="AK12" s="409"/>
      <c r="AL12" s="409"/>
      <c r="AM12" s="410"/>
      <c r="AO12" s="9"/>
      <c r="AT12" s="9"/>
      <c r="AY12" s="9"/>
      <c r="BD12" s="9"/>
    </row>
    <row r="13" spans="1:56" s="8" customFormat="1" ht="20.100000000000001" customHeight="1" x14ac:dyDescent="0.4">
      <c r="A13" s="484"/>
      <c r="B13" s="505"/>
      <c r="C13" s="506"/>
      <c r="D13" s="506"/>
      <c r="E13" s="506"/>
      <c r="F13" s="506"/>
      <c r="G13" s="506"/>
      <c r="H13" s="506"/>
      <c r="I13" s="506"/>
      <c r="J13" s="507"/>
      <c r="K13" s="437"/>
      <c r="L13" s="438"/>
      <c r="M13" s="438"/>
      <c r="N13" s="438"/>
      <c r="O13" s="438"/>
      <c r="P13" s="439"/>
      <c r="Q13" s="426"/>
      <c r="R13" s="427"/>
      <c r="S13" s="427"/>
      <c r="T13" s="427"/>
      <c r="U13" s="427"/>
      <c r="V13" s="427"/>
      <c r="W13" s="427"/>
      <c r="X13" s="427"/>
      <c r="Y13" s="427"/>
      <c r="Z13" s="427"/>
      <c r="AA13" s="427"/>
      <c r="AB13" s="427"/>
      <c r="AC13" s="427"/>
      <c r="AD13" s="427"/>
      <c r="AE13" s="427"/>
      <c r="AF13" s="427"/>
      <c r="AG13" s="428"/>
      <c r="AH13" s="411"/>
      <c r="AI13" s="412"/>
      <c r="AJ13" s="412"/>
      <c r="AK13" s="412"/>
      <c r="AL13" s="412"/>
      <c r="AM13" s="413"/>
      <c r="AO13" s="9"/>
      <c r="AT13" s="9"/>
      <c r="AY13" s="9"/>
      <c r="BD13" s="9"/>
    </row>
    <row r="14" spans="1:56" s="8" customFormat="1" ht="20.100000000000001" customHeight="1" x14ac:dyDescent="0.4">
      <c r="A14" s="484"/>
      <c r="B14" s="389" t="s">
        <v>32</v>
      </c>
      <c r="C14" s="390"/>
      <c r="D14" s="390"/>
      <c r="E14" s="390"/>
      <c r="F14" s="390"/>
      <c r="G14" s="390"/>
      <c r="H14" s="390"/>
      <c r="I14" s="390"/>
      <c r="J14" s="391"/>
      <c r="K14" s="437"/>
      <c r="L14" s="438"/>
      <c r="M14" s="438"/>
      <c r="N14" s="438"/>
      <c r="O14" s="438"/>
      <c r="P14" s="439"/>
      <c r="Q14" s="420"/>
      <c r="R14" s="421"/>
      <c r="S14" s="421"/>
      <c r="T14" s="421"/>
      <c r="U14" s="421"/>
      <c r="V14" s="421"/>
      <c r="W14" s="421"/>
      <c r="X14" s="421"/>
      <c r="Y14" s="421"/>
      <c r="Z14" s="421"/>
      <c r="AA14" s="421"/>
      <c r="AB14" s="421"/>
      <c r="AC14" s="421"/>
      <c r="AD14" s="421"/>
      <c r="AE14" s="421"/>
      <c r="AF14" s="421"/>
      <c r="AG14" s="422"/>
      <c r="AH14" s="408"/>
      <c r="AI14" s="409"/>
      <c r="AJ14" s="409"/>
      <c r="AK14" s="409"/>
      <c r="AL14" s="409"/>
      <c r="AM14" s="410"/>
      <c r="AO14" s="9"/>
      <c r="AT14" s="9"/>
      <c r="AY14" s="9"/>
      <c r="BD14" s="9"/>
    </row>
    <row r="15" spans="1:56" s="8" customFormat="1" ht="20.100000000000001" customHeight="1" x14ac:dyDescent="0.4">
      <c r="A15" s="484"/>
      <c r="B15" s="489"/>
      <c r="C15" s="508"/>
      <c r="D15" s="508"/>
      <c r="E15" s="508"/>
      <c r="F15" s="508"/>
      <c r="G15" s="508"/>
      <c r="H15" s="508"/>
      <c r="I15" s="508"/>
      <c r="J15" s="509"/>
      <c r="K15" s="437"/>
      <c r="L15" s="438"/>
      <c r="M15" s="438"/>
      <c r="N15" s="438"/>
      <c r="O15" s="438"/>
      <c r="P15" s="439"/>
      <c r="Q15" s="423"/>
      <c r="R15" s="424"/>
      <c r="S15" s="424"/>
      <c r="T15" s="424"/>
      <c r="U15" s="424"/>
      <c r="V15" s="424"/>
      <c r="W15" s="424"/>
      <c r="X15" s="424"/>
      <c r="Y15" s="424"/>
      <c r="Z15" s="424"/>
      <c r="AA15" s="424"/>
      <c r="AB15" s="424"/>
      <c r="AC15" s="424"/>
      <c r="AD15" s="424"/>
      <c r="AE15" s="424"/>
      <c r="AF15" s="424"/>
      <c r="AG15" s="425"/>
      <c r="AH15" s="408"/>
      <c r="AI15" s="409"/>
      <c r="AJ15" s="409"/>
      <c r="AK15" s="409"/>
      <c r="AL15" s="409"/>
      <c r="AM15" s="410"/>
      <c r="AO15" s="9"/>
      <c r="AT15" s="9"/>
      <c r="AY15" s="9"/>
      <c r="BD15" s="9"/>
    </row>
    <row r="16" spans="1:56" s="8" customFormat="1" ht="20.100000000000001" customHeight="1" x14ac:dyDescent="0.4">
      <c r="A16" s="484"/>
      <c r="B16" s="510"/>
      <c r="C16" s="511"/>
      <c r="D16" s="511"/>
      <c r="E16" s="511"/>
      <c r="F16" s="511"/>
      <c r="G16" s="511"/>
      <c r="H16" s="511"/>
      <c r="I16" s="511"/>
      <c r="J16" s="512"/>
      <c r="K16" s="437"/>
      <c r="L16" s="438"/>
      <c r="M16" s="438"/>
      <c r="N16" s="438"/>
      <c r="O16" s="438"/>
      <c r="P16" s="439"/>
      <c r="Q16" s="426"/>
      <c r="R16" s="427"/>
      <c r="S16" s="427"/>
      <c r="T16" s="427"/>
      <c r="U16" s="427"/>
      <c r="V16" s="427"/>
      <c r="W16" s="427"/>
      <c r="X16" s="427"/>
      <c r="Y16" s="427"/>
      <c r="Z16" s="427"/>
      <c r="AA16" s="427"/>
      <c r="AB16" s="427"/>
      <c r="AC16" s="427"/>
      <c r="AD16" s="427"/>
      <c r="AE16" s="427"/>
      <c r="AF16" s="427"/>
      <c r="AG16" s="428"/>
      <c r="AH16" s="411"/>
      <c r="AI16" s="412"/>
      <c r="AJ16" s="412"/>
      <c r="AK16" s="412"/>
      <c r="AL16" s="412"/>
      <c r="AM16" s="413"/>
      <c r="AO16" s="9"/>
      <c r="AT16" s="9"/>
      <c r="AY16" s="9"/>
      <c r="BD16" s="9"/>
    </row>
    <row r="17" spans="1:56" s="8" customFormat="1" ht="20.100000000000001" customHeight="1" x14ac:dyDescent="0.4">
      <c r="A17" s="484"/>
      <c r="B17" s="501" t="s">
        <v>31</v>
      </c>
      <c r="C17" s="502"/>
      <c r="D17" s="502"/>
      <c r="E17" s="502"/>
      <c r="F17" s="502"/>
      <c r="G17" s="502"/>
      <c r="H17" s="502"/>
      <c r="I17" s="502"/>
      <c r="J17" s="503"/>
      <c r="K17" s="437"/>
      <c r="L17" s="438"/>
      <c r="M17" s="438"/>
      <c r="N17" s="438"/>
      <c r="O17" s="438"/>
      <c r="P17" s="439"/>
      <c r="Q17" s="455"/>
      <c r="R17" s="456"/>
      <c r="S17" s="456"/>
      <c r="T17" s="456"/>
      <c r="U17" s="456"/>
      <c r="V17" s="456"/>
      <c r="W17" s="456"/>
      <c r="X17" s="456"/>
      <c r="Y17" s="456"/>
      <c r="Z17" s="456"/>
      <c r="AA17" s="456"/>
      <c r="AB17" s="456"/>
      <c r="AC17" s="456"/>
      <c r="AD17" s="456"/>
      <c r="AE17" s="456"/>
      <c r="AF17" s="456"/>
      <c r="AG17" s="457"/>
      <c r="AH17" s="408"/>
      <c r="AI17" s="409"/>
      <c r="AJ17" s="409"/>
      <c r="AK17" s="409"/>
      <c r="AL17" s="409"/>
      <c r="AM17" s="410"/>
      <c r="AO17" s="9"/>
      <c r="AT17" s="9"/>
      <c r="AY17" s="9"/>
      <c r="BD17" s="9"/>
    </row>
    <row r="18" spans="1:56" s="8" customFormat="1" ht="20.100000000000001" customHeight="1" x14ac:dyDescent="0.4">
      <c r="A18" s="484"/>
      <c r="B18" s="504"/>
      <c r="C18" s="490"/>
      <c r="D18" s="490"/>
      <c r="E18" s="490"/>
      <c r="F18" s="490"/>
      <c r="G18" s="490"/>
      <c r="H18" s="490"/>
      <c r="I18" s="490"/>
      <c r="J18" s="491"/>
      <c r="K18" s="437"/>
      <c r="L18" s="438"/>
      <c r="M18" s="438"/>
      <c r="N18" s="438"/>
      <c r="O18" s="438"/>
      <c r="P18" s="439"/>
      <c r="Q18" s="458"/>
      <c r="R18" s="459"/>
      <c r="S18" s="459"/>
      <c r="T18" s="459"/>
      <c r="U18" s="459"/>
      <c r="V18" s="459"/>
      <c r="W18" s="459"/>
      <c r="X18" s="459"/>
      <c r="Y18" s="459"/>
      <c r="Z18" s="459"/>
      <c r="AA18" s="459"/>
      <c r="AB18" s="459"/>
      <c r="AC18" s="459"/>
      <c r="AD18" s="459"/>
      <c r="AE18" s="459"/>
      <c r="AF18" s="459"/>
      <c r="AG18" s="460"/>
      <c r="AH18" s="408"/>
      <c r="AI18" s="409"/>
      <c r="AJ18" s="409"/>
      <c r="AK18" s="409"/>
      <c r="AL18" s="409"/>
      <c r="AM18" s="410"/>
      <c r="AO18" s="9"/>
      <c r="AT18" s="9"/>
      <c r="AY18" s="9"/>
      <c r="BD18" s="9"/>
    </row>
    <row r="19" spans="1:56" s="8" customFormat="1" ht="20.100000000000001" customHeight="1" x14ac:dyDescent="0.4">
      <c r="A19" s="484"/>
      <c r="B19" s="505"/>
      <c r="C19" s="506"/>
      <c r="D19" s="506"/>
      <c r="E19" s="506"/>
      <c r="F19" s="506"/>
      <c r="G19" s="506"/>
      <c r="H19" s="506"/>
      <c r="I19" s="506"/>
      <c r="J19" s="507"/>
      <c r="K19" s="437"/>
      <c r="L19" s="438"/>
      <c r="M19" s="438"/>
      <c r="N19" s="438"/>
      <c r="O19" s="438"/>
      <c r="P19" s="439"/>
      <c r="Q19" s="461"/>
      <c r="R19" s="462"/>
      <c r="S19" s="462"/>
      <c r="T19" s="462"/>
      <c r="U19" s="462"/>
      <c r="V19" s="462"/>
      <c r="W19" s="462"/>
      <c r="X19" s="462"/>
      <c r="Y19" s="462"/>
      <c r="Z19" s="462"/>
      <c r="AA19" s="462"/>
      <c r="AB19" s="462"/>
      <c r="AC19" s="462"/>
      <c r="AD19" s="462"/>
      <c r="AE19" s="462"/>
      <c r="AF19" s="462"/>
      <c r="AG19" s="463"/>
      <c r="AH19" s="411"/>
      <c r="AI19" s="412"/>
      <c r="AJ19" s="412"/>
      <c r="AK19" s="412"/>
      <c r="AL19" s="412"/>
      <c r="AM19" s="413"/>
      <c r="AO19" s="9"/>
      <c r="AT19" s="9"/>
      <c r="AY19" s="9"/>
      <c r="BD19" s="9"/>
    </row>
    <row r="20" spans="1:56" s="8" customFormat="1" ht="20.100000000000001" customHeight="1" x14ac:dyDescent="0.4">
      <c r="A20" s="484"/>
      <c r="B20" s="389" t="s">
        <v>30</v>
      </c>
      <c r="C20" s="390"/>
      <c r="D20" s="390"/>
      <c r="E20" s="390"/>
      <c r="F20" s="390"/>
      <c r="G20" s="390"/>
      <c r="H20" s="390"/>
      <c r="I20" s="390"/>
      <c r="J20" s="391"/>
      <c r="K20" s="437"/>
      <c r="L20" s="438"/>
      <c r="M20" s="438"/>
      <c r="N20" s="438"/>
      <c r="O20" s="438"/>
      <c r="P20" s="439"/>
      <c r="Q20" s="420"/>
      <c r="R20" s="421"/>
      <c r="S20" s="421"/>
      <c r="T20" s="421"/>
      <c r="U20" s="421"/>
      <c r="V20" s="421"/>
      <c r="W20" s="421"/>
      <c r="X20" s="421"/>
      <c r="Y20" s="421"/>
      <c r="Z20" s="421"/>
      <c r="AA20" s="421"/>
      <c r="AB20" s="421"/>
      <c r="AC20" s="421"/>
      <c r="AD20" s="421"/>
      <c r="AE20" s="421"/>
      <c r="AF20" s="421"/>
      <c r="AG20" s="422"/>
      <c r="AH20" s="408"/>
      <c r="AI20" s="409"/>
      <c r="AJ20" s="409"/>
      <c r="AK20" s="409"/>
      <c r="AL20" s="409"/>
      <c r="AM20" s="410"/>
      <c r="AO20" s="9"/>
      <c r="AT20" s="9"/>
      <c r="AY20" s="9"/>
      <c r="BD20" s="9"/>
    </row>
    <row r="21" spans="1:56" s="8" customFormat="1" ht="20.100000000000001" customHeight="1" x14ac:dyDescent="0.4">
      <c r="A21" s="484"/>
      <c r="B21" s="489"/>
      <c r="C21" s="508"/>
      <c r="D21" s="508"/>
      <c r="E21" s="508"/>
      <c r="F21" s="508"/>
      <c r="G21" s="508"/>
      <c r="H21" s="508"/>
      <c r="I21" s="508"/>
      <c r="J21" s="509"/>
      <c r="K21" s="437"/>
      <c r="L21" s="438"/>
      <c r="M21" s="438"/>
      <c r="N21" s="438"/>
      <c r="O21" s="438"/>
      <c r="P21" s="439"/>
      <c r="Q21" s="423"/>
      <c r="R21" s="424"/>
      <c r="S21" s="424"/>
      <c r="T21" s="424"/>
      <c r="U21" s="424"/>
      <c r="V21" s="424"/>
      <c r="W21" s="424"/>
      <c r="X21" s="424"/>
      <c r="Y21" s="424"/>
      <c r="Z21" s="424"/>
      <c r="AA21" s="424"/>
      <c r="AB21" s="424"/>
      <c r="AC21" s="424"/>
      <c r="AD21" s="424"/>
      <c r="AE21" s="424"/>
      <c r="AF21" s="424"/>
      <c r="AG21" s="425"/>
      <c r="AH21" s="408"/>
      <c r="AI21" s="409"/>
      <c r="AJ21" s="409"/>
      <c r="AK21" s="409"/>
      <c r="AL21" s="409"/>
      <c r="AM21" s="410"/>
      <c r="AO21" s="9"/>
      <c r="AT21" s="9"/>
      <c r="AY21" s="9"/>
      <c r="BD21" s="9"/>
    </row>
    <row r="22" spans="1:56" s="8" customFormat="1" ht="20.100000000000001" customHeight="1" x14ac:dyDescent="0.4">
      <c r="A22" s="484"/>
      <c r="B22" s="489"/>
      <c r="C22" s="508"/>
      <c r="D22" s="508"/>
      <c r="E22" s="508"/>
      <c r="F22" s="508"/>
      <c r="G22" s="508"/>
      <c r="H22" s="508"/>
      <c r="I22" s="508"/>
      <c r="J22" s="509"/>
      <c r="K22" s="440"/>
      <c r="L22" s="441"/>
      <c r="M22" s="441"/>
      <c r="N22" s="441"/>
      <c r="O22" s="441"/>
      <c r="P22" s="442"/>
      <c r="Q22" s="426"/>
      <c r="R22" s="427"/>
      <c r="S22" s="427"/>
      <c r="T22" s="427"/>
      <c r="U22" s="427"/>
      <c r="V22" s="427"/>
      <c r="W22" s="427"/>
      <c r="X22" s="427"/>
      <c r="Y22" s="427"/>
      <c r="Z22" s="427"/>
      <c r="AA22" s="427"/>
      <c r="AB22" s="427"/>
      <c r="AC22" s="427"/>
      <c r="AD22" s="427"/>
      <c r="AE22" s="427"/>
      <c r="AF22" s="427"/>
      <c r="AG22" s="428"/>
      <c r="AH22" s="411"/>
      <c r="AI22" s="412"/>
      <c r="AJ22" s="412"/>
      <c r="AK22" s="412"/>
      <c r="AL22" s="412"/>
      <c r="AM22" s="413"/>
      <c r="AO22" s="9"/>
      <c r="AT22" s="9"/>
      <c r="AY22" s="9"/>
      <c r="BD22" s="9"/>
    </row>
    <row r="23" spans="1:56" s="8" customFormat="1" ht="20.100000000000001" customHeight="1" x14ac:dyDescent="0.4">
      <c r="A23" s="484"/>
      <c r="B23" s="389" t="s">
        <v>29</v>
      </c>
      <c r="C23" s="390"/>
      <c r="D23" s="390"/>
      <c r="E23" s="390"/>
      <c r="F23" s="390"/>
      <c r="G23" s="390"/>
      <c r="H23" s="390"/>
      <c r="I23" s="390"/>
      <c r="J23" s="391"/>
      <c r="K23" s="437"/>
      <c r="L23" s="438"/>
      <c r="M23" s="438"/>
      <c r="N23" s="438"/>
      <c r="O23" s="438"/>
      <c r="P23" s="439"/>
      <c r="Q23" s="455"/>
      <c r="R23" s="456"/>
      <c r="S23" s="456"/>
      <c r="T23" s="456"/>
      <c r="U23" s="456"/>
      <c r="V23" s="456"/>
      <c r="W23" s="456"/>
      <c r="X23" s="456"/>
      <c r="Y23" s="456"/>
      <c r="Z23" s="456"/>
      <c r="AA23" s="456"/>
      <c r="AB23" s="456"/>
      <c r="AC23" s="456"/>
      <c r="AD23" s="456"/>
      <c r="AE23" s="456"/>
      <c r="AF23" s="456"/>
      <c r="AG23" s="457"/>
      <c r="AH23" s="408"/>
      <c r="AI23" s="409"/>
      <c r="AJ23" s="409"/>
      <c r="AK23" s="409"/>
      <c r="AL23" s="409"/>
      <c r="AM23" s="410"/>
      <c r="AO23" s="9"/>
      <c r="AT23" s="9"/>
      <c r="AY23" s="9"/>
      <c r="BD23" s="9"/>
    </row>
    <row r="24" spans="1:56" s="8" customFormat="1" ht="20.100000000000001" customHeight="1" x14ac:dyDescent="0.4">
      <c r="A24" s="484"/>
      <c r="B24" s="489"/>
      <c r="C24" s="508"/>
      <c r="D24" s="508"/>
      <c r="E24" s="508"/>
      <c r="F24" s="508"/>
      <c r="G24" s="508"/>
      <c r="H24" s="508"/>
      <c r="I24" s="508"/>
      <c r="J24" s="509"/>
      <c r="K24" s="437"/>
      <c r="L24" s="438"/>
      <c r="M24" s="438"/>
      <c r="N24" s="438"/>
      <c r="O24" s="438"/>
      <c r="P24" s="439"/>
      <c r="Q24" s="458"/>
      <c r="R24" s="459"/>
      <c r="S24" s="459"/>
      <c r="T24" s="459"/>
      <c r="U24" s="459"/>
      <c r="V24" s="459"/>
      <c r="W24" s="459"/>
      <c r="X24" s="459"/>
      <c r="Y24" s="459"/>
      <c r="Z24" s="459"/>
      <c r="AA24" s="459"/>
      <c r="AB24" s="459"/>
      <c r="AC24" s="459"/>
      <c r="AD24" s="459"/>
      <c r="AE24" s="459"/>
      <c r="AF24" s="459"/>
      <c r="AG24" s="460"/>
      <c r="AH24" s="408"/>
      <c r="AI24" s="409"/>
      <c r="AJ24" s="409"/>
      <c r="AK24" s="409"/>
      <c r="AL24" s="409"/>
      <c r="AM24" s="410"/>
      <c r="AO24" s="9"/>
      <c r="AT24" s="9"/>
      <c r="AY24" s="9"/>
      <c r="BD24" s="9"/>
    </row>
    <row r="25" spans="1:56" s="8" customFormat="1" ht="20.100000000000001" customHeight="1" x14ac:dyDescent="0.4">
      <c r="A25" s="484"/>
      <c r="B25" s="510"/>
      <c r="C25" s="511"/>
      <c r="D25" s="511"/>
      <c r="E25" s="511"/>
      <c r="F25" s="511"/>
      <c r="G25" s="511"/>
      <c r="H25" s="511"/>
      <c r="I25" s="511"/>
      <c r="J25" s="512"/>
      <c r="K25" s="437"/>
      <c r="L25" s="438"/>
      <c r="M25" s="438"/>
      <c r="N25" s="438"/>
      <c r="O25" s="438"/>
      <c r="P25" s="439"/>
      <c r="Q25" s="461"/>
      <c r="R25" s="462"/>
      <c r="S25" s="462"/>
      <c r="T25" s="462"/>
      <c r="U25" s="462"/>
      <c r="V25" s="462"/>
      <c r="W25" s="462"/>
      <c r="X25" s="462"/>
      <c r="Y25" s="462"/>
      <c r="Z25" s="462"/>
      <c r="AA25" s="462"/>
      <c r="AB25" s="462"/>
      <c r="AC25" s="462"/>
      <c r="AD25" s="462"/>
      <c r="AE25" s="462"/>
      <c r="AF25" s="462"/>
      <c r="AG25" s="463"/>
      <c r="AH25" s="411"/>
      <c r="AI25" s="412"/>
      <c r="AJ25" s="412"/>
      <c r="AK25" s="412"/>
      <c r="AL25" s="412"/>
      <c r="AM25" s="413"/>
      <c r="AO25" s="9"/>
      <c r="AT25" s="9"/>
      <c r="AY25" s="9"/>
      <c r="BD25" s="9"/>
    </row>
    <row r="26" spans="1:56" s="8" customFormat="1" ht="20.100000000000001" customHeight="1" x14ac:dyDescent="0.4">
      <c r="A26" s="484"/>
      <c r="B26" s="489" t="s">
        <v>28</v>
      </c>
      <c r="C26" s="508"/>
      <c r="D26" s="508"/>
      <c r="E26" s="508"/>
      <c r="F26" s="508"/>
      <c r="G26" s="508"/>
      <c r="H26" s="508"/>
      <c r="I26" s="508"/>
      <c r="J26" s="509"/>
      <c r="K26" s="513"/>
      <c r="L26" s="514"/>
      <c r="M26" s="514"/>
      <c r="N26" s="514"/>
      <c r="O26" s="514"/>
      <c r="P26" s="515"/>
      <c r="Q26" s="420"/>
      <c r="R26" s="421"/>
      <c r="S26" s="421"/>
      <c r="T26" s="421"/>
      <c r="U26" s="421"/>
      <c r="V26" s="421"/>
      <c r="W26" s="421"/>
      <c r="X26" s="421"/>
      <c r="Y26" s="421"/>
      <c r="Z26" s="421"/>
      <c r="AA26" s="421"/>
      <c r="AB26" s="421"/>
      <c r="AC26" s="421"/>
      <c r="AD26" s="421"/>
      <c r="AE26" s="421"/>
      <c r="AF26" s="421"/>
      <c r="AG26" s="422"/>
      <c r="AH26" s="414"/>
      <c r="AI26" s="415"/>
      <c r="AJ26" s="415"/>
      <c r="AK26" s="415"/>
      <c r="AL26" s="415"/>
      <c r="AM26" s="416"/>
      <c r="AO26" s="9"/>
      <c r="AT26" s="9"/>
      <c r="AY26" s="9"/>
      <c r="BD26" s="9"/>
    </row>
    <row r="27" spans="1:56" s="8" customFormat="1" ht="20.100000000000001" customHeight="1" x14ac:dyDescent="0.4">
      <c r="A27" s="484"/>
      <c r="B27" s="489"/>
      <c r="C27" s="508"/>
      <c r="D27" s="508"/>
      <c r="E27" s="508"/>
      <c r="F27" s="508"/>
      <c r="G27" s="508"/>
      <c r="H27" s="508"/>
      <c r="I27" s="508"/>
      <c r="J27" s="509"/>
      <c r="K27" s="437"/>
      <c r="L27" s="438"/>
      <c r="M27" s="438"/>
      <c r="N27" s="438"/>
      <c r="O27" s="438"/>
      <c r="P27" s="439"/>
      <c r="Q27" s="423"/>
      <c r="R27" s="424"/>
      <c r="S27" s="424"/>
      <c r="T27" s="424"/>
      <c r="U27" s="424"/>
      <c r="V27" s="424"/>
      <c r="W27" s="424"/>
      <c r="X27" s="424"/>
      <c r="Y27" s="424"/>
      <c r="Z27" s="424"/>
      <c r="AA27" s="424"/>
      <c r="AB27" s="424"/>
      <c r="AC27" s="424"/>
      <c r="AD27" s="424"/>
      <c r="AE27" s="424"/>
      <c r="AF27" s="424"/>
      <c r="AG27" s="425"/>
      <c r="AH27" s="408"/>
      <c r="AI27" s="409"/>
      <c r="AJ27" s="409"/>
      <c r="AK27" s="409"/>
      <c r="AL27" s="409"/>
      <c r="AM27" s="410"/>
      <c r="AO27" s="9"/>
      <c r="AT27" s="9"/>
      <c r="AY27" s="9"/>
      <c r="BD27" s="9"/>
    </row>
    <row r="28" spans="1:56" s="8" customFormat="1" ht="20.100000000000001" customHeight="1" thickBot="1" x14ac:dyDescent="0.45">
      <c r="A28" s="484"/>
      <c r="B28" s="392"/>
      <c r="C28" s="393"/>
      <c r="D28" s="393"/>
      <c r="E28" s="393"/>
      <c r="F28" s="393"/>
      <c r="G28" s="393"/>
      <c r="H28" s="393"/>
      <c r="I28" s="393"/>
      <c r="J28" s="394"/>
      <c r="K28" s="516"/>
      <c r="L28" s="517"/>
      <c r="M28" s="517"/>
      <c r="N28" s="517"/>
      <c r="O28" s="517"/>
      <c r="P28" s="518"/>
      <c r="Q28" s="464"/>
      <c r="R28" s="465"/>
      <c r="S28" s="465"/>
      <c r="T28" s="465"/>
      <c r="U28" s="465"/>
      <c r="V28" s="465"/>
      <c r="W28" s="465"/>
      <c r="X28" s="465"/>
      <c r="Y28" s="465"/>
      <c r="Z28" s="465"/>
      <c r="AA28" s="465"/>
      <c r="AB28" s="465"/>
      <c r="AC28" s="465"/>
      <c r="AD28" s="465"/>
      <c r="AE28" s="465"/>
      <c r="AF28" s="465"/>
      <c r="AG28" s="466"/>
      <c r="AH28" s="417"/>
      <c r="AI28" s="418"/>
      <c r="AJ28" s="418"/>
      <c r="AK28" s="418"/>
      <c r="AL28" s="418"/>
      <c r="AM28" s="419"/>
      <c r="AO28" s="9"/>
      <c r="AT28" s="9"/>
      <c r="AY28" s="9"/>
      <c r="BD28" s="9"/>
    </row>
    <row r="29" spans="1:56" s="8" customFormat="1" ht="20.100000000000001" customHeight="1" thickTop="1" x14ac:dyDescent="0.4">
      <c r="A29" s="484"/>
      <c r="B29" s="489" t="s">
        <v>27</v>
      </c>
      <c r="C29" s="508"/>
      <c r="D29" s="508"/>
      <c r="E29" s="508"/>
      <c r="F29" s="508"/>
      <c r="G29" s="508"/>
      <c r="H29" s="508"/>
      <c r="I29" s="508"/>
      <c r="J29" s="509"/>
      <c r="K29" s="446">
        <f>IF(U42&gt;AB42,AB42,U42)</f>
        <v>0</v>
      </c>
      <c r="L29" s="447"/>
      <c r="M29" s="447"/>
      <c r="N29" s="447"/>
      <c r="O29" s="447"/>
      <c r="P29" s="448"/>
      <c r="Q29" s="467"/>
      <c r="R29" s="468"/>
      <c r="S29" s="468"/>
      <c r="T29" s="468"/>
      <c r="U29" s="468"/>
      <c r="V29" s="468"/>
      <c r="W29" s="468"/>
      <c r="X29" s="468"/>
      <c r="Y29" s="468"/>
      <c r="Z29" s="468"/>
      <c r="AA29" s="468"/>
      <c r="AB29" s="468"/>
      <c r="AC29" s="468"/>
      <c r="AD29" s="468"/>
      <c r="AE29" s="468"/>
      <c r="AF29" s="468"/>
      <c r="AG29" s="469"/>
      <c r="AH29" s="408"/>
      <c r="AI29" s="409"/>
      <c r="AJ29" s="409"/>
      <c r="AK29" s="409"/>
      <c r="AL29" s="409"/>
      <c r="AM29" s="410"/>
      <c r="AO29" s="9"/>
      <c r="AT29" s="9"/>
      <c r="AY29" s="9"/>
      <c r="BD29" s="9"/>
    </row>
    <row r="30" spans="1:56" s="8" customFormat="1" ht="20.100000000000001" customHeight="1" x14ac:dyDescent="0.4">
      <c r="A30" s="485"/>
      <c r="B30" s="489"/>
      <c r="C30" s="508"/>
      <c r="D30" s="508"/>
      <c r="E30" s="508"/>
      <c r="F30" s="508"/>
      <c r="G30" s="508"/>
      <c r="H30" s="508"/>
      <c r="I30" s="508"/>
      <c r="J30" s="509"/>
      <c r="K30" s="449"/>
      <c r="L30" s="450"/>
      <c r="M30" s="450"/>
      <c r="N30" s="450"/>
      <c r="O30" s="450"/>
      <c r="P30" s="451"/>
      <c r="Q30" s="458"/>
      <c r="R30" s="459"/>
      <c r="S30" s="459"/>
      <c r="T30" s="459"/>
      <c r="U30" s="459"/>
      <c r="V30" s="459"/>
      <c r="W30" s="459"/>
      <c r="X30" s="459"/>
      <c r="Y30" s="459"/>
      <c r="Z30" s="459"/>
      <c r="AA30" s="459"/>
      <c r="AB30" s="459"/>
      <c r="AC30" s="459"/>
      <c r="AD30" s="459"/>
      <c r="AE30" s="459"/>
      <c r="AF30" s="459"/>
      <c r="AG30" s="460"/>
      <c r="AH30" s="408"/>
      <c r="AI30" s="409"/>
      <c r="AJ30" s="409"/>
      <c r="AK30" s="409"/>
      <c r="AL30" s="409"/>
      <c r="AM30" s="410"/>
      <c r="AO30" s="9"/>
      <c r="AT30" s="9"/>
      <c r="AY30" s="9"/>
      <c r="BD30" s="9"/>
    </row>
    <row r="31" spans="1:56" s="8" customFormat="1" ht="20.100000000000001" customHeight="1" thickBot="1" x14ac:dyDescent="0.45">
      <c r="A31" s="485"/>
      <c r="B31" s="392"/>
      <c r="C31" s="393"/>
      <c r="D31" s="393"/>
      <c r="E31" s="393"/>
      <c r="F31" s="393"/>
      <c r="G31" s="393"/>
      <c r="H31" s="393"/>
      <c r="I31" s="393"/>
      <c r="J31" s="394"/>
      <c r="K31" s="452"/>
      <c r="L31" s="453"/>
      <c r="M31" s="453"/>
      <c r="N31" s="453"/>
      <c r="O31" s="453"/>
      <c r="P31" s="454"/>
      <c r="Q31" s="470"/>
      <c r="R31" s="471"/>
      <c r="S31" s="471"/>
      <c r="T31" s="471"/>
      <c r="U31" s="471"/>
      <c r="V31" s="471"/>
      <c r="W31" s="471"/>
      <c r="X31" s="471"/>
      <c r="Y31" s="471"/>
      <c r="Z31" s="471"/>
      <c r="AA31" s="471"/>
      <c r="AB31" s="471"/>
      <c r="AC31" s="471"/>
      <c r="AD31" s="471"/>
      <c r="AE31" s="471"/>
      <c r="AF31" s="471"/>
      <c r="AG31" s="472"/>
      <c r="AH31" s="411"/>
      <c r="AI31" s="412"/>
      <c r="AJ31" s="412"/>
      <c r="AK31" s="412"/>
      <c r="AL31" s="412"/>
      <c r="AM31" s="413"/>
      <c r="AO31" s="9"/>
      <c r="AT31" s="9"/>
      <c r="AY31" s="9"/>
      <c r="BD31" s="9"/>
    </row>
    <row r="32" spans="1:56" s="8" customFormat="1" ht="20.100000000000001" customHeight="1" thickTop="1" x14ac:dyDescent="0.4">
      <c r="A32" s="473" t="s">
        <v>26</v>
      </c>
      <c r="B32" s="474"/>
      <c r="C32" s="474"/>
      <c r="D32" s="474"/>
      <c r="E32" s="474"/>
      <c r="F32" s="474"/>
      <c r="G32" s="474"/>
      <c r="H32" s="474"/>
      <c r="I32" s="474"/>
      <c r="J32" s="474"/>
      <c r="K32" s="477">
        <f>SUM(K8:P31)</f>
        <v>0</v>
      </c>
      <c r="L32" s="478"/>
      <c r="M32" s="478"/>
      <c r="N32" s="478"/>
      <c r="O32" s="478"/>
      <c r="P32" s="479"/>
      <c r="Q32" s="61"/>
      <c r="R32" s="61"/>
      <c r="S32" s="61"/>
      <c r="T32" s="61"/>
      <c r="U32" s="61"/>
      <c r="V32" s="61"/>
      <c r="W32" s="399"/>
      <c r="X32" s="400"/>
      <c r="Y32" s="400"/>
      <c r="Z32" s="400"/>
      <c r="AA32" s="400"/>
      <c r="AB32" s="400"/>
      <c r="AC32" s="400"/>
      <c r="AD32" s="400"/>
      <c r="AE32" s="400"/>
      <c r="AF32" s="400"/>
      <c r="AG32" s="400"/>
      <c r="AH32" s="400"/>
      <c r="AI32" s="400"/>
      <c r="AJ32" s="400"/>
      <c r="AK32" s="400"/>
      <c r="AL32" s="400"/>
      <c r="AM32" s="401"/>
      <c r="AO32" s="9"/>
      <c r="AT32" s="9"/>
      <c r="AY32" s="9"/>
      <c r="BD32" s="9"/>
    </row>
    <row r="33" spans="1:56" s="8" customFormat="1" ht="20.100000000000001" customHeight="1" x14ac:dyDescent="0.4">
      <c r="A33" s="475"/>
      <c r="B33" s="476"/>
      <c r="C33" s="476"/>
      <c r="D33" s="476"/>
      <c r="E33" s="476"/>
      <c r="F33" s="476"/>
      <c r="G33" s="476"/>
      <c r="H33" s="476"/>
      <c r="I33" s="476"/>
      <c r="J33" s="476"/>
      <c r="K33" s="480"/>
      <c r="L33" s="481"/>
      <c r="M33" s="481"/>
      <c r="N33" s="481"/>
      <c r="O33" s="481"/>
      <c r="P33" s="482"/>
      <c r="Q33" s="62"/>
      <c r="R33" s="62"/>
      <c r="S33" s="62"/>
      <c r="T33" s="62"/>
      <c r="U33" s="62"/>
      <c r="V33" s="62"/>
      <c r="W33" s="402"/>
      <c r="X33" s="403"/>
      <c r="Y33" s="403"/>
      <c r="Z33" s="403"/>
      <c r="AA33" s="403"/>
      <c r="AB33" s="403"/>
      <c r="AC33" s="403"/>
      <c r="AD33" s="403"/>
      <c r="AE33" s="403"/>
      <c r="AF33" s="403"/>
      <c r="AG33" s="403"/>
      <c r="AH33" s="403"/>
      <c r="AI33" s="403"/>
      <c r="AJ33" s="403"/>
      <c r="AK33" s="403"/>
      <c r="AL33" s="403"/>
      <c r="AM33" s="404"/>
      <c r="AO33" s="9"/>
      <c r="AT33" s="9"/>
      <c r="AY33" s="9"/>
      <c r="BD33" s="9"/>
    </row>
    <row r="34" spans="1:56" s="8" customFormat="1" ht="20.100000000000001" customHeight="1" x14ac:dyDescent="0.4">
      <c r="A34" s="387"/>
      <c r="B34" s="387"/>
      <c r="C34" s="387"/>
      <c r="D34" s="387"/>
      <c r="E34" s="387"/>
      <c r="F34" s="387"/>
      <c r="G34" s="387"/>
      <c r="H34" s="387"/>
      <c r="I34" s="387"/>
      <c r="J34" s="387"/>
      <c r="K34" s="446"/>
      <c r="L34" s="447"/>
      <c r="M34" s="447"/>
      <c r="N34" s="447"/>
      <c r="O34" s="447"/>
      <c r="P34" s="448"/>
      <c r="Q34" s="63"/>
      <c r="R34" s="63"/>
      <c r="S34" s="63"/>
      <c r="T34" s="63"/>
      <c r="U34" s="63"/>
      <c r="V34" s="63"/>
      <c r="W34" s="405"/>
      <c r="X34" s="406"/>
      <c r="Y34" s="406"/>
      <c r="Z34" s="406"/>
      <c r="AA34" s="406"/>
      <c r="AB34" s="406"/>
      <c r="AC34" s="406"/>
      <c r="AD34" s="406"/>
      <c r="AE34" s="406"/>
      <c r="AF34" s="406"/>
      <c r="AG34" s="406"/>
      <c r="AH34" s="406"/>
      <c r="AI34" s="406"/>
      <c r="AJ34" s="406"/>
      <c r="AK34" s="406"/>
      <c r="AL34" s="406"/>
      <c r="AM34" s="407"/>
      <c r="AO34" s="9"/>
      <c r="AT34" s="9"/>
      <c r="AY34" s="9"/>
      <c r="BD34" s="9"/>
    </row>
    <row r="35" spans="1:56" s="8" customFormat="1" ht="13.5" customHeight="1" x14ac:dyDescent="0.4">
      <c r="A35" s="9"/>
      <c r="B35" s="9"/>
      <c r="C35" s="9"/>
      <c r="D35" s="9"/>
      <c r="E35" s="9"/>
      <c r="F35" s="9"/>
      <c r="G35" s="9"/>
      <c r="H35" s="9"/>
      <c r="I35" s="9"/>
      <c r="J35" s="9"/>
      <c r="K35" s="64"/>
      <c r="L35" s="64"/>
      <c r="M35" s="64"/>
      <c r="N35" s="64"/>
      <c r="O35" s="64"/>
      <c r="P35" s="64"/>
      <c r="Q35" s="64"/>
      <c r="R35" s="65"/>
      <c r="S35" s="65"/>
      <c r="T35" s="65"/>
      <c r="U35" s="65"/>
      <c r="V35" s="65"/>
      <c r="W35" s="64"/>
      <c r="X35" s="65"/>
      <c r="Y35" s="65"/>
      <c r="Z35" s="65"/>
      <c r="AA35" s="65"/>
      <c r="AB35" s="65"/>
      <c r="AC35" s="65"/>
      <c r="AD35" s="66"/>
      <c r="AE35" s="66"/>
      <c r="AF35" s="9"/>
      <c r="AG35" s="9"/>
      <c r="AH35" s="9"/>
      <c r="AI35" s="9"/>
      <c r="AJ35" s="9"/>
      <c r="AK35" s="9"/>
      <c r="AL35" s="9"/>
      <c r="AM35" s="9"/>
      <c r="AO35" s="9"/>
      <c r="AT35" s="9"/>
      <c r="AY35" s="9"/>
      <c r="BD35" s="9"/>
    </row>
    <row r="36" spans="1:56" s="8" customFormat="1" ht="13.15" customHeight="1" x14ac:dyDescent="0.4">
      <c r="A36" s="9"/>
      <c r="B36" s="9"/>
      <c r="C36" s="9"/>
      <c r="D36" s="9"/>
      <c r="E36" s="9"/>
      <c r="F36" s="9"/>
      <c r="G36" s="9"/>
      <c r="H36" s="9"/>
      <c r="I36" s="9"/>
      <c r="J36" s="9"/>
      <c r="K36" s="64"/>
      <c r="L36" s="64"/>
      <c r="M36" s="64"/>
      <c r="N36" s="64"/>
      <c r="O36" s="64"/>
      <c r="P36" s="64"/>
      <c r="Q36" s="64"/>
      <c r="R36" s="65"/>
      <c r="S36" s="65"/>
      <c r="T36" s="65"/>
      <c r="U36" s="65"/>
      <c r="V36" s="65"/>
      <c r="W36" s="64"/>
      <c r="X36" s="65"/>
      <c r="Y36" s="65"/>
      <c r="Z36" s="65"/>
      <c r="AA36" s="65"/>
      <c r="AB36" s="65"/>
      <c r="AC36" s="65"/>
      <c r="AD36" s="66"/>
      <c r="AE36" s="66"/>
      <c r="AF36" s="9"/>
      <c r="AG36" s="9"/>
      <c r="AH36" s="9"/>
      <c r="AI36" s="9"/>
      <c r="AJ36" s="9"/>
      <c r="AK36" s="9"/>
      <c r="AL36" s="9"/>
      <c r="AM36" s="9"/>
      <c r="AO36" s="9"/>
      <c r="AT36" s="9"/>
      <c r="AY36" s="9"/>
      <c r="BD36" s="9"/>
    </row>
    <row r="37" spans="1:56" s="8" customFormat="1" ht="13.5" customHeight="1" x14ac:dyDescent="0.4">
      <c r="A37" s="8" t="s">
        <v>195</v>
      </c>
      <c r="AP37" s="9"/>
      <c r="AU37" s="9"/>
    </row>
    <row r="38" spans="1:56" s="8" customFormat="1" ht="13.5" customHeight="1" x14ac:dyDescent="0.4">
      <c r="A38" s="501" t="s">
        <v>25</v>
      </c>
      <c r="B38" s="502"/>
      <c r="C38" s="502"/>
      <c r="D38" s="502"/>
      <c r="E38" s="502"/>
      <c r="F38" s="502"/>
      <c r="G38" s="502"/>
      <c r="H38" s="502"/>
      <c r="I38" s="502"/>
      <c r="J38" s="502"/>
      <c r="K38" s="502"/>
      <c r="L38" s="503"/>
      <c r="M38" s="387" t="s">
        <v>73</v>
      </c>
      <c r="N38" s="387"/>
      <c r="O38" s="387"/>
      <c r="P38" s="387"/>
      <c r="Q38" s="387"/>
      <c r="R38" s="387"/>
      <c r="S38" s="387"/>
      <c r="T38" s="387"/>
      <c r="U38" s="501" t="s">
        <v>24</v>
      </c>
      <c r="V38" s="502"/>
      <c r="W38" s="502"/>
      <c r="X38" s="502"/>
      <c r="Y38" s="502"/>
      <c r="Z38" s="502"/>
      <c r="AA38" s="502"/>
      <c r="AB38" s="502"/>
      <c r="AC38" s="502"/>
      <c r="AD38" s="502"/>
      <c r="AE38" s="502"/>
      <c r="AF38" s="502"/>
      <c r="AG38" s="502"/>
      <c r="AH38" s="503"/>
    </row>
    <row r="39" spans="1:56" s="8" customFormat="1" ht="13.5" customHeight="1" x14ac:dyDescent="0.4">
      <c r="A39" s="504"/>
      <c r="B39" s="490"/>
      <c r="C39" s="490"/>
      <c r="D39" s="490"/>
      <c r="E39" s="490"/>
      <c r="F39" s="490"/>
      <c r="G39" s="490"/>
      <c r="H39" s="490"/>
      <c r="I39" s="490"/>
      <c r="J39" s="490"/>
      <c r="K39" s="490"/>
      <c r="L39" s="491"/>
      <c r="M39" s="387"/>
      <c r="N39" s="387"/>
      <c r="O39" s="387"/>
      <c r="P39" s="387"/>
      <c r="Q39" s="387"/>
      <c r="R39" s="387"/>
      <c r="S39" s="387"/>
      <c r="T39" s="387"/>
      <c r="U39" s="505"/>
      <c r="V39" s="506"/>
      <c r="W39" s="506"/>
      <c r="X39" s="506"/>
      <c r="Y39" s="506"/>
      <c r="Z39" s="506"/>
      <c r="AA39" s="506"/>
      <c r="AB39" s="506"/>
      <c r="AC39" s="506"/>
      <c r="AD39" s="506"/>
      <c r="AE39" s="506"/>
      <c r="AF39" s="506"/>
      <c r="AG39" s="506"/>
      <c r="AH39" s="507"/>
      <c r="AI39" s="83"/>
      <c r="AJ39" s="83"/>
      <c r="AK39" s="83"/>
      <c r="AL39" s="83"/>
    </row>
    <row r="40" spans="1:56" s="8" customFormat="1" ht="18" customHeight="1" x14ac:dyDescent="0.4">
      <c r="A40" s="504"/>
      <c r="B40" s="490"/>
      <c r="C40" s="490"/>
      <c r="D40" s="490"/>
      <c r="E40" s="490"/>
      <c r="F40" s="490"/>
      <c r="G40" s="490"/>
      <c r="H40" s="490"/>
      <c r="I40" s="490"/>
      <c r="J40" s="490"/>
      <c r="K40" s="490"/>
      <c r="L40" s="491"/>
      <c r="M40" s="387"/>
      <c r="N40" s="387"/>
      <c r="O40" s="387"/>
      <c r="P40" s="387"/>
      <c r="Q40" s="387"/>
      <c r="R40" s="387"/>
      <c r="S40" s="387"/>
      <c r="T40" s="387"/>
      <c r="U40" s="522" t="s">
        <v>74</v>
      </c>
      <c r="V40" s="522"/>
      <c r="W40" s="522"/>
      <c r="X40" s="522"/>
      <c r="Y40" s="522"/>
      <c r="Z40" s="522"/>
      <c r="AA40" s="522"/>
      <c r="AB40" s="522" t="s">
        <v>81</v>
      </c>
      <c r="AC40" s="522"/>
      <c r="AD40" s="522"/>
      <c r="AE40" s="522"/>
      <c r="AF40" s="522"/>
      <c r="AG40" s="522"/>
      <c r="AH40" s="522"/>
    </row>
    <row r="41" spans="1:56" s="8" customFormat="1" ht="23.25" customHeight="1" thickBot="1" x14ac:dyDescent="0.45">
      <c r="A41" s="519"/>
      <c r="B41" s="520"/>
      <c r="C41" s="520"/>
      <c r="D41" s="520"/>
      <c r="E41" s="520"/>
      <c r="F41" s="520"/>
      <c r="G41" s="520"/>
      <c r="H41" s="520"/>
      <c r="I41" s="520"/>
      <c r="J41" s="520"/>
      <c r="K41" s="520"/>
      <c r="L41" s="521"/>
      <c r="M41" s="388"/>
      <c r="N41" s="388"/>
      <c r="O41" s="388"/>
      <c r="P41" s="388"/>
      <c r="Q41" s="388"/>
      <c r="R41" s="388"/>
      <c r="S41" s="388"/>
      <c r="T41" s="388"/>
      <c r="U41" s="523"/>
      <c r="V41" s="523"/>
      <c r="W41" s="523"/>
      <c r="X41" s="523"/>
      <c r="Y41" s="523"/>
      <c r="Z41" s="523"/>
      <c r="AA41" s="523"/>
      <c r="AB41" s="523"/>
      <c r="AC41" s="523"/>
      <c r="AD41" s="523"/>
      <c r="AE41" s="523"/>
      <c r="AF41" s="523"/>
      <c r="AG41" s="523"/>
      <c r="AH41" s="523"/>
    </row>
    <row r="42" spans="1:56" s="8" customFormat="1" ht="20.100000000000001" customHeight="1" thickTop="1" x14ac:dyDescent="0.4">
      <c r="A42" s="529" t="s">
        <v>23</v>
      </c>
      <c r="B42" s="530"/>
      <c r="C42" s="533" t="s">
        <v>22</v>
      </c>
      <c r="D42" s="533"/>
      <c r="E42" s="533"/>
      <c r="F42" s="533"/>
      <c r="G42" s="533"/>
      <c r="H42" s="533"/>
      <c r="I42" s="533"/>
      <c r="J42" s="533"/>
      <c r="K42" s="533"/>
      <c r="L42" s="533"/>
      <c r="M42" s="535">
        <f>SUM(M44:T63)</f>
        <v>0</v>
      </c>
      <c r="N42" s="535"/>
      <c r="O42" s="535"/>
      <c r="P42" s="535"/>
      <c r="Q42" s="535"/>
      <c r="R42" s="535"/>
      <c r="S42" s="535"/>
      <c r="T42" s="535"/>
      <c r="U42" s="537">
        <f>SUM(U44:AA63)</f>
        <v>0</v>
      </c>
      <c r="V42" s="537"/>
      <c r="W42" s="537"/>
      <c r="X42" s="537"/>
      <c r="Y42" s="537"/>
      <c r="Z42" s="537"/>
      <c r="AA42" s="537"/>
      <c r="AB42" s="538">
        <f>SUM(AB44:AH63)</f>
        <v>0</v>
      </c>
      <c r="AC42" s="538"/>
      <c r="AD42" s="538"/>
      <c r="AE42" s="538"/>
      <c r="AF42" s="538"/>
      <c r="AG42" s="538"/>
      <c r="AH42" s="538"/>
    </row>
    <row r="43" spans="1:56" s="8" customFormat="1" ht="20.100000000000001" customHeight="1" x14ac:dyDescent="0.4">
      <c r="A43" s="531"/>
      <c r="B43" s="532"/>
      <c r="C43" s="534"/>
      <c r="D43" s="534"/>
      <c r="E43" s="534"/>
      <c r="F43" s="534"/>
      <c r="G43" s="534"/>
      <c r="H43" s="534"/>
      <c r="I43" s="534"/>
      <c r="J43" s="534"/>
      <c r="K43" s="534"/>
      <c r="L43" s="534"/>
      <c r="M43" s="536"/>
      <c r="N43" s="536"/>
      <c r="O43" s="536"/>
      <c r="P43" s="536"/>
      <c r="Q43" s="536"/>
      <c r="R43" s="536"/>
      <c r="S43" s="536"/>
      <c r="T43" s="536"/>
      <c r="U43" s="526"/>
      <c r="V43" s="526"/>
      <c r="W43" s="526"/>
      <c r="X43" s="526"/>
      <c r="Y43" s="526"/>
      <c r="Z43" s="526"/>
      <c r="AA43" s="526"/>
      <c r="AB43" s="527"/>
      <c r="AC43" s="527"/>
      <c r="AD43" s="527"/>
      <c r="AE43" s="527"/>
      <c r="AF43" s="527"/>
      <c r="AG43" s="527"/>
      <c r="AH43" s="527"/>
    </row>
    <row r="44" spans="1:56" s="8" customFormat="1" ht="20.100000000000001" customHeight="1" x14ac:dyDescent="0.4">
      <c r="A44" s="531"/>
      <c r="B44" s="532"/>
      <c r="C44" s="548"/>
      <c r="D44" s="547">
        <f>'様式６－１'!E7</f>
        <v>0</v>
      </c>
      <c r="E44" s="547"/>
      <c r="F44" s="547"/>
      <c r="G44" s="547"/>
      <c r="H44" s="547"/>
      <c r="I44" s="547"/>
      <c r="J44" s="547"/>
      <c r="K44" s="547"/>
      <c r="L44" s="547"/>
      <c r="M44" s="526">
        <f>'様式６－３'!U41</f>
        <v>0</v>
      </c>
      <c r="N44" s="526"/>
      <c r="O44" s="526"/>
      <c r="P44" s="526"/>
      <c r="Q44" s="526"/>
      <c r="R44" s="526"/>
      <c r="S44" s="526"/>
      <c r="T44" s="526"/>
      <c r="U44" s="527">
        <f>'様式６－１'!AJ13</f>
        <v>0</v>
      </c>
      <c r="V44" s="527"/>
      <c r="W44" s="527"/>
      <c r="X44" s="527"/>
      <c r="Y44" s="527"/>
      <c r="Z44" s="527"/>
      <c r="AA44" s="527"/>
      <c r="AB44" s="528"/>
      <c r="AC44" s="528"/>
      <c r="AD44" s="528"/>
      <c r="AE44" s="528"/>
      <c r="AF44" s="528"/>
      <c r="AG44" s="528"/>
      <c r="AH44" s="528"/>
    </row>
    <row r="45" spans="1:56" s="8" customFormat="1" ht="20.100000000000001" customHeight="1" x14ac:dyDescent="0.4">
      <c r="A45" s="531"/>
      <c r="B45" s="532"/>
      <c r="C45" s="548"/>
      <c r="D45" s="547"/>
      <c r="E45" s="547"/>
      <c r="F45" s="547"/>
      <c r="G45" s="547"/>
      <c r="H45" s="547"/>
      <c r="I45" s="547"/>
      <c r="J45" s="547"/>
      <c r="K45" s="547"/>
      <c r="L45" s="547"/>
      <c r="M45" s="526"/>
      <c r="N45" s="526"/>
      <c r="O45" s="526"/>
      <c r="P45" s="526"/>
      <c r="Q45" s="526"/>
      <c r="R45" s="526"/>
      <c r="S45" s="526"/>
      <c r="T45" s="526"/>
      <c r="U45" s="527"/>
      <c r="V45" s="527"/>
      <c r="W45" s="527"/>
      <c r="X45" s="527"/>
      <c r="Y45" s="527"/>
      <c r="Z45" s="527"/>
      <c r="AA45" s="527"/>
      <c r="AB45" s="528"/>
      <c r="AC45" s="528"/>
      <c r="AD45" s="528"/>
      <c r="AE45" s="528"/>
      <c r="AF45" s="528"/>
      <c r="AG45" s="528"/>
      <c r="AH45" s="528"/>
    </row>
    <row r="46" spans="1:56" s="8" customFormat="1" ht="20.100000000000001" customHeight="1" x14ac:dyDescent="0.4">
      <c r="A46" s="531"/>
      <c r="B46" s="532"/>
      <c r="C46" s="548"/>
      <c r="D46" s="547">
        <f>'様式６－１'!E42</f>
        <v>0</v>
      </c>
      <c r="E46" s="547"/>
      <c r="F46" s="547"/>
      <c r="G46" s="547"/>
      <c r="H46" s="547"/>
      <c r="I46" s="547"/>
      <c r="J46" s="547"/>
      <c r="K46" s="547"/>
      <c r="L46" s="547"/>
      <c r="M46" s="526">
        <f>'様式６－３'!U80</f>
        <v>0</v>
      </c>
      <c r="N46" s="526"/>
      <c r="O46" s="526"/>
      <c r="P46" s="526"/>
      <c r="Q46" s="526"/>
      <c r="R46" s="526"/>
      <c r="S46" s="526"/>
      <c r="T46" s="526"/>
      <c r="U46" s="527">
        <f>'様式６－１'!AJ48</f>
        <v>0</v>
      </c>
      <c r="V46" s="527"/>
      <c r="W46" s="527"/>
      <c r="X46" s="527"/>
      <c r="Y46" s="527"/>
      <c r="Z46" s="527"/>
      <c r="AA46" s="527"/>
      <c r="AB46" s="528"/>
      <c r="AC46" s="528"/>
      <c r="AD46" s="528"/>
      <c r="AE46" s="528"/>
      <c r="AF46" s="528"/>
      <c r="AG46" s="528"/>
      <c r="AH46" s="528"/>
    </row>
    <row r="47" spans="1:56" s="8" customFormat="1" ht="20.100000000000001" customHeight="1" x14ac:dyDescent="0.4">
      <c r="A47" s="531"/>
      <c r="B47" s="532"/>
      <c r="C47" s="548"/>
      <c r="D47" s="547"/>
      <c r="E47" s="547"/>
      <c r="F47" s="547"/>
      <c r="G47" s="547"/>
      <c r="H47" s="547"/>
      <c r="I47" s="547"/>
      <c r="J47" s="547"/>
      <c r="K47" s="547"/>
      <c r="L47" s="547"/>
      <c r="M47" s="526"/>
      <c r="N47" s="526"/>
      <c r="O47" s="526"/>
      <c r="P47" s="526"/>
      <c r="Q47" s="526"/>
      <c r="R47" s="526"/>
      <c r="S47" s="526"/>
      <c r="T47" s="526"/>
      <c r="U47" s="527"/>
      <c r="V47" s="527"/>
      <c r="W47" s="527"/>
      <c r="X47" s="527"/>
      <c r="Y47" s="527"/>
      <c r="Z47" s="527"/>
      <c r="AA47" s="527"/>
      <c r="AB47" s="528"/>
      <c r="AC47" s="528"/>
      <c r="AD47" s="528"/>
      <c r="AE47" s="528"/>
      <c r="AF47" s="528"/>
      <c r="AG47" s="528"/>
      <c r="AH47" s="528"/>
    </row>
    <row r="48" spans="1:56" s="8" customFormat="1" ht="20.100000000000001" customHeight="1" x14ac:dyDescent="0.4">
      <c r="A48" s="531"/>
      <c r="B48" s="532"/>
      <c r="C48" s="548"/>
      <c r="D48" s="547">
        <f>'様式６－１'!E77</f>
        <v>0</v>
      </c>
      <c r="E48" s="547"/>
      <c r="F48" s="547"/>
      <c r="G48" s="547"/>
      <c r="H48" s="547"/>
      <c r="I48" s="547"/>
      <c r="J48" s="547"/>
      <c r="K48" s="547"/>
      <c r="L48" s="547"/>
      <c r="M48" s="526">
        <f>'様式６－３'!U119</f>
        <v>0</v>
      </c>
      <c r="N48" s="526"/>
      <c r="O48" s="526"/>
      <c r="P48" s="526"/>
      <c r="Q48" s="526"/>
      <c r="R48" s="526"/>
      <c r="S48" s="526"/>
      <c r="T48" s="526"/>
      <c r="U48" s="527">
        <f>'様式６－１'!AJ83</f>
        <v>0</v>
      </c>
      <c r="V48" s="527"/>
      <c r="W48" s="527"/>
      <c r="X48" s="527"/>
      <c r="Y48" s="527"/>
      <c r="Z48" s="527"/>
      <c r="AA48" s="527"/>
      <c r="AB48" s="528"/>
      <c r="AC48" s="528"/>
      <c r="AD48" s="528"/>
      <c r="AE48" s="528"/>
      <c r="AF48" s="528"/>
      <c r="AG48" s="528"/>
      <c r="AH48" s="528"/>
    </row>
    <row r="49" spans="1:34" s="8" customFormat="1" ht="20.100000000000001" customHeight="1" x14ac:dyDescent="0.4">
      <c r="A49" s="531"/>
      <c r="B49" s="532"/>
      <c r="C49" s="548"/>
      <c r="D49" s="547"/>
      <c r="E49" s="547"/>
      <c r="F49" s="547"/>
      <c r="G49" s="547"/>
      <c r="H49" s="547"/>
      <c r="I49" s="547"/>
      <c r="J49" s="547"/>
      <c r="K49" s="547"/>
      <c r="L49" s="547"/>
      <c r="M49" s="526"/>
      <c r="N49" s="526"/>
      <c r="O49" s="526"/>
      <c r="P49" s="526"/>
      <c r="Q49" s="526"/>
      <c r="R49" s="526"/>
      <c r="S49" s="526"/>
      <c r="T49" s="526"/>
      <c r="U49" s="527"/>
      <c r="V49" s="527"/>
      <c r="W49" s="527"/>
      <c r="X49" s="527"/>
      <c r="Y49" s="527"/>
      <c r="Z49" s="527"/>
      <c r="AA49" s="527"/>
      <c r="AB49" s="528"/>
      <c r="AC49" s="528"/>
      <c r="AD49" s="528"/>
      <c r="AE49" s="528"/>
      <c r="AF49" s="528"/>
      <c r="AG49" s="528"/>
      <c r="AH49" s="528"/>
    </row>
    <row r="50" spans="1:34" s="8" customFormat="1" ht="20.100000000000001" customHeight="1" x14ac:dyDescent="0.4">
      <c r="A50" s="531"/>
      <c r="B50" s="532"/>
      <c r="C50" s="548"/>
      <c r="D50" s="547">
        <f>'様式６－１'!E112</f>
        <v>0</v>
      </c>
      <c r="E50" s="547"/>
      <c r="F50" s="547"/>
      <c r="G50" s="547"/>
      <c r="H50" s="547"/>
      <c r="I50" s="547"/>
      <c r="J50" s="547"/>
      <c r="K50" s="547"/>
      <c r="L50" s="547"/>
      <c r="M50" s="526">
        <f>'様式６－３'!U158</f>
        <v>0</v>
      </c>
      <c r="N50" s="526"/>
      <c r="O50" s="526"/>
      <c r="P50" s="526"/>
      <c r="Q50" s="526"/>
      <c r="R50" s="526"/>
      <c r="S50" s="526"/>
      <c r="T50" s="526"/>
      <c r="U50" s="527">
        <f>'様式６－１'!AJ118</f>
        <v>0</v>
      </c>
      <c r="V50" s="527"/>
      <c r="W50" s="527"/>
      <c r="X50" s="527"/>
      <c r="Y50" s="527"/>
      <c r="Z50" s="527"/>
      <c r="AA50" s="527"/>
      <c r="AB50" s="528"/>
      <c r="AC50" s="528"/>
      <c r="AD50" s="528"/>
      <c r="AE50" s="528"/>
      <c r="AF50" s="528"/>
      <c r="AG50" s="528"/>
      <c r="AH50" s="528"/>
    </row>
    <row r="51" spans="1:34" s="8" customFormat="1" ht="20.100000000000001" customHeight="1" x14ac:dyDescent="0.4">
      <c r="A51" s="531"/>
      <c r="B51" s="532"/>
      <c r="C51" s="548"/>
      <c r="D51" s="547"/>
      <c r="E51" s="547"/>
      <c r="F51" s="547"/>
      <c r="G51" s="547"/>
      <c r="H51" s="547"/>
      <c r="I51" s="547"/>
      <c r="J51" s="547"/>
      <c r="K51" s="547"/>
      <c r="L51" s="547"/>
      <c r="M51" s="526"/>
      <c r="N51" s="526"/>
      <c r="O51" s="526"/>
      <c r="P51" s="526"/>
      <c r="Q51" s="526"/>
      <c r="R51" s="526"/>
      <c r="S51" s="526"/>
      <c r="T51" s="526"/>
      <c r="U51" s="527"/>
      <c r="V51" s="527"/>
      <c r="W51" s="527"/>
      <c r="X51" s="527"/>
      <c r="Y51" s="527"/>
      <c r="Z51" s="527"/>
      <c r="AA51" s="527"/>
      <c r="AB51" s="528"/>
      <c r="AC51" s="528"/>
      <c r="AD51" s="528"/>
      <c r="AE51" s="528"/>
      <c r="AF51" s="528"/>
      <c r="AG51" s="528"/>
      <c r="AH51" s="528"/>
    </row>
    <row r="52" spans="1:34" s="8" customFormat="1" ht="20.100000000000001" customHeight="1" x14ac:dyDescent="0.4">
      <c r="A52" s="531"/>
      <c r="B52" s="532"/>
      <c r="C52" s="548"/>
      <c r="D52" s="547">
        <f>'様式６－１'!E147</f>
        <v>0</v>
      </c>
      <c r="E52" s="547"/>
      <c r="F52" s="547"/>
      <c r="G52" s="547"/>
      <c r="H52" s="547"/>
      <c r="I52" s="547"/>
      <c r="J52" s="547"/>
      <c r="K52" s="547"/>
      <c r="L52" s="547"/>
      <c r="M52" s="526">
        <f>'様式６－３'!U197</f>
        <v>0</v>
      </c>
      <c r="N52" s="526"/>
      <c r="O52" s="526"/>
      <c r="P52" s="526"/>
      <c r="Q52" s="526"/>
      <c r="R52" s="526"/>
      <c r="S52" s="526"/>
      <c r="T52" s="526"/>
      <c r="U52" s="527">
        <f>'様式６－１'!AJ153</f>
        <v>0</v>
      </c>
      <c r="V52" s="527"/>
      <c r="W52" s="527"/>
      <c r="X52" s="527"/>
      <c r="Y52" s="527"/>
      <c r="Z52" s="527"/>
      <c r="AA52" s="527"/>
      <c r="AB52" s="528"/>
      <c r="AC52" s="528"/>
      <c r="AD52" s="528"/>
      <c r="AE52" s="528"/>
      <c r="AF52" s="528"/>
      <c r="AG52" s="528"/>
      <c r="AH52" s="528"/>
    </row>
    <row r="53" spans="1:34" s="8" customFormat="1" ht="20.100000000000001" customHeight="1" x14ac:dyDescent="0.4">
      <c r="A53" s="531"/>
      <c r="B53" s="532"/>
      <c r="C53" s="548"/>
      <c r="D53" s="547"/>
      <c r="E53" s="547"/>
      <c r="F53" s="547"/>
      <c r="G53" s="547"/>
      <c r="H53" s="547"/>
      <c r="I53" s="547"/>
      <c r="J53" s="547"/>
      <c r="K53" s="547"/>
      <c r="L53" s="547"/>
      <c r="M53" s="526"/>
      <c r="N53" s="526"/>
      <c r="O53" s="526"/>
      <c r="P53" s="526"/>
      <c r="Q53" s="526"/>
      <c r="R53" s="526"/>
      <c r="S53" s="526"/>
      <c r="T53" s="526"/>
      <c r="U53" s="527"/>
      <c r="V53" s="527"/>
      <c r="W53" s="527"/>
      <c r="X53" s="527"/>
      <c r="Y53" s="527"/>
      <c r="Z53" s="527"/>
      <c r="AA53" s="527"/>
      <c r="AB53" s="528"/>
      <c r="AC53" s="528"/>
      <c r="AD53" s="528"/>
      <c r="AE53" s="528"/>
      <c r="AF53" s="528"/>
      <c r="AG53" s="528"/>
      <c r="AH53" s="528"/>
    </row>
    <row r="54" spans="1:34" s="8" customFormat="1" ht="20.100000000000001" customHeight="1" x14ac:dyDescent="0.4">
      <c r="A54" s="531"/>
      <c r="B54" s="532"/>
      <c r="C54" s="548"/>
      <c r="D54" s="547">
        <f>'様式６－１'!E182</f>
        <v>0</v>
      </c>
      <c r="E54" s="547"/>
      <c r="F54" s="547"/>
      <c r="G54" s="547"/>
      <c r="H54" s="547"/>
      <c r="I54" s="547"/>
      <c r="J54" s="547"/>
      <c r="K54" s="547"/>
      <c r="L54" s="547"/>
      <c r="M54" s="526">
        <f>'様式６－３'!U236</f>
        <v>0</v>
      </c>
      <c r="N54" s="526"/>
      <c r="O54" s="526"/>
      <c r="P54" s="526"/>
      <c r="Q54" s="526"/>
      <c r="R54" s="526"/>
      <c r="S54" s="526"/>
      <c r="T54" s="526"/>
      <c r="U54" s="527">
        <f>'様式６－１'!AJ188</f>
        <v>0</v>
      </c>
      <c r="V54" s="527"/>
      <c r="W54" s="527"/>
      <c r="X54" s="527"/>
      <c r="Y54" s="527"/>
      <c r="Z54" s="527"/>
      <c r="AA54" s="527"/>
      <c r="AB54" s="528"/>
      <c r="AC54" s="528"/>
      <c r="AD54" s="528"/>
      <c r="AE54" s="528"/>
      <c r="AF54" s="528"/>
      <c r="AG54" s="528"/>
      <c r="AH54" s="528"/>
    </row>
    <row r="55" spans="1:34" s="8" customFormat="1" ht="20.100000000000001" customHeight="1" x14ac:dyDescent="0.4">
      <c r="A55" s="531"/>
      <c r="B55" s="532"/>
      <c r="C55" s="548"/>
      <c r="D55" s="547"/>
      <c r="E55" s="547"/>
      <c r="F55" s="547"/>
      <c r="G55" s="547"/>
      <c r="H55" s="547"/>
      <c r="I55" s="547"/>
      <c r="J55" s="547"/>
      <c r="K55" s="547"/>
      <c r="L55" s="547"/>
      <c r="M55" s="526"/>
      <c r="N55" s="526"/>
      <c r="O55" s="526"/>
      <c r="P55" s="526"/>
      <c r="Q55" s="526"/>
      <c r="R55" s="526"/>
      <c r="S55" s="526"/>
      <c r="T55" s="526"/>
      <c r="U55" s="527"/>
      <c r="V55" s="527"/>
      <c r="W55" s="527"/>
      <c r="X55" s="527"/>
      <c r="Y55" s="527"/>
      <c r="Z55" s="527"/>
      <c r="AA55" s="527"/>
      <c r="AB55" s="528"/>
      <c r="AC55" s="528"/>
      <c r="AD55" s="528"/>
      <c r="AE55" s="528"/>
      <c r="AF55" s="528"/>
      <c r="AG55" s="528"/>
      <c r="AH55" s="528"/>
    </row>
    <row r="56" spans="1:34" s="8" customFormat="1" ht="20.100000000000001" customHeight="1" x14ac:dyDescent="0.4">
      <c r="A56" s="531"/>
      <c r="B56" s="532"/>
      <c r="C56" s="548"/>
      <c r="D56" s="547">
        <f>'様式６－１'!E217</f>
        <v>0</v>
      </c>
      <c r="E56" s="547"/>
      <c r="F56" s="547"/>
      <c r="G56" s="547"/>
      <c r="H56" s="547"/>
      <c r="I56" s="547"/>
      <c r="J56" s="547"/>
      <c r="K56" s="547"/>
      <c r="L56" s="547"/>
      <c r="M56" s="526">
        <f>'様式６－３'!U275</f>
        <v>0</v>
      </c>
      <c r="N56" s="526"/>
      <c r="O56" s="526"/>
      <c r="P56" s="526"/>
      <c r="Q56" s="526"/>
      <c r="R56" s="526"/>
      <c r="S56" s="526"/>
      <c r="T56" s="526"/>
      <c r="U56" s="527">
        <f>'様式６－１'!AJ223</f>
        <v>0</v>
      </c>
      <c r="V56" s="527"/>
      <c r="W56" s="527"/>
      <c r="X56" s="527"/>
      <c r="Y56" s="527"/>
      <c r="Z56" s="527"/>
      <c r="AA56" s="527"/>
      <c r="AB56" s="528"/>
      <c r="AC56" s="528"/>
      <c r="AD56" s="528"/>
      <c r="AE56" s="528"/>
      <c r="AF56" s="528"/>
      <c r="AG56" s="528"/>
      <c r="AH56" s="528"/>
    </row>
    <row r="57" spans="1:34" s="8" customFormat="1" ht="20.100000000000001" customHeight="1" x14ac:dyDescent="0.4">
      <c r="A57" s="531"/>
      <c r="B57" s="532"/>
      <c r="C57" s="548"/>
      <c r="D57" s="547"/>
      <c r="E57" s="547"/>
      <c r="F57" s="547"/>
      <c r="G57" s="547"/>
      <c r="H57" s="547"/>
      <c r="I57" s="547"/>
      <c r="J57" s="547"/>
      <c r="K57" s="547"/>
      <c r="L57" s="547"/>
      <c r="M57" s="526"/>
      <c r="N57" s="526"/>
      <c r="O57" s="526"/>
      <c r="P57" s="526"/>
      <c r="Q57" s="526"/>
      <c r="R57" s="526"/>
      <c r="S57" s="526"/>
      <c r="T57" s="526"/>
      <c r="U57" s="527"/>
      <c r="V57" s="527"/>
      <c r="W57" s="527"/>
      <c r="X57" s="527"/>
      <c r="Y57" s="527"/>
      <c r="Z57" s="527"/>
      <c r="AA57" s="527"/>
      <c r="AB57" s="528"/>
      <c r="AC57" s="528"/>
      <c r="AD57" s="528"/>
      <c r="AE57" s="528"/>
      <c r="AF57" s="528"/>
      <c r="AG57" s="528"/>
      <c r="AH57" s="528"/>
    </row>
    <row r="58" spans="1:34" s="8" customFormat="1" ht="20.100000000000001" customHeight="1" x14ac:dyDescent="0.4">
      <c r="A58" s="531"/>
      <c r="B58" s="532"/>
      <c r="C58" s="548"/>
      <c r="D58" s="547">
        <f>'様式６－１'!E252</f>
        <v>0</v>
      </c>
      <c r="E58" s="547"/>
      <c r="F58" s="547"/>
      <c r="G58" s="547"/>
      <c r="H58" s="547"/>
      <c r="I58" s="547"/>
      <c r="J58" s="547"/>
      <c r="K58" s="547"/>
      <c r="L58" s="547"/>
      <c r="M58" s="526">
        <f>'様式６－３'!U314</f>
        <v>0</v>
      </c>
      <c r="N58" s="526"/>
      <c r="O58" s="526"/>
      <c r="P58" s="526"/>
      <c r="Q58" s="526"/>
      <c r="R58" s="526"/>
      <c r="S58" s="526"/>
      <c r="T58" s="526"/>
      <c r="U58" s="527">
        <f>'様式６－１'!AJ258</f>
        <v>0</v>
      </c>
      <c r="V58" s="527"/>
      <c r="W58" s="527"/>
      <c r="X58" s="527"/>
      <c r="Y58" s="527"/>
      <c r="Z58" s="527"/>
      <c r="AA58" s="527"/>
      <c r="AB58" s="528"/>
      <c r="AC58" s="528"/>
      <c r="AD58" s="528"/>
      <c r="AE58" s="528"/>
      <c r="AF58" s="528"/>
      <c r="AG58" s="528"/>
      <c r="AH58" s="528"/>
    </row>
    <row r="59" spans="1:34" s="8" customFormat="1" ht="20.100000000000001" customHeight="1" x14ac:dyDescent="0.4">
      <c r="A59" s="531"/>
      <c r="B59" s="532"/>
      <c r="C59" s="548"/>
      <c r="D59" s="547"/>
      <c r="E59" s="547"/>
      <c r="F59" s="547"/>
      <c r="G59" s="547"/>
      <c r="H59" s="547"/>
      <c r="I59" s="547"/>
      <c r="J59" s="547"/>
      <c r="K59" s="547"/>
      <c r="L59" s="547"/>
      <c r="M59" s="526"/>
      <c r="N59" s="526"/>
      <c r="O59" s="526"/>
      <c r="P59" s="526"/>
      <c r="Q59" s="526"/>
      <c r="R59" s="526"/>
      <c r="S59" s="526"/>
      <c r="T59" s="526"/>
      <c r="U59" s="527"/>
      <c r="V59" s="527"/>
      <c r="W59" s="527"/>
      <c r="X59" s="527"/>
      <c r="Y59" s="527"/>
      <c r="Z59" s="527"/>
      <c r="AA59" s="527"/>
      <c r="AB59" s="528"/>
      <c r="AC59" s="528"/>
      <c r="AD59" s="528"/>
      <c r="AE59" s="528"/>
      <c r="AF59" s="528"/>
      <c r="AG59" s="528"/>
      <c r="AH59" s="528"/>
    </row>
    <row r="60" spans="1:34" s="8" customFormat="1" ht="20.100000000000001" customHeight="1" x14ac:dyDescent="0.4">
      <c r="A60" s="531"/>
      <c r="B60" s="532"/>
      <c r="C60" s="548"/>
      <c r="D60" s="547">
        <f>'様式６－１'!E287</f>
        <v>0</v>
      </c>
      <c r="E60" s="547"/>
      <c r="F60" s="547"/>
      <c r="G60" s="547"/>
      <c r="H60" s="547"/>
      <c r="I60" s="547"/>
      <c r="J60" s="547"/>
      <c r="K60" s="547"/>
      <c r="L60" s="547"/>
      <c r="M60" s="526">
        <f>'様式６－３'!U353</f>
        <v>0</v>
      </c>
      <c r="N60" s="526"/>
      <c r="O60" s="526"/>
      <c r="P60" s="526"/>
      <c r="Q60" s="526"/>
      <c r="R60" s="526"/>
      <c r="S60" s="526"/>
      <c r="T60" s="526"/>
      <c r="U60" s="527">
        <f>'様式６－１'!AJ293</f>
        <v>0</v>
      </c>
      <c r="V60" s="527"/>
      <c r="W60" s="527"/>
      <c r="X60" s="527"/>
      <c r="Y60" s="527"/>
      <c r="Z60" s="527"/>
      <c r="AA60" s="527"/>
      <c r="AB60" s="528"/>
      <c r="AC60" s="528"/>
      <c r="AD60" s="528"/>
      <c r="AE60" s="528"/>
      <c r="AF60" s="528"/>
      <c r="AG60" s="528"/>
      <c r="AH60" s="528"/>
    </row>
    <row r="61" spans="1:34" s="8" customFormat="1" ht="20.100000000000001" customHeight="1" x14ac:dyDescent="0.4">
      <c r="A61" s="531"/>
      <c r="B61" s="532"/>
      <c r="C61" s="548"/>
      <c r="D61" s="547"/>
      <c r="E61" s="547"/>
      <c r="F61" s="547"/>
      <c r="G61" s="547"/>
      <c r="H61" s="547"/>
      <c r="I61" s="547"/>
      <c r="J61" s="547"/>
      <c r="K61" s="547"/>
      <c r="L61" s="547"/>
      <c r="M61" s="526"/>
      <c r="N61" s="526"/>
      <c r="O61" s="526"/>
      <c r="P61" s="526"/>
      <c r="Q61" s="526"/>
      <c r="R61" s="526"/>
      <c r="S61" s="526"/>
      <c r="T61" s="526"/>
      <c r="U61" s="527"/>
      <c r="V61" s="527"/>
      <c r="W61" s="527"/>
      <c r="X61" s="527"/>
      <c r="Y61" s="527"/>
      <c r="Z61" s="527"/>
      <c r="AA61" s="527"/>
      <c r="AB61" s="528"/>
      <c r="AC61" s="528"/>
      <c r="AD61" s="528"/>
      <c r="AE61" s="528"/>
      <c r="AF61" s="528"/>
      <c r="AG61" s="528"/>
      <c r="AH61" s="528"/>
    </row>
    <row r="62" spans="1:34" s="8" customFormat="1" ht="20.100000000000001" customHeight="1" x14ac:dyDescent="0.4">
      <c r="A62" s="531"/>
      <c r="B62" s="532"/>
      <c r="C62" s="548"/>
      <c r="D62" s="547">
        <f>'様式６－１'!E322</f>
        <v>0</v>
      </c>
      <c r="E62" s="547"/>
      <c r="F62" s="547"/>
      <c r="G62" s="547"/>
      <c r="H62" s="547"/>
      <c r="I62" s="547"/>
      <c r="J62" s="547"/>
      <c r="K62" s="547"/>
      <c r="L62" s="547"/>
      <c r="M62" s="526">
        <f>'様式６－３'!U392</f>
        <v>0</v>
      </c>
      <c r="N62" s="526"/>
      <c r="O62" s="526"/>
      <c r="P62" s="526"/>
      <c r="Q62" s="526"/>
      <c r="R62" s="526"/>
      <c r="S62" s="526"/>
      <c r="T62" s="526"/>
      <c r="U62" s="527">
        <f>'様式６－１'!AJ328</f>
        <v>0</v>
      </c>
      <c r="V62" s="527"/>
      <c r="W62" s="527"/>
      <c r="X62" s="527"/>
      <c r="Y62" s="527"/>
      <c r="Z62" s="527"/>
      <c r="AA62" s="527"/>
      <c r="AB62" s="528"/>
      <c r="AC62" s="528"/>
      <c r="AD62" s="528"/>
      <c r="AE62" s="528"/>
      <c r="AF62" s="528"/>
      <c r="AG62" s="528"/>
      <c r="AH62" s="528"/>
    </row>
    <row r="63" spans="1:34" s="8" customFormat="1" ht="20.100000000000001" customHeight="1" thickBot="1" x14ac:dyDescent="0.45">
      <c r="A63" s="531"/>
      <c r="B63" s="532"/>
      <c r="C63" s="548"/>
      <c r="D63" s="547"/>
      <c r="E63" s="547"/>
      <c r="F63" s="547"/>
      <c r="G63" s="547"/>
      <c r="H63" s="547"/>
      <c r="I63" s="547"/>
      <c r="J63" s="547"/>
      <c r="K63" s="547"/>
      <c r="L63" s="547"/>
      <c r="M63" s="526"/>
      <c r="N63" s="526"/>
      <c r="O63" s="526"/>
      <c r="P63" s="526"/>
      <c r="Q63" s="526"/>
      <c r="R63" s="526"/>
      <c r="S63" s="526"/>
      <c r="T63" s="526"/>
      <c r="U63" s="527"/>
      <c r="V63" s="527"/>
      <c r="W63" s="527"/>
      <c r="X63" s="527"/>
      <c r="Y63" s="527"/>
      <c r="Z63" s="527"/>
      <c r="AA63" s="527"/>
      <c r="AB63" s="528"/>
      <c r="AC63" s="528"/>
      <c r="AD63" s="528"/>
      <c r="AE63" s="528"/>
      <c r="AF63" s="528"/>
      <c r="AG63" s="528"/>
      <c r="AH63" s="528"/>
    </row>
    <row r="64" spans="1:34" s="8" customFormat="1" ht="20.100000000000001" customHeight="1" thickTop="1" x14ac:dyDescent="0.4">
      <c r="A64" s="539" t="s">
        <v>21</v>
      </c>
      <c r="B64" s="539"/>
      <c r="C64" s="539"/>
      <c r="D64" s="539"/>
      <c r="E64" s="539"/>
      <c r="F64" s="539"/>
      <c r="G64" s="539"/>
      <c r="H64" s="539"/>
      <c r="I64" s="539"/>
      <c r="J64" s="539"/>
      <c r="K64" s="539"/>
      <c r="L64" s="539"/>
      <c r="M64" s="541">
        <f>M42</f>
        <v>0</v>
      </c>
      <c r="N64" s="541"/>
      <c r="O64" s="541"/>
      <c r="P64" s="541"/>
      <c r="Q64" s="541"/>
      <c r="R64" s="541"/>
      <c r="S64" s="541"/>
      <c r="T64" s="541"/>
      <c r="U64" s="543">
        <f>U42</f>
        <v>0</v>
      </c>
      <c r="V64" s="543"/>
      <c r="W64" s="543"/>
      <c r="X64" s="543"/>
      <c r="Y64" s="543"/>
      <c r="Z64" s="543"/>
      <c r="AA64" s="543"/>
      <c r="AB64" s="545">
        <f>AB42</f>
        <v>0</v>
      </c>
      <c r="AC64" s="545"/>
      <c r="AD64" s="545"/>
      <c r="AE64" s="545"/>
      <c r="AF64" s="545"/>
      <c r="AG64" s="545"/>
      <c r="AH64" s="545"/>
    </row>
    <row r="65" spans="1:50" s="8" customFormat="1" ht="20.100000000000001" customHeight="1" x14ac:dyDescent="0.4">
      <c r="A65" s="540"/>
      <c r="B65" s="540"/>
      <c r="C65" s="540"/>
      <c r="D65" s="540"/>
      <c r="E65" s="540"/>
      <c r="F65" s="540"/>
      <c r="G65" s="540"/>
      <c r="H65" s="540"/>
      <c r="I65" s="540"/>
      <c r="J65" s="540"/>
      <c r="K65" s="540"/>
      <c r="L65" s="540"/>
      <c r="M65" s="542"/>
      <c r="N65" s="542"/>
      <c r="O65" s="542"/>
      <c r="P65" s="542"/>
      <c r="Q65" s="542"/>
      <c r="R65" s="542"/>
      <c r="S65" s="542"/>
      <c r="T65" s="542"/>
      <c r="U65" s="544"/>
      <c r="V65" s="544"/>
      <c r="W65" s="544"/>
      <c r="X65" s="544"/>
      <c r="Y65" s="544"/>
      <c r="Z65" s="544"/>
      <c r="AA65" s="544"/>
      <c r="AB65" s="546"/>
      <c r="AC65" s="546"/>
      <c r="AD65" s="546"/>
      <c r="AE65" s="546"/>
      <c r="AF65" s="546"/>
      <c r="AG65" s="546"/>
      <c r="AH65" s="546"/>
      <c r="AI65" s="82"/>
    </row>
    <row r="66" spans="1:50" s="8" customFormat="1" ht="62.45" customHeight="1" x14ac:dyDescent="0.4">
      <c r="A66" s="524" t="s">
        <v>82</v>
      </c>
      <c r="B66" s="524"/>
      <c r="C66" s="524"/>
      <c r="D66" s="524"/>
      <c r="E66" s="524"/>
      <c r="F66" s="524"/>
      <c r="G66" s="524"/>
      <c r="H66" s="524"/>
      <c r="I66" s="524"/>
      <c r="J66" s="524"/>
      <c r="K66" s="524"/>
      <c r="L66" s="524"/>
      <c r="M66" s="524"/>
      <c r="N66" s="524"/>
      <c r="O66" s="524"/>
      <c r="P66" s="524"/>
      <c r="Q66" s="524"/>
      <c r="R66" s="524"/>
      <c r="S66" s="524"/>
      <c r="T66" s="524"/>
      <c r="U66" s="524"/>
      <c r="V66" s="524"/>
      <c r="W66" s="524"/>
      <c r="X66" s="524"/>
      <c r="Y66" s="524"/>
      <c r="Z66" s="524"/>
      <c r="AA66" s="524"/>
      <c r="AB66" s="524"/>
      <c r="AC66" s="524"/>
      <c r="AD66" s="524"/>
      <c r="AE66" s="524"/>
      <c r="AF66" s="524"/>
      <c r="AG66" s="524"/>
      <c r="AH66" s="524"/>
      <c r="AI66" s="525"/>
      <c r="AJ66" s="525"/>
      <c r="AK66" s="525"/>
      <c r="AL66" s="525"/>
      <c r="AM66" s="525"/>
      <c r="AN66" s="525"/>
      <c r="AO66" s="81"/>
      <c r="AP66" s="81"/>
      <c r="AQ66" s="81"/>
      <c r="AR66" s="81"/>
      <c r="AS66" s="81"/>
      <c r="AT66" s="81"/>
      <c r="AU66" s="81"/>
      <c r="AV66" s="81"/>
      <c r="AW66" s="81"/>
      <c r="AX66" s="81"/>
    </row>
  </sheetData>
  <sheetProtection formatColumns="0" formatRows="0" insertColumns="0" insertRows="0" deleteColumns="0" deleteRows="0"/>
  <mergeCells count="100">
    <mergeCell ref="D58:L59"/>
    <mergeCell ref="M58:T59"/>
    <mergeCell ref="U58:AA59"/>
    <mergeCell ref="AB58:AH59"/>
    <mergeCell ref="D60:L61"/>
    <mergeCell ref="M60:T61"/>
    <mergeCell ref="U60:AA61"/>
    <mergeCell ref="AB60:AH61"/>
    <mergeCell ref="C44:C63"/>
    <mergeCell ref="D44:L45"/>
    <mergeCell ref="M44:T45"/>
    <mergeCell ref="U44:AA45"/>
    <mergeCell ref="AB44:AH45"/>
    <mergeCell ref="D48:L49"/>
    <mergeCell ref="D50:L51"/>
    <mergeCell ref="D54:L55"/>
    <mergeCell ref="M54:T55"/>
    <mergeCell ref="U54:AA55"/>
    <mergeCell ref="AB54:AH55"/>
    <mergeCell ref="D56:L57"/>
    <mergeCell ref="M56:T57"/>
    <mergeCell ref="U56:AA57"/>
    <mergeCell ref="AB56:AH57"/>
    <mergeCell ref="M50:T51"/>
    <mergeCell ref="U64:AA65"/>
    <mergeCell ref="AB64:AH65"/>
    <mergeCell ref="D46:L47"/>
    <mergeCell ref="M46:T47"/>
    <mergeCell ref="U46:AA47"/>
    <mergeCell ref="AB46:AH47"/>
    <mergeCell ref="U50:AA51"/>
    <mergeCell ref="AB50:AH51"/>
    <mergeCell ref="D52:L53"/>
    <mergeCell ref="M52:T53"/>
    <mergeCell ref="U52:AA53"/>
    <mergeCell ref="AB52:AH53"/>
    <mergeCell ref="D62:L63"/>
    <mergeCell ref="M62:T63"/>
    <mergeCell ref="U62:AA63"/>
    <mergeCell ref="AB62:AH63"/>
    <mergeCell ref="A38:L41"/>
    <mergeCell ref="M38:T41"/>
    <mergeCell ref="U40:AA41"/>
    <mergeCell ref="AB40:AH41"/>
    <mergeCell ref="A66:AN66"/>
    <mergeCell ref="M48:T49"/>
    <mergeCell ref="U48:AA49"/>
    <mergeCell ref="AB48:AH49"/>
    <mergeCell ref="A42:B63"/>
    <mergeCell ref="C42:L43"/>
    <mergeCell ref="M42:T43"/>
    <mergeCell ref="U42:AA43"/>
    <mergeCell ref="U38:AH39"/>
    <mergeCell ref="AB42:AH43"/>
    <mergeCell ref="A64:L65"/>
    <mergeCell ref="M64:T65"/>
    <mergeCell ref="A32:J34"/>
    <mergeCell ref="K32:P34"/>
    <mergeCell ref="A8:A31"/>
    <mergeCell ref="B8:J10"/>
    <mergeCell ref="K8:P10"/>
    <mergeCell ref="B11:J13"/>
    <mergeCell ref="K11:P13"/>
    <mergeCell ref="B23:J25"/>
    <mergeCell ref="K23:P25"/>
    <mergeCell ref="B26:J28"/>
    <mergeCell ref="K26:P28"/>
    <mergeCell ref="B14:J16"/>
    <mergeCell ref="K14:P16"/>
    <mergeCell ref="B20:J22"/>
    <mergeCell ref="B17:J19"/>
    <mergeCell ref="B29:J31"/>
    <mergeCell ref="K29:P31"/>
    <mergeCell ref="Q17:AG19"/>
    <mergeCell ref="Q20:AG22"/>
    <mergeCell ref="Q23:AG25"/>
    <mergeCell ref="Q26:AG28"/>
    <mergeCell ref="Q29:AG31"/>
    <mergeCell ref="AH11:AM13"/>
    <mergeCell ref="AH6:AM7"/>
    <mergeCell ref="AH8:AM10"/>
    <mergeCell ref="Q11:AG13"/>
    <mergeCell ref="K20:P22"/>
    <mergeCell ref="K17:P19"/>
    <mergeCell ref="Q8:AG10"/>
    <mergeCell ref="Q6:AG7"/>
    <mergeCell ref="W32:AM34"/>
    <mergeCell ref="AH14:AM16"/>
    <mergeCell ref="AH17:AM19"/>
    <mergeCell ref="AH20:AM22"/>
    <mergeCell ref="AH23:AM25"/>
    <mergeCell ref="AH26:AM28"/>
    <mergeCell ref="AH29:AM31"/>
    <mergeCell ref="Q14:AG16"/>
    <mergeCell ref="A3:E3"/>
    <mergeCell ref="G4:J4"/>
    <mergeCell ref="A6:J7"/>
    <mergeCell ref="K6:P7"/>
    <mergeCell ref="AC4:AM4"/>
    <mergeCell ref="K4:AB4"/>
  </mergeCells>
  <phoneticPr fontId="17"/>
  <printOptions horizontalCentered="1"/>
  <pageMargins left="0.43307086614173229" right="0.43307086614173229" top="0.35433070866141736" bottom="0.35433070866141736" header="0.31496062992125984" footer="0.31496062992125984"/>
  <pageSetup paperSize="9" scale="57" orientation="portrait" cellComments="asDisplayed" r:id="rId1"/>
  <colBreaks count="1" manualBreakCount="1">
    <brk id="54"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94"/>
  <sheetViews>
    <sheetView view="pageBreakPreview" zoomScale="110" zoomScaleNormal="100" zoomScaleSheetLayoutView="110" workbookViewId="0"/>
  </sheetViews>
  <sheetFormatPr defaultColWidth="9" defaultRowHeight="18.75" x14ac:dyDescent="0.4"/>
  <cols>
    <col min="1" max="20" width="2.875" style="5" customWidth="1"/>
    <col min="21" max="23" width="3.625" style="5" customWidth="1"/>
    <col min="24" max="24" width="7.625" style="5" customWidth="1"/>
    <col min="25" max="25" width="3.625" style="5" customWidth="1"/>
    <col min="26" max="32" width="2.875" style="5" customWidth="1"/>
    <col min="33" max="16384" width="9" style="5"/>
  </cols>
  <sheetData>
    <row r="1" spans="1:31" s="6" customFormat="1" ht="13.5" customHeight="1" x14ac:dyDescent="0.4">
      <c r="P1" s="2"/>
      <c r="Q1" s="2"/>
      <c r="R1" s="2"/>
      <c r="S1" s="2"/>
      <c r="AE1" s="72"/>
    </row>
    <row r="2" spans="1:31" s="6" customFormat="1" ht="13.5" customHeight="1" x14ac:dyDescent="0.4">
      <c r="P2" s="2"/>
      <c r="Q2" s="2"/>
      <c r="R2" s="2"/>
      <c r="S2" s="2"/>
      <c r="AE2" s="72"/>
    </row>
    <row r="3" spans="1:31" s="6" customFormat="1" ht="42.6" customHeight="1" x14ac:dyDescent="0.4">
      <c r="A3" s="67" t="s">
        <v>48</v>
      </c>
      <c r="B3" s="8"/>
      <c r="C3" s="8"/>
      <c r="D3" s="8"/>
      <c r="E3" s="8"/>
      <c r="F3" s="8"/>
      <c r="J3" s="562"/>
      <c r="K3" s="563"/>
      <c r="L3" s="563"/>
      <c r="M3" s="563"/>
      <c r="N3" s="563"/>
      <c r="O3" s="563"/>
      <c r="P3" s="563"/>
      <c r="Q3" s="563"/>
      <c r="R3" s="563"/>
      <c r="S3" s="563"/>
      <c r="T3" s="563"/>
      <c r="U3" s="563"/>
      <c r="V3" s="563"/>
      <c r="W3" s="563"/>
      <c r="X3" s="563"/>
      <c r="Y3" s="563"/>
      <c r="AE3" s="72"/>
    </row>
    <row r="4" spans="1:31" s="6" customFormat="1" ht="13.5" customHeight="1" x14ac:dyDescent="0.4">
      <c r="P4" s="2"/>
      <c r="Q4" s="2"/>
      <c r="R4" s="2"/>
      <c r="S4" s="2"/>
      <c r="AE4" s="72"/>
    </row>
    <row r="5" spans="1:31" s="6" customFormat="1" ht="15" customHeight="1" x14ac:dyDescent="0.4">
      <c r="A5" s="73"/>
      <c r="B5" s="73"/>
      <c r="C5" s="74" t="s">
        <v>41</v>
      </c>
      <c r="D5" s="564">
        <f>'様式６－１'!E7</f>
        <v>0</v>
      </c>
      <c r="E5" s="564"/>
      <c r="F5" s="564"/>
      <c r="G5" s="564"/>
      <c r="H5" s="564"/>
      <c r="I5" s="564"/>
      <c r="J5" s="564"/>
      <c r="K5" s="564"/>
      <c r="L5" s="564"/>
      <c r="M5" s="564"/>
      <c r="N5" s="564"/>
      <c r="O5" s="564"/>
      <c r="P5" s="564"/>
      <c r="Q5" s="564"/>
      <c r="R5" s="564"/>
      <c r="S5" s="75"/>
      <c r="AE5" s="72"/>
    </row>
    <row r="6" spans="1:31" s="6" customFormat="1" ht="18.75" customHeight="1" x14ac:dyDescent="0.4">
      <c r="P6" s="2"/>
      <c r="Q6" s="2"/>
      <c r="R6" s="2"/>
      <c r="S6" s="2"/>
      <c r="AE6" s="72"/>
    </row>
    <row r="7" spans="1:31" s="6" customFormat="1" ht="13.5" customHeight="1" x14ac:dyDescent="0.4">
      <c r="A7" s="565" t="s">
        <v>75</v>
      </c>
      <c r="B7" s="566"/>
      <c r="C7" s="566"/>
      <c r="D7" s="566"/>
      <c r="E7" s="566"/>
      <c r="F7" s="566"/>
      <c r="G7" s="566"/>
      <c r="H7" s="566"/>
      <c r="I7" s="566"/>
      <c r="J7" s="566"/>
      <c r="K7" s="566"/>
      <c r="L7" s="566"/>
      <c r="M7" s="566"/>
      <c r="N7" s="566"/>
      <c r="O7" s="566"/>
      <c r="P7" s="566"/>
      <c r="Q7" s="566"/>
      <c r="R7" s="566"/>
      <c r="S7" s="566"/>
      <c r="T7" s="567"/>
      <c r="U7" s="574" t="s">
        <v>73</v>
      </c>
      <c r="V7" s="575"/>
      <c r="W7" s="575"/>
      <c r="X7" s="576"/>
    </row>
    <row r="8" spans="1:31" s="6" customFormat="1" ht="13.5" x14ac:dyDescent="0.4">
      <c r="A8" s="568"/>
      <c r="B8" s="569"/>
      <c r="C8" s="569"/>
      <c r="D8" s="569"/>
      <c r="E8" s="569"/>
      <c r="F8" s="569"/>
      <c r="G8" s="569"/>
      <c r="H8" s="569"/>
      <c r="I8" s="569"/>
      <c r="J8" s="569"/>
      <c r="K8" s="569"/>
      <c r="L8" s="569"/>
      <c r="M8" s="569"/>
      <c r="N8" s="569"/>
      <c r="O8" s="569"/>
      <c r="P8" s="569"/>
      <c r="Q8" s="569"/>
      <c r="R8" s="569"/>
      <c r="S8" s="569"/>
      <c r="T8" s="570"/>
      <c r="U8" s="577"/>
      <c r="V8" s="578"/>
      <c r="W8" s="578"/>
      <c r="X8" s="579"/>
    </row>
    <row r="9" spans="1:31" s="6" customFormat="1" ht="13.5" customHeight="1" x14ac:dyDescent="0.4">
      <c r="A9" s="568"/>
      <c r="B9" s="569"/>
      <c r="C9" s="569"/>
      <c r="D9" s="569"/>
      <c r="E9" s="569"/>
      <c r="F9" s="569"/>
      <c r="G9" s="569"/>
      <c r="H9" s="569"/>
      <c r="I9" s="569"/>
      <c r="J9" s="569"/>
      <c r="K9" s="569"/>
      <c r="L9" s="569"/>
      <c r="M9" s="569"/>
      <c r="N9" s="569"/>
      <c r="O9" s="569"/>
      <c r="P9" s="569"/>
      <c r="Q9" s="569"/>
      <c r="R9" s="569"/>
      <c r="S9" s="569"/>
      <c r="T9" s="570"/>
      <c r="U9" s="577"/>
      <c r="V9" s="578"/>
      <c r="W9" s="578"/>
      <c r="X9" s="579"/>
      <c r="Y9" s="583"/>
    </row>
    <row r="10" spans="1:31" s="6" customFormat="1" ht="13.5" x14ac:dyDescent="0.4">
      <c r="A10" s="571"/>
      <c r="B10" s="572"/>
      <c r="C10" s="572"/>
      <c r="D10" s="572"/>
      <c r="E10" s="572"/>
      <c r="F10" s="572"/>
      <c r="G10" s="572"/>
      <c r="H10" s="572"/>
      <c r="I10" s="572"/>
      <c r="J10" s="572"/>
      <c r="K10" s="572"/>
      <c r="L10" s="572"/>
      <c r="M10" s="572"/>
      <c r="N10" s="572"/>
      <c r="O10" s="572"/>
      <c r="P10" s="572"/>
      <c r="Q10" s="572"/>
      <c r="R10" s="572"/>
      <c r="S10" s="572"/>
      <c r="T10" s="573"/>
      <c r="U10" s="580"/>
      <c r="V10" s="581"/>
      <c r="W10" s="581"/>
      <c r="X10" s="582"/>
      <c r="Y10" s="583"/>
    </row>
    <row r="11" spans="1:31" s="6" customFormat="1" ht="18.75" customHeight="1" x14ac:dyDescent="0.4">
      <c r="A11" s="549" t="s">
        <v>76</v>
      </c>
      <c r="B11" s="550"/>
      <c r="C11" s="550"/>
      <c r="D11" s="550"/>
      <c r="E11" s="551"/>
      <c r="F11" s="551"/>
      <c r="G11" s="551"/>
      <c r="H11" s="552"/>
      <c r="I11" s="553"/>
      <c r="J11" s="553"/>
      <c r="K11" s="553"/>
      <c r="L11" s="553"/>
      <c r="M11" s="553"/>
      <c r="N11" s="553"/>
      <c r="O11" s="553"/>
      <c r="P11" s="553"/>
      <c r="Q11" s="553"/>
      <c r="R11" s="553"/>
      <c r="S11" s="553"/>
      <c r="T11" s="554"/>
      <c r="U11" s="584"/>
      <c r="V11" s="585"/>
      <c r="W11" s="585"/>
      <c r="X11" s="586"/>
    </row>
    <row r="12" spans="1:31" s="6" customFormat="1" ht="18.75" customHeight="1" x14ac:dyDescent="0.4">
      <c r="A12" s="137" t="s">
        <v>42</v>
      </c>
      <c r="B12" s="558"/>
      <c r="C12" s="558"/>
      <c r="D12" s="558"/>
      <c r="E12" s="558"/>
      <c r="F12" s="138" t="s">
        <v>43</v>
      </c>
      <c r="G12" s="138" t="s">
        <v>44</v>
      </c>
      <c r="H12" s="558"/>
      <c r="I12" s="558"/>
      <c r="J12" s="558"/>
      <c r="K12" s="558"/>
      <c r="L12" s="139"/>
      <c r="M12" s="138" t="s">
        <v>44</v>
      </c>
      <c r="N12" s="558"/>
      <c r="O12" s="558"/>
      <c r="P12" s="139"/>
      <c r="Q12" s="138" t="s">
        <v>44</v>
      </c>
      <c r="R12" s="558"/>
      <c r="S12" s="558"/>
      <c r="T12" s="140"/>
      <c r="U12" s="559">
        <f>IFERROR(IF(N12="", B12*H12,IF(R12="", B12*H12*N12,IF(R12&gt;0, B12*H12*N12*R12, ""))),0)</f>
        <v>0</v>
      </c>
      <c r="V12" s="560"/>
      <c r="W12" s="560"/>
      <c r="X12" s="561"/>
      <c r="Y12" s="80"/>
    </row>
    <row r="13" spans="1:31" s="6" customFormat="1" ht="18.75" customHeight="1" x14ac:dyDescent="0.4">
      <c r="A13" s="549" t="s">
        <v>76</v>
      </c>
      <c r="B13" s="550"/>
      <c r="C13" s="550"/>
      <c r="D13" s="550"/>
      <c r="E13" s="551"/>
      <c r="F13" s="551"/>
      <c r="G13" s="551"/>
      <c r="H13" s="552"/>
      <c r="I13" s="553"/>
      <c r="J13" s="553"/>
      <c r="K13" s="553"/>
      <c r="L13" s="553"/>
      <c r="M13" s="553"/>
      <c r="N13" s="553"/>
      <c r="O13" s="553"/>
      <c r="P13" s="553"/>
      <c r="Q13" s="553"/>
      <c r="R13" s="553"/>
      <c r="S13" s="553"/>
      <c r="T13" s="554"/>
      <c r="U13" s="555"/>
      <c r="V13" s="556"/>
      <c r="W13" s="556"/>
      <c r="X13" s="557"/>
    </row>
    <row r="14" spans="1:31" s="6" customFormat="1" ht="18.75" customHeight="1" x14ac:dyDescent="0.4">
      <c r="A14" s="137" t="s">
        <v>45</v>
      </c>
      <c r="B14" s="558"/>
      <c r="C14" s="558"/>
      <c r="D14" s="558"/>
      <c r="E14" s="558"/>
      <c r="F14" s="138" t="s">
        <v>154</v>
      </c>
      <c r="G14" s="138" t="s">
        <v>155</v>
      </c>
      <c r="H14" s="558"/>
      <c r="I14" s="558"/>
      <c r="J14" s="558"/>
      <c r="K14" s="558"/>
      <c r="L14" s="139"/>
      <c r="M14" s="138" t="s">
        <v>155</v>
      </c>
      <c r="N14" s="558"/>
      <c r="O14" s="558"/>
      <c r="P14" s="139"/>
      <c r="Q14" s="138" t="s">
        <v>155</v>
      </c>
      <c r="R14" s="558"/>
      <c r="S14" s="558"/>
      <c r="T14" s="140"/>
      <c r="U14" s="559">
        <f>IFERROR(IF(N14="", B14*H14,IF(R14="", B14*H14*N14,IF(R14&gt;0, B14*H14*N14*R14, ""))),0)</f>
        <v>0</v>
      </c>
      <c r="V14" s="560"/>
      <c r="W14" s="560"/>
      <c r="X14" s="561"/>
      <c r="Y14" s="80"/>
    </row>
    <row r="15" spans="1:31" s="6" customFormat="1" ht="18.75" customHeight="1" x14ac:dyDescent="0.4">
      <c r="A15" s="549" t="s">
        <v>76</v>
      </c>
      <c r="B15" s="550"/>
      <c r="C15" s="550"/>
      <c r="D15" s="550"/>
      <c r="E15" s="551"/>
      <c r="F15" s="551"/>
      <c r="G15" s="551"/>
      <c r="H15" s="552"/>
      <c r="I15" s="553"/>
      <c r="J15" s="553"/>
      <c r="K15" s="553"/>
      <c r="L15" s="553"/>
      <c r="M15" s="553"/>
      <c r="N15" s="553"/>
      <c r="O15" s="553"/>
      <c r="P15" s="553"/>
      <c r="Q15" s="553"/>
      <c r="R15" s="553"/>
      <c r="S15" s="553"/>
      <c r="T15" s="554"/>
      <c r="U15" s="555"/>
      <c r="V15" s="556"/>
      <c r="W15" s="556"/>
      <c r="X15" s="557"/>
    </row>
    <row r="16" spans="1:31" s="6" customFormat="1" ht="18.75" customHeight="1" x14ac:dyDescent="0.4">
      <c r="A16" s="137" t="s">
        <v>45</v>
      </c>
      <c r="B16" s="558"/>
      <c r="C16" s="558"/>
      <c r="D16" s="558"/>
      <c r="E16" s="558"/>
      <c r="F16" s="138" t="s">
        <v>154</v>
      </c>
      <c r="G16" s="138" t="s">
        <v>155</v>
      </c>
      <c r="H16" s="558"/>
      <c r="I16" s="558"/>
      <c r="J16" s="558"/>
      <c r="K16" s="558"/>
      <c r="L16" s="139"/>
      <c r="M16" s="138" t="s">
        <v>155</v>
      </c>
      <c r="N16" s="558"/>
      <c r="O16" s="558"/>
      <c r="P16" s="139"/>
      <c r="Q16" s="138" t="s">
        <v>155</v>
      </c>
      <c r="R16" s="558"/>
      <c r="S16" s="558"/>
      <c r="T16" s="140"/>
      <c r="U16" s="559">
        <f>IFERROR(IF(N16="", B16*H16,IF(R16="", B16*H16*N16,IF(R16&gt;0, B16*H16*N16*R16, ""))),0)</f>
        <v>0</v>
      </c>
      <c r="V16" s="560"/>
      <c r="W16" s="560"/>
      <c r="X16" s="561"/>
      <c r="Y16" s="80"/>
    </row>
    <row r="17" spans="1:25" s="6" customFormat="1" ht="18.75" customHeight="1" x14ac:dyDescent="0.4">
      <c r="A17" s="549" t="s">
        <v>76</v>
      </c>
      <c r="B17" s="550"/>
      <c r="C17" s="550"/>
      <c r="D17" s="550"/>
      <c r="E17" s="551"/>
      <c r="F17" s="551"/>
      <c r="G17" s="551"/>
      <c r="H17" s="552"/>
      <c r="I17" s="553"/>
      <c r="J17" s="553"/>
      <c r="K17" s="553"/>
      <c r="L17" s="553"/>
      <c r="M17" s="553"/>
      <c r="N17" s="553"/>
      <c r="O17" s="553"/>
      <c r="P17" s="553"/>
      <c r="Q17" s="553"/>
      <c r="R17" s="553"/>
      <c r="S17" s="553"/>
      <c r="T17" s="554"/>
      <c r="U17" s="587"/>
      <c r="V17" s="588"/>
      <c r="W17" s="588"/>
      <c r="X17" s="589"/>
    </row>
    <row r="18" spans="1:25" s="6" customFormat="1" ht="18.75" customHeight="1" x14ac:dyDescent="0.4">
      <c r="A18" s="137" t="s">
        <v>45</v>
      </c>
      <c r="B18" s="558"/>
      <c r="C18" s="558"/>
      <c r="D18" s="558"/>
      <c r="E18" s="558"/>
      <c r="F18" s="138" t="s">
        <v>154</v>
      </c>
      <c r="G18" s="138" t="s">
        <v>155</v>
      </c>
      <c r="H18" s="558"/>
      <c r="I18" s="558"/>
      <c r="J18" s="558"/>
      <c r="K18" s="558"/>
      <c r="L18" s="139"/>
      <c r="M18" s="138" t="s">
        <v>155</v>
      </c>
      <c r="N18" s="558"/>
      <c r="O18" s="558"/>
      <c r="P18" s="139"/>
      <c r="Q18" s="138" t="s">
        <v>155</v>
      </c>
      <c r="R18" s="558"/>
      <c r="S18" s="558"/>
      <c r="T18" s="140"/>
      <c r="U18" s="559">
        <f>IFERROR(IF(N18="", B18*H18,IF(R18="", B18*H18*N18,IF(R18&gt;0, B18*H18*N18*R18, ""))),0)</f>
        <v>0</v>
      </c>
      <c r="V18" s="560"/>
      <c r="W18" s="560"/>
      <c r="X18" s="561"/>
      <c r="Y18" s="80"/>
    </row>
    <row r="19" spans="1:25" s="6" customFormat="1" ht="18.75" customHeight="1" x14ac:dyDescent="0.4">
      <c r="A19" s="549" t="s">
        <v>76</v>
      </c>
      <c r="B19" s="550"/>
      <c r="C19" s="550"/>
      <c r="D19" s="550"/>
      <c r="E19" s="551"/>
      <c r="F19" s="551"/>
      <c r="G19" s="551"/>
      <c r="H19" s="552"/>
      <c r="I19" s="553"/>
      <c r="J19" s="553"/>
      <c r="K19" s="553"/>
      <c r="L19" s="553"/>
      <c r="M19" s="553"/>
      <c r="N19" s="553"/>
      <c r="O19" s="553"/>
      <c r="P19" s="553"/>
      <c r="Q19" s="553"/>
      <c r="R19" s="553"/>
      <c r="S19" s="553"/>
      <c r="T19" s="554"/>
      <c r="U19" s="587"/>
      <c r="V19" s="588"/>
      <c r="W19" s="588"/>
      <c r="X19" s="589"/>
    </row>
    <row r="20" spans="1:25" s="6" customFormat="1" ht="18.75" customHeight="1" x14ac:dyDescent="0.4">
      <c r="A20" s="137" t="s">
        <v>45</v>
      </c>
      <c r="B20" s="558"/>
      <c r="C20" s="558"/>
      <c r="D20" s="558"/>
      <c r="E20" s="558"/>
      <c r="F20" s="138" t="s">
        <v>154</v>
      </c>
      <c r="G20" s="138" t="s">
        <v>155</v>
      </c>
      <c r="H20" s="558"/>
      <c r="I20" s="558"/>
      <c r="J20" s="558"/>
      <c r="K20" s="558"/>
      <c r="L20" s="139"/>
      <c r="M20" s="138" t="s">
        <v>44</v>
      </c>
      <c r="N20" s="558"/>
      <c r="O20" s="558"/>
      <c r="P20" s="139"/>
      <c r="Q20" s="138" t="s">
        <v>155</v>
      </c>
      <c r="R20" s="558"/>
      <c r="S20" s="558"/>
      <c r="T20" s="140"/>
      <c r="U20" s="559">
        <f>IFERROR(IF(N20="", B20*H20,IF(R20="", B20*H20*N20,IF(R20&gt;0, B20*H20*N20*R20, ""))),0)</f>
        <v>0</v>
      </c>
      <c r="V20" s="560"/>
      <c r="W20" s="560"/>
      <c r="X20" s="561"/>
      <c r="Y20" s="80"/>
    </row>
    <row r="21" spans="1:25" s="6" customFormat="1" ht="18.75" customHeight="1" x14ac:dyDescent="0.4">
      <c r="A21" s="549" t="s">
        <v>76</v>
      </c>
      <c r="B21" s="550"/>
      <c r="C21" s="550"/>
      <c r="D21" s="550"/>
      <c r="E21" s="551"/>
      <c r="F21" s="551"/>
      <c r="G21" s="551"/>
      <c r="H21" s="552"/>
      <c r="I21" s="553"/>
      <c r="J21" s="553"/>
      <c r="K21" s="553"/>
      <c r="L21" s="553"/>
      <c r="M21" s="553"/>
      <c r="N21" s="553"/>
      <c r="O21" s="553"/>
      <c r="P21" s="553"/>
      <c r="Q21" s="553"/>
      <c r="R21" s="553"/>
      <c r="S21" s="553"/>
      <c r="T21" s="554"/>
      <c r="U21" s="587"/>
      <c r="V21" s="588"/>
      <c r="W21" s="588"/>
      <c r="X21" s="589"/>
    </row>
    <row r="22" spans="1:25" s="6" customFormat="1" ht="18.75" customHeight="1" x14ac:dyDescent="0.4">
      <c r="A22" s="123" t="s">
        <v>45</v>
      </c>
      <c r="B22" s="596"/>
      <c r="C22" s="596"/>
      <c r="D22" s="596"/>
      <c r="E22" s="596"/>
      <c r="F22" s="121" t="s">
        <v>154</v>
      </c>
      <c r="G22" s="121" t="s">
        <v>155</v>
      </c>
      <c r="H22" s="596"/>
      <c r="I22" s="596"/>
      <c r="J22" s="596"/>
      <c r="K22" s="596"/>
      <c r="L22" s="121"/>
      <c r="M22" s="121" t="s">
        <v>155</v>
      </c>
      <c r="N22" s="596"/>
      <c r="O22" s="596"/>
      <c r="P22" s="121"/>
      <c r="Q22" s="121" t="s">
        <v>155</v>
      </c>
      <c r="R22" s="596"/>
      <c r="S22" s="596"/>
      <c r="T22" s="122"/>
      <c r="U22" s="559">
        <f>IFERROR(IF(N22="", B22*H22,IF(R22="", B22*H22*N22,IF(R22&gt;0, B22*H22*N22*R22, ""))),0)</f>
        <v>0</v>
      </c>
      <c r="V22" s="560"/>
      <c r="W22" s="560"/>
      <c r="X22" s="561"/>
      <c r="Y22" s="80"/>
    </row>
    <row r="23" spans="1:25" s="6" customFormat="1" ht="18.75" customHeight="1" x14ac:dyDescent="0.4">
      <c r="A23" s="549" t="s">
        <v>76</v>
      </c>
      <c r="B23" s="550"/>
      <c r="C23" s="550"/>
      <c r="D23" s="550"/>
      <c r="E23" s="551"/>
      <c r="F23" s="551"/>
      <c r="G23" s="551"/>
      <c r="H23" s="552"/>
      <c r="I23" s="553"/>
      <c r="J23" s="553"/>
      <c r="K23" s="553"/>
      <c r="L23" s="553"/>
      <c r="M23" s="553"/>
      <c r="N23" s="553"/>
      <c r="O23" s="553"/>
      <c r="P23" s="553"/>
      <c r="Q23" s="553"/>
      <c r="R23" s="553"/>
      <c r="S23" s="553"/>
      <c r="T23" s="554"/>
      <c r="U23" s="587"/>
      <c r="V23" s="588"/>
      <c r="W23" s="588"/>
      <c r="X23" s="589"/>
    </row>
    <row r="24" spans="1:25" s="6" customFormat="1" ht="18.75" customHeight="1" x14ac:dyDescent="0.4">
      <c r="A24" s="123" t="s">
        <v>45</v>
      </c>
      <c r="B24" s="596"/>
      <c r="C24" s="596"/>
      <c r="D24" s="596"/>
      <c r="E24" s="596"/>
      <c r="F24" s="121" t="s">
        <v>154</v>
      </c>
      <c r="G24" s="121" t="s">
        <v>155</v>
      </c>
      <c r="H24" s="596"/>
      <c r="I24" s="596"/>
      <c r="J24" s="596"/>
      <c r="K24" s="596"/>
      <c r="L24" s="121"/>
      <c r="M24" s="121" t="s">
        <v>155</v>
      </c>
      <c r="N24" s="596"/>
      <c r="O24" s="596"/>
      <c r="P24" s="121"/>
      <c r="Q24" s="121" t="s">
        <v>155</v>
      </c>
      <c r="R24" s="596"/>
      <c r="S24" s="596"/>
      <c r="T24" s="122"/>
      <c r="U24" s="559">
        <f>IFERROR(IF(N24="", B24*H24,IF(R24="", B24*H24*N24,IF(R24&gt;0, B24*H24*N24*R24, ""))),0)</f>
        <v>0</v>
      </c>
      <c r="V24" s="560"/>
      <c r="W24" s="560"/>
      <c r="X24" s="561"/>
      <c r="Y24" s="80"/>
    </row>
    <row r="25" spans="1:25" s="6" customFormat="1" ht="18.75" customHeight="1" x14ac:dyDescent="0.4">
      <c r="A25" s="549" t="s">
        <v>76</v>
      </c>
      <c r="B25" s="550"/>
      <c r="C25" s="550"/>
      <c r="D25" s="550"/>
      <c r="E25" s="551"/>
      <c r="F25" s="551"/>
      <c r="G25" s="551"/>
      <c r="H25" s="552"/>
      <c r="I25" s="553"/>
      <c r="J25" s="553"/>
      <c r="K25" s="553"/>
      <c r="L25" s="553"/>
      <c r="M25" s="553"/>
      <c r="N25" s="553"/>
      <c r="O25" s="553"/>
      <c r="P25" s="553"/>
      <c r="Q25" s="553"/>
      <c r="R25" s="553"/>
      <c r="S25" s="553"/>
      <c r="T25" s="554"/>
      <c r="U25" s="587"/>
      <c r="V25" s="588"/>
      <c r="W25" s="588"/>
      <c r="X25" s="589"/>
    </row>
    <row r="26" spans="1:25" s="6" customFormat="1" ht="18.75" customHeight="1" x14ac:dyDescent="0.4">
      <c r="A26" s="123" t="s">
        <v>45</v>
      </c>
      <c r="B26" s="596"/>
      <c r="C26" s="596"/>
      <c r="D26" s="596"/>
      <c r="E26" s="596"/>
      <c r="F26" s="121" t="s">
        <v>154</v>
      </c>
      <c r="G26" s="121" t="s">
        <v>155</v>
      </c>
      <c r="H26" s="596"/>
      <c r="I26" s="596"/>
      <c r="J26" s="596"/>
      <c r="K26" s="596"/>
      <c r="L26" s="121"/>
      <c r="M26" s="121" t="s">
        <v>155</v>
      </c>
      <c r="N26" s="596"/>
      <c r="O26" s="596"/>
      <c r="P26" s="121"/>
      <c r="Q26" s="121" t="s">
        <v>155</v>
      </c>
      <c r="R26" s="596"/>
      <c r="S26" s="596"/>
      <c r="T26" s="122"/>
      <c r="U26" s="559">
        <f>IFERROR(IF(N26="", B26*H26,IF(R26="", B26*H26*N26,IF(R26&gt;0, B26*H26*N26*R26, ""))),0)</f>
        <v>0</v>
      </c>
      <c r="V26" s="560"/>
      <c r="W26" s="560"/>
      <c r="X26" s="561"/>
      <c r="Y26" s="80"/>
    </row>
    <row r="27" spans="1:25" s="6" customFormat="1" ht="18.75" customHeight="1" x14ac:dyDescent="0.4">
      <c r="A27" s="549" t="s">
        <v>76</v>
      </c>
      <c r="B27" s="550"/>
      <c r="C27" s="550"/>
      <c r="D27" s="550"/>
      <c r="E27" s="551"/>
      <c r="F27" s="551"/>
      <c r="G27" s="551"/>
      <c r="H27" s="552"/>
      <c r="I27" s="553"/>
      <c r="J27" s="553"/>
      <c r="K27" s="553"/>
      <c r="L27" s="553"/>
      <c r="M27" s="553"/>
      <c r="N27" s="553"/>
      <c r="O27" s="553"/>
      <c r="P27" s="553"/>
      <c r="Q27" s="553"/>
      <c r="R27" s="553"/>
      <c r="S27" s="553"/>
      <c r="T27" s="554"/>
      <c r="U27" s="555"/>
      <c r="V27" s="556"/>
      <c r="W27" s="556"/>
      <c r="X27" s="557"/>
    </row>
    <row r="28" spans="1:25" s="6" customFormat="1" ht="18.75" customHeight="1" x14ac:dyDescent="0.4">
      <c r="A28" s="123" t="s">
        <v>45</v>
      </c>
      <c r="B28" s="596"/>
      <c r="C28" s="596"/>
      <c r="D28" s="596"/>
      <c r="E28" s="596"/>
      <c r="F28" s="121" t="s">
        <v>154</v>
      </c>
      <c r="G28" s="121" t="s">
        <v>155</v>
      </c>
      <c r="H28" s="596"/>
      <c r="I28" s="596"/>
      <c r="J28" s="596"/>
      <c r="K28" s="596"/>
      <c r="L28" s="121"/>
      <c r="M28" s="121" t="s">
        <v>155</v>
      </c>
      <c r="N28" s="596"/>
      <c r="O28" s="596"/>
      <c r="P28" s="121"/>
      <c r="Q28" s="121" t="s">
        <v>155</v>
      </c>
      <c r="R28" s="596"/>
      <c r="S28" s="596"/>
      <c r="T28" s="122"/>
      <c r="U28" s="559">
        <f>IFERROR(IF(N28="", B28*H28,IF(R28="", B28*H28*N28,IF(R28&gt;0, B28*H28*N28*R28, ""))),0)</f>
        <v>0</v>
      </c>
      <c r="V28" s="560"/>
      <c r="W28" s="560"/>
      <c r="X28" s="561"/>
      <c r="Y28" s="80"/>
    </row>
    <row r="29" spans="1:25" s="6" customFormat="1" ht="18.75" customHeight="1" x14ac:dyDescent="0.4">
      <c r="A29" s="549" t="s">
        <v>76</v>
      </c>
      <c r="B29" s="550"/>
      <c r="C29" s="550"/>
      <c r="D29" s="550"/>
      <c r="E29" s="551"/>
      <c r="F29" s="551"/>
      <c r="G29" s="551"/>
      <c r="H29" s="552"/>
      <c r="I29" s="553"/>
      <c r="J29" s="553"/>
      <c r="K29" s="553"/>
      <c r="L29" s="553"/>
      <c r="M29" s="553"/>
      <c r="N29" s="553"/>
      <c r="O29" s="553"/>
      <c r="P29" s="553"/>
      <c r="Q29" s="553"/>
      <c r="R29" s="553"/>
      <c r="S29" s="553"/>
      <c r="T29" s="554"/>
      <c r="U29" s="555"/>
      <c r="V29" s="556"/>
      <c r="W29" s="556"/>
      <c r="X29" s="557"/>
    </row>
    <row r="30" spans="1:25" s="6" customFormat="1" ht="18.75" customHeight="1" x14ac:dyDescent="0.4">
      <c r="A30" s="123" t="s">
        <v>45</v>
      </c>
      <c r="B30" s="596"/>
      <c r="C30" s="596"/>
      <c r="D30" s="596"/>
      <c r="E30" s="596"/>
      <c r="F30" s="121" t="s">
        <v>154</v>
      </c>
      <c r="G30" s="121" t="s">
        <v>155</v>
      </c>
      <c r="H30" s="596"/>
      <c r="I30" s="596"/>
      <c r="J30" s="596"/>
      <c r="K30" s="596"/>
      <c r="L30" s="121"/>
      <c r="M30" s="121" t="s">
        <v>155</v>
      </c>
      <c r="N30" s="596"/>
      <c r="O30" s="596"/>
      <c r="P30" s="121"/>
      <c r="Q30" s="121" t="s">
        <v>155</v>
      </c>
      <c r="R30" s="596"/>
      <c r="S30" s="596"/>
      <c r="T30" s="122"/>
      <c r="U30" s="559">
        <f>IFERROR(IF(N30="", B30*H30,IF(R30="", B30*H30*N30,IF(R30&gt;0, B30*H30*N30*R30, ""))),0)</f>
        <v>0</v>
      </c>
      <c r="V30" s="560"/>
      <c r="W30" s="560"/>
      <c r="X30" s="561"/>
      <c r="Y30" s="80"/>
    </row>
    <row r="31" spans="1:25" s="6" customFormat="1" ht="18.75" customHeight="1" x14ac:dyDescent="0.4">
      <c r="A31" s="549" t="s">
        <v>76</v>
      </c>
      <c r="B31" s="550"/>
      <c r="C31" s="550"/>
      <c r="D31" s="550"/>
      <c r="E31" s="551"/>
      <c r="F31" s="551"/>
      <c r="G31" s="551"/>
      <c r="H31" s="552"/>
      <c r="I31" s="553"/>
      <c r="J31" s="553"/>
      <c r="K31" s="553"/>
      <c r="L31" s="553"/>
      <c r="M31" s="553"/>
      <c r="N31" s="553"/>
      <c r="O31" s="553"/>
      <c r="P31" s="553"/>
      <c r="Q31" s="553"/>
      <c r="R31" s="553"/>
      <c r="S31" s="553"/>
      <c r="T31" s="554"/>
      <c r="U31" s="587"/>
      <c r="V31" s="588"/>
      <c r="W31" s="588"/>
      <c r="X31" s="589"/>
    </row>
    <row r="32" spans="1:25" s="6" customFormat="1" ht="18.75" customHeight="1" x14ac:dyDescent="0.4">
      <c r="A32" s="123" t="s">
        <v>45</v>
      </c>
      <c r="B32" s="596"/>
      <c r="C32" s="596"/>
      <c r="D32" s="596"/>
      <c r="E32" s="596"/>
      <c r="F32" s="121" t="s">
        <v>154</v>
      </c>
      <c r="G32" s="121" t="s">
        <v>155</v>
      </c>
      <c r="H32" s="596"/>
      <c r="I32" s="596"/>
      <c r="J32" s="596"/>
      <c r="K32" s="596"/>
      <c r="L32" s="121"/>
      <c r="M32" s="121" t="s">
        <v>155</v>
      </c>
      <c r="N32" s="596"/>
      <c r="O32" s="596"/>
      <c r="P32" s="121"/>
      <c r="Q32" s="121" t="s">
        <v>155</v>
      </c>
      <c r="R32" s="596"/>
      <c r="S32" s="596"/>
      <c r="T32" s="122"/>
      <c r="U32" s="559">
        <f>IFERROR(IF(N32="", B32*H32,IF(R32="", B32*H32*N32,IF(R32&gt;0, B32*H32*N32*R32, ""))),0)</f>
        <v>0</v>
      </c>
      <c r="V32" s="560"/>
      <c r="W32" s="560"/>
      <c r="X32" s="561"/>
      <c r="Y32" s="80"/>
    </row>
    <row r="33" spans="1:31" s="6" customFormat="1" ht="18.75" customHeight="1" x14ac:dyDescent="0.4">
      <c r="A33" s="549" t="s">
        <v>76</v>
      </c>
      <c r="B33" s="550"/>
      <c r="C33" s="550"/>
      <c r="D33" s="550"/>
      <c r="E33" s="551"/>
      <c r="F33" s="551"/>
      <c r="G33" s="551"/>
      <c r="H33" s="552"/>
      <c r="I33" s="553"/>
      <c r="J33" s="553"/>
      <c r="K33" s="553"/>
      <c r="L33" s="553"/>
      <c r="M33" s="553"/>
      <c r="N33" s="553"/>
      <c r="O33" s="553"/>
      <c r="P33" s="553"/>
      <c r="Q33" s="553"/>
      <c r="R33" s="553"/>
      <c r="S33" s="553"/>
      <c r="T33" s="554"/>
      <c r="U33" s="587"/>
      <c r="V33" s="588"/>
      <c r="W33" s="588"/>
      <c r="X33" s="589"/>
    </row>
    <row r="34" spans="1:31" s="6" customFormat="1" ht="18.75" customHeight="1" x14ac:dyDescent="0.4">
      <c r="A34" s="123" t="s">
        <v>45</v>
      </c>
      <c r="B34" s="596"/>
      <c r="C34" s="596"/>
      <c r="D34" s="596"/>
      <c r="E34" s="596"/>
      <c r="F34" s="121" t="s">
        <v>154</v>
      </c>
      <c r="G34" s="121" t="s">
        <v>155</v>
      </c>
      <c r="H34" s="596"/>
      <c r="I34" s="596"/>
      <c r="J34" s="596"/>
      <c r="K34" s="596"/>
      <c r="L34" s="121"/>
      <c r="M34" s="121" t="s">
        <v>155</v>
      </c>
      <c r="N34" s="596"/>
      <c r="O34" s="596"/>
      <c r="P34" s="121"/>
      <c r="Q34" s="121" t="s">
        <v>155</v>
      </c>
      <c r="R34" s="596"/>
      <c r="S34" s="596"/>
      <c r="T34" s="122"/>
      <c r="U34" s="559">
        <f>IFERROR(IF(N34="", B34*H34,IF(R34="", B34*H34*N34,IF(R34&gt;0, B34*H34*N34*R34, ""))),0)</f>
        <v>0</v>
      </c>
      <c r="V34" s="560"/>
      <c r="W34" s="560"/>
      <c r="X34" s="561"/>
      <c r="Y34" s="80"/>
    </row>
    <row r="35" spans="1:31" s="6" customFormat="1" ht="18.75" customHeight="1" x14ac:dyDescent="0.4">
      <c r="A35" s="549" t="s">
        <v>76</v>
      </c>
      <c r="B35" s="550"/>
      <c r="C35" s="550"/>
      <c r="D35" s="550"/>
      <c r="E35" s="551"/>
      <c r="F35" s="551"/>
      <c r="G35" s="551"/>
      <c r="H35" s="552"/>
      <c r="I35" s="553"/>
      <c r="J35" s="553"/>
      <c r="K35" s="553"/>
      <c r="L35" s="553"/>
      <c r="M35" s="553"/>
      <c r="N35" s="553"/>
      <c r="O35" s="553"/>
      <c r="P35" s="553"/>
      <c r="Q35" s="553"/>
      <c r="R35" s="553"/>
      <c r="S35" s="553"/>
      <c r="T35" s="554"/>
      <c r="U35" s="587"/>
      <c r="V35" s="588"/>
      <c r="W35" s="588"/>
      <c r="X35" s="589"/>
    </row>
    <row r="36" spans="1:31" s="6" customFormat="1" ht="18.75" customHeight="1" x14ac:dyDescent="0.4">
      <c r="A36" s="123" t="s">
        <v>45</v>
      </c>
      <c r="B36" s="596"/>
      <c r="C36" s="596"/>
      <c r="D36" s="596"/>
      <c r="E36" s="596"/>
      <c r="F36" s="121" t="s">
        <v>154</v>
      </c>
      <c r="G36" s="121" t="s">
        <v>155</v>
      </c>
      <c r="H36" s="596"/>
      <c r="I36" s="596"/>
      <c r="J36" s="596"/>
      <c r="K36" s="596"/>
      <c r="L36" s="121"/>
      <c r="M36" s="121" t="s">
        <v>155</v>
      </c>
      <c r="N36" s="596"/>
      <c r="O36" s="596"/>
      <c r="P36" s="121"/>
      <c r="Q36" s="121" t="s">
        <v>155</v>
      </c>
      <c r="R36" s="596"/>
      <c r="S36" s="596"/>
      <c r="T36" s="122"/>
      <c r="U36" s="559">
        <f>IFERROR(IF(N36="", B36*H36,IF(R36="", B36*H36*N36,IF(R36&gt;0, B36*H36*N36*R36, ""))),0)</f>
        <v>0</v>
      </c>
      <c r="V36" s="560"/>
      <c r="W36" s="560"/>
      <c r="X36" s="561"/>
      <c r="Y36" s="80"/>
    </row>
    <row r="37" spans="1:31" s="6" customFormat="1" ht="18.75" customHeight="1" x14ac:dyDescent="0.4">
      <c r="A37" s="549" t="s">
        <v>76</v>
      </c>
      <c r="B37" s="550"/>
      <c r="C37" s="550"/>
      <c r="D37" s="550"/>
      <c r="E37" s="551"/>
      <c r="F37" s="551"/>
      <c r="G37" s="551"/>
      <c r="H37" s="552"/>
      <c r="I37" s="553"/>
      <c r="J37" s="553"/>
      <c r="K37" s="553"/>
      <c r="L37" s="553"/>
      <c r="M37" s="553"/>
      <c r="N37" s="553"/>
      <c r="O37" s="553"/>
      <c r="P37" s="553"/>
      <c r="Q37" s="553"/>
      <c r="R37" s="553"/>
      <c r="S37" s="553"/>
      <c r="T37" s="554"/>
      <c r="U37" s="587"/>
      <c r="V37" s="588"/>
      <c r="W37" s="588"/>
      <c r="X37" s="589"/>
    </row>
    <row r="38" spans="1:31" s="6" customFormat="1" ht="18.75" customHeight="1" x14ac:dyDescent="0.4">
      <c r="A38" s="123" t="s">
        <v>45</v>
      </c>
      <c r="B38" s="596"/>
      <c r="C38" s="596"/>
      <c r="D38" s="596"/>
      <c r="E38" s="596"/>
      <c r="F38" s="121" t="s">
        <v>154</v>
      </c>
      <c r="G38" s="121" t="s">
        <v>155</v>
      </c>
      <c r="H38" s="596"/>
      <c r="I38" s="596"/>
      <c r="J38" s="596"/>
      <c r="K38" s="596"/>
      <c r="L38" s="121"/>
      <c r="M38" s="121" t="s">
        <v>155</v>
      </c>
      <c r="N38" s="596"/>
      <c r="O38" s="596"/>
      <c r="P38" s="121"/>
      <c r="Q38" s="121" t="s">
        <v>155</v>
      </c>
      <c r="R38" s="596"/>
      <c r="S38" s="596"/>
      <c r="T38" s="122"/>
      <c r="U38" s="559">
        <f>IFERROR(IF(N38="", B38*H38,IF(R38="", B38*H38*N38,IF(R38&gt;0, B38*H38*N38*R38, ""))),0)</f>
        <v>0</v>
      </c>
      <c r="V38" s="560"/>
      <c r="W38" s="560"/>
      <c r="X38" s="561"/>
      <c r="Y38" s="80"/>
    </row>
    <row r="39" spans="1:31" s="6" customFormat="1" ht="18.75" customHeight="1" x14ac:dyDescent="0.4">
      <c r="A39" s="549" t="s">
        <v>76</v>
      </c>
      <c r="B39" s="550"/>
      <c r="C39" s="550"/>
      <c r="D39" s="550"/>
      <c r="E39" s="551"/>
      <c r="F39" s="551"/>
      <c r="G39" s="551"/>
      <c r="H39" s="552"/>
      <c r="I39" s="553"/>
      <c r="J39" s="553"/>
      <c r="K39" s="553"/>
      <c r="L39" s="553"/>
      <c r="M39" s="553"/>
      <c r="N39" s="553"/>
      <c r="O39" s="553"/>
      <c r="P39" s="553"/>
      <c r="Q39" s="553"/>
      <c r="R39" s="553"/>
      <c r="S39" s="553"/>
      <c r="T39" s="554"/>
      <c r="U39" s="587"/>
      <c r="V39" s="588"/>
      <c r="W39" s="588"/>
      <c r="X39" s="589"/>
    </row>
    <row r="40" spans="1:31" s="6" customFormat="1" ht="18.75" customHeight="1" x14ac:dyDescent="0.4">
      <c r="A40" s="123" t="s">
        <v>45</v>
      </c>
      <c r="B40" s="596"/>
      <c r="C40" s="596"/>
      <c r="D40" s="596"/>
      <c r="E40" s="596"/>
      <c r="F40" s="121" t="s">
        <v>154</v>
      </c>
      <c r="G40" s="121" t="s">
        <v>155</v>
      </c>
      <c r="H40" s="596"/>
      <c r="I40" s="596"/>
      <c r="J40" s="596"/>
      <c r="K40" s="596"/>
      <c r="L40" s="121"/>
      <c r="M40" s="121" t="s">
        <v>155</v>
      </c>
      <c r="N40" s="596"/>
      <c r="O40" s="596"/>
      <c r="P40" s="121"/>
      <c r="Q40" s="121" t="s">
        <v>155</v>
      </c>
      <c r="R40" s="596"/>
      <c r="S40" s="596"/>
      <c r="T40" s="122"/>
      <c r="U40" s="559">
        <f>IFERROR(IF(N40="", B40*H40,IF(R40="", B40*H40*N40,IF(R40&gt;0, B40*H40*N40*R40, ""))),0)</f>
        <v>0</v>
      </c>
      <c r="V40" s="560"/>
      <c r="W40" s="560"/>
      <c r="X40" s="561"/>
      <c r="Y40" s="80"/>
    </row>
    <row r="41" spans="1:31" s="6" customFormat="1" ht="18.600000000000001" customHeight="1" x14ac:dyDescent="0.4">
      <c r="A41" s="590" t="s">
        <v>46</v>
      </c>
      <c r="B41" s="591"/>
      <c r="C41" s="591"/>
      <c r="D41" s="591"/>
      <c r="E41" s="591"/>
      <c r="F41" s="591"/>
      <c r="G41" s="591"/>
      <c r="H41" s="591"/>
      <c r="I41" s="591"/>
      <c r="J41" s="591"/>
      <c r="K41" s="591"/>
      <c r="L41" s="591"/>
      <c r="M41" s="591"/>
      <c r="N41" s="591"/>
      <c r="O41" s="591"/>
      <c r="P41" s="591"/>
      <c r="Q41" s="591"/>
      <c r="R41" s="591"/>
      <c r="S41" s="591"/>
      <c r="T41" s="592"/>
      <c r="U41" s="593">
        <f>SUM(U11:X40)</f>
        <v>0</v>
      </c>
      <c r="V41" s="594"/>
      <c r="W41" s="594"/>
      <c r="X41" s="595"/>
      <c r="Y41" s="80"/>
    </row>
    <row r="42" spans="1:31" s="6" customFormat="1" ht="13.5" customHeight="1" x14ac:dyDescent="0.4">
      <c r="A42" s="76" t="s">
        <v>47</v>
      </c>
      <c r="B42" s="77"/>
      <c r="C42" s="77"/>
      <c r="D42" s="77"/>
      <c r="E42" s="78"/>
      <c r="F42" s="77"/>
      <c r="G42" s="77"/>
      <c r="H42" s="77"/>
      <c r="I42" s="77"/>
      <c r="J42" s="78"/>
      <c r="K42" s="78"/>
      <c r="L42" s="77"/>
      <c r="M42" s="77"/>
      <c r="N42" s="77"/>
      <c r="O42" s="77"/>
      <c r="P42" s="77"/>
      <c r="Q42" s="78"/>
      <c r="R42" s="77"/>
      <c r="S42" s="77"/>
      <c r="T42" s="78"/>
      <c r="U42" s="78"/>
      <c r="V42" s="77"/>
      <c r="W42" s="77"/>
      <c r="X42" s="78"/>
      <c r="Y42" s="78"/>
      <c r="Z42" s="79"/>
      <c r="AA42" s="79"/>
      <c r="AB42" s="79"/>
      <c r="AC42" s="79"/>
      <c r="AE42" s="72"/>
    </row>
    <row r="43" spans="1:31" s="6" customFormat="1" ht="13.5" customHeight="1" x14ac:dyDescent="0.4">
      <c r="P43" s="2"/>
      <c r="Q43" s="2"/>
      <c r="R43" s="2"/>
      <c r="S43" s="2"/>
      <c r="AE43" s="72"/>
    </row>
    <row r="44" spans="1:31" s="6" customFormat="1" ht="18.75" customHeight="1" x14ac:dyDescent="0.4">
      <c r="A44" s="73"/>
      <c r="B44" s="73"/>
      <c r="C44" s="74" t="s">
        <v>41</v>
      </c>
      <c r="D44" s="564">
        <f>'様式６－１'!E42</f>
        <v>0</v>
      </c>
      <c r="E44" s="564"/>
      <c r="F44" s="564"/>
      <c r="G44" s="564"/>
      <c r="H44" s="564"/>
      <c r="I44" s="564"/>
      <c r="J44" s="564"/>
      <c r="K44" s="564"/>
      <c r="L44" s="564"/>
      <c r="M44" s="564"/>
      <c r="N44" s="564"/>
      <c r="O44" s="564"/>
      <c r="P44" s="564"/>
      <c r="Q44" s="564"/>
      <c r="R44" s="564"/>
      <c r="S44" s="75"/>
      <c r="AE44" s="72"/>
    </row>
    <row r="45" spans="1:31" s="6" customFormat="1" ht="18.75" customHeight="1" x14ac:dyDescent="0.4">
      <c r="P45" s="2"/>
      <c r="Q45" s="2"/>
      <c r="R45" s="2"/>
      <c r="S45" s="2"/>
      <c r="AE45" s="72"/>
    </row>
    <row r="46" spans="1:31" s="6" customFormat="1" ht="13.5" customHeight="1" x14ac:dyDescent="0.4">
      <c r="A46" s="565" t="s">
        <v>75</v>
      </c>
      <c r="B46" s="566"/>
      <c r="C46" s="566"/>
      <c r="D46" s="566"/>
      <c r="E46" s="566"/>
      <c r="F46" s="566"/>
      <c r="G46" s="566"/>
      <c r="H46" s="566"/>
      <c r="I46" s="566"/>
      <c r="J46" s="566"/>
      <c r="K46" s="566"/>
      <c r="L46" s="566"/>
      <c r="M46" s="566"/>
      <c r="N46" s="566"/>
      <c r="O46" s="566"/>
      <c r="P46" s="566"/>
      <c r="Q46" s="566"/>
      <c r="R46" s="566"/>
      <c r="S46" s="566"/>
      <c r="T46" s="567"/>
      <c r="U46" s="574" t="s">
        <v>73</v>
      </c>
      <c r="V46" s="575"/>
      <c r="W46" s="575"/>
      <c r="X46" s="576"/>
    </row>
    <row r="47" spans="1:31" s="6" customFormat="1" ht="13.5" x14ac:dyDescent="0.4">
      <c r="A47" s="568"/>
      <c r="B47" s="569"/>
      <c r="C47" s="569"/>
      <c r="D47" s="569"/>
      <c r="E47" s="569"/>
      <c r="F47" s="569"/>
      <c r="G47" s="569"/>
      <c r="H47" s="569"/>
      <c r="I47" s="569"/>
      <c r="J47" s="569"/>
      <c r="K47" s="569"/>
      <c r="L47" s="569"/>
      <c r="M47" s="569"/>
      <c r="N47" s="569"/>
      <c r="O47" s="569"/>
      <c r="P47" s="569"/>
      <c r="Q47" s="569"/>
      <c r="R47" s="569"/>
      <c r="S47" s="569"/>
      <c r="T47" s="570"/>
      <c r="U47" s="577"/>
      <c r="V47" s="578"/>
      <c r="W47" s="578"/>
      <c r="X47" s="579"/>
    </row>
    <row r="48" spans="1:31" s="6" customFormat="1" ht="13.5" customHeight="1" x14ac:dyDescent="0.4">
      <c r="A48" s="568"/>
      <c r="B48" s="569"/>
      <c r="C48" s="569"/>
      <c r="D48" s="569"/>
      <c r="E48" s="569"/>
      <c r="F48" s="569"/>
      <c r="G48" s="569"/>
      <c r="H48" s="569"/>
      <c r="I48" s="569"/>
      <c r="J48" s="569"/>
      <c r="K48" s="569"/>
      <c r="L48" s="569"/>
      <c r="M48" s="569"/>
      <c r="N48" s="569"/>
      <c r="O48" s="569"/>
      <c r="P48" s="569"/>
      <c r="Q48" s="569"/>
      <c r="R48" s="569"/>
      <c r="S48" s="569"/>
      <c r="T48" s="570"/>
      <c r="U48" s="577"/>
      <c r="V48" s="578"/>
      <c r="W48" s="578"/>
      <c r="X48" s="579"/>
      <c r="Y48" s="583"/>
    </row>
    <row r="49" spans="1:25" s="6" customFormat="1" ht="13.5" x14ac:dyDescent="0.4">
      <c r="A49" s="571"/>
      <c r="B49" s="572"/>
      <c r="C49" s="572"/>
      <c r="D49" s="572"/>
      <c r="E49" s="572"/>
      <c r="F49" s="572"/>
      <c r="G49" s="572"/>
      <c r="H49" s="572"/>
      <c r="I49" s="572"/>
      <c r="J49" s="572"/>
      <c r="K49" s="572"/>
      <c r="L49" s="572"/>
      <c r="M49" s="572"/>
      <c r="N49" s="572"/>
      <c r="O49" s="572"/>
      <c r="P49" s="572"/>
      <c r="Q49" s="572"/>
      <c r="R49" s="572"/>
      <c r="S49" s="572"/>
      <c r="T49" s="573"/>
      <c r="U49" s="580"/>
      <c r="V49" s="581"/>
      <c r="W49" s="581"/>
      <c r="X49" s="582"/>
      <c r="Y49" s="583"/>
    </row>
    <row r="50" spans="1:25" s="6" customFormat="1" ht="18.75" customHeight="1" x14ac:dyDescent="0.4">
      <c r="A50" s="549" t="s">
        <v>76</v>
      </c>
      <c r="B50" s="550"/>
      <c r="C50" s="550"/>
      <c r="D50" s="550"/>
      <c r="E50" s="551"/>
      <c r="F50" s="551"/>
      <c r="G50" s="551"/>
      <c r="H50" s="552"/>
      <c r="I50" s="553"/>
      <c r="J50" s="553"/>
      <c r="K50" s="553"/>
      <c r="L50" s="553"/>
      <c r="M50" s="553"/>
      <c r="N50" s="553"/>
      <c r="O50" s="553"/>
      <c r="P50" s="553"/>
      <c r="Q50" s="553"/>
      <c r="R50" s="553"/>
      <c r="S50" s="553"/>
      <c r="T50" s="554"/>
      <c r="U50" s="584"/>
      <c r="V50" s="585"/>
      <c r="W50" s="585"/>
      <c r="X50" s="586"/>
    </row>
    <row r="51" spans="1:25" s="6" customFormat="1" ht="18.75" customHeight="1" x14ac:dyDescent="0.4">
      <c r="A51" s="123" t="s">
        <v>45</v>
      </c>
      <c r="B51" s="596"/>
      <c r="C51" s="596"/>
      <c r="D51" s="596"/>
      <c r="E51" s="596"/>
      <c r="F51" s="121" t="s">
        <v>154</v>
      </c>
      <c r="G51" s="121" t="s">
        <v>155</v>
      </c>
      <c r="H51" s="596"/>
      <c r="I51" s="596"/>
      <c r="J51" s="596"/>
      <c r="K51" s="596"/>
      <c r="L51" s="121"/>
      <c r="M51" s="121" t="s">
        <v>155</v>
      </c>
      <c r="N51" s="596"/>
      <c r="O51" s="596"/>
      <c r="P51" s="121"/>
      <c r="Q51" s="121" t="s">
        <v>155</v>
      </c>
      <c r="R51" s="596"/>
      <c r="S51" s="596"/>
      <c r="T51" s="122"/>
      <c r="U51" s="559">
        <f>IFERROR(IF(N51="", B51*H51,IF(R51="", B51*H51*N51,IF(R51&gt;0, B51*H51*N51*R51, ""))),0)</f>
        <v>0</v>
      </c>
      <c r="V51" s="560"/>
      <c r="W51" s="560"/>
      <c r="X51" s="561"/>
      <c r="Y51" s="80"/>
    </row>
    <row r="52" spans="1:25" s="6" customFormat="1" ht="18.75" customHeight="1" x14ac:dyDescent="0.4">
      <c r="A52" s="549" t="s">
        <v>76</v>
      </c>
      <c r="B52" s="550"/>
      <c r="C52" s="550"/>
      <c r="D52" s="550"/>
      <c r="E52" s="551"/>
      <c r="F52" s="551"/>
      <c r="G52" s="551"/>
      <c r="H52" s="552"/>
      <c r="I52" s="553"/>
      <c r="J52" s="553"/>
      <c r="K52" s="553"/>
      <c r="L52" s="553"/>
      <c r="M52" s="553"/>
      <c r="N52" s="553"/>
      <c r="O52" s="553"/>
      <c r="P52" s="553"/>
      <c r="Q52" s="553"/>
      <c r="R52" s="553"/>
      <c r="S52" s="553"/>
      <c r="T52" s="554"/>
      <c r="U52" s="555"/>
      <c r="V52" s="556"/>
      <c r="W52" s="556"/>
      <c r="X52" s="557"/>
    </row>
    <row r="53" spans="1:25" s="6" customFormat="1" ht="18.75" customHeight="1" x14ac:dyDescent="0.4">
      <c r="A53" s="123" t="s">
        <v>45</v>
      </c>
      <c r="B53" s="596"/>
      <c r="C53" s="596"/>
      <c r="D53" s="596"/>
      <c r="E53" s="596"/>
      <c r="F53" s="121" t="s">
        <v>154</v>
      </c>
      <c r="G53" s="121" t="s">
        <v>155</v>
      </c>
      <c r="H53" s="596"/>
      <c r="I53" s="596"/>
      <c r="J53" s="596"/>
      <c r="K53" s="596"/>
      <c r="L53" s="121"/>
      <c r="M53" s="121" t="s">
        <v>155</v>
      </c>
      <c r="N53" s="596"/>
      <c r="O53" s="596"/>
      <c r="P53" s="121"/>
      <c r="Q53" s="121" t="s">
        <v>155</v>
      </c>
      <c r="R53" s="596"/>
      <c r="S53" s="596"/>
      <c r="T53" s="122"/>
      <c r="U53" s="559">
        <f>IFERROR(IF(N53="", B53*H53,IF(R53="", B53*H53*N53,IF(R53&gt;0, B53*H53*N53*R53, ""))),0)</f>
        <v>0</v>
      </c>
      <c r="V53" s="560"/>
      <c r="W53" s="560"/>
      <c r="X53" s="561"/>
      <c r="Y53" s="80"/>
    </row>
    <row r="54" spans="1:25" s="6" customFormat="1" ht="18.75" customHeight="1" x14ac:dyDescent="0.4">
      <c r="A54" s="549" t="s">
        <v>76</v>
      </c>
      <c r="B54" s="550"/>
      <c r="C54" s="550"/>
      <c r="D54" s="550"/>
      <c r="E54" s="551"/>
      <c r="F54" s="551"/>
      <c r="G54" s="551"/>
      <c r="H54" s="552"/>
      <c r="I54" s="553"/>
      <c r="J54" s="553"/>
      <c r="K54" s="553"/>
      <c r="L54" s="553"/>
      <c r="M54" s="553"/>
      <c r="N54" s="553"/>
      <c r="O54" s="553"/>
      <c r="P54" s="553"/>
      <c r="Q54" s="553"/>
      <c r="R54" s="553"/>
      <c r="S54" s="553"/>
      <c r="T54" s="554"/>
      <c r="U54" s="555"/>
      <c r="V54" s="556"/>
      <c r="W54" s="556"/>
      <c r="X54" s="557"/>
    </row>
    <row r="55" spans="1:25" s="6" customFormat="1" ht="18.75" customHeight="1" x14ac:dyDescent="0.4">
      <c r="A55" s="123" t="s">
        <v>45</v>
      </c>
      <c r="B55" s="596"/>
      <c r="C55" s="596"/>
      <c r="D55" s="596"/>
      <c r="E55" s="596"/>
      <c r="F55" s="121" t="s">
        <v>154</v>
      </c>
      <c r="G55" s="121" t="s">
        <v>155</v>
      </c>
      <c r="H55" s="596"/>
      <c r="I55" s="596"/>
      <c r="J55" s="596"/>
      <c r="K55" s="596"/>
      <c r="L55" s="121"/>
      <c r="M55" s="121" t="s">
        <v>155</v>
      </c>
      <c r="N55" s="596"/>
      <c r="O55" s="596"/>
      <c r="P55" s="121"/>
      <c r="Q55" s="121" t="s">
        <v>155</v>
      </c>
      <c r="R55" s="596"/>
      <c r="S55" s="596"/>
      <c r="T55" s="122"/>
      <c r="U55" s="559">
        <f>IFERROR(IF(N55="", B55*H55,IF(R55="", B55*H55*N55,IF(R55&gt;0, B55*H55*N55*R55, ""))),0)</f>
        <v>0</v>
      </c>
      <c r="V55" s="560"/>
      <c r="W55" s="560"/>
      <c r="X55" s="561"/>
      <c r="Y55" s="80"/>
    </row>
    <row r="56" spans="1:25" s="6" customFormat="1" ht="18.75" customHeight="1" x14ac:dyDescent="0.4">
      <c r="A56" s="549" t="s">
        <v>76</v>
      </c>
      <c r="B56" s="550"/>
      <c r="C56" s="550"/>
      <c r="D56" s="550"/>
      <c r="E56" s="551"/>
      <c r="F56" s="551"/>
      <c r="G56" s="551"/>
      <c r="H56" s="552"/>
      <c r="I56" s="553"/>
      <c r="J56" s="553"/>
      <c r="K56" s="553"/>
      <c r="L56" s="553"/>
      <c r="M56" s="553"/>
      <c r="N56" s="553"/>
      <c r="O56" s="553"/>
      <c r="P56" s="553"/>
      <c r="Q56" s="553"/>
      <c r="R56" s="553"/>
      <c r="S56" s="553"/>
      <c r="T56" s="554"/>
      <c r="U56" s="587"/>
      <c r="V56" s="588"/>
      <c r="W56" s="588"/>
      <c r="X56" s="589"/>
    </row>
    <row r="57" spans="1:25" s="6" customFormat="1" ht="18.75" customHeight="1" x14ac:dyDescent="0.4">
      <c r="A57" s="123" t="s">
        <v>45</v>
      </c>
      <c r="B57" s="596"/>
      <c r="C57" s="596"/>
      <c r="D57" s="596"/>
      <c r="E57" s="596"/>
      <c r="F57" s="121" t="s">
        <v>154</v>
      </c>
      <c r="G57" s="121" t="s">
        <v>155</v>
      </c>
      <c r="H57" s="596"/>
      <c r="I57" s="596"/>
      <c r="J57" s="596"/>
      <c r="K57" s="596"/>
      <c r="L57" s="121"/>
      <c r="M57" s="121" t="s">
        <v>155</v>
      </c>
      <c r="N57" s="596"/>
      <c r="O57" s="596"/>
      <c r="P57" s="121"/>
      <c r="Q57" s="121" t="s">
        <v>155</v>
      </c>
      <c r="R57" s="596"/>
      <c r="S57" s="596"/>
      <c r="T57" s="122"/>
      <c r="U57" s="559">
        <f>IFERROR(IF(N57="", B57*H57,IF(R57="", B57*H57*N57,IF(R57&gt;0, B57*H57*N57*R57, ""))),0)</f>
        <v>0</v>
      </c>
      <c r="V57" s="560"/>
      <c r="W57" s="560"/>
      <c r="X57" s="561"/>
      <c r="Y57" s="80"/>
    </row>
    <row r="58" spans="1:25" s="6" customFormat="1" ht="18.75" customHeight="1" x14ac:dyDescent="0.4">
      <c r="A58" s="549" t="s">
        <v>76</v>
      </c>
      <c r="B58" s="550"/>
      <c r="C58" s="550"/>
      <c r="D58" s="550"/>
      <c r="E58" s="551"/>
      <c r="F58" s="551"/>
      <c r="G58" s="551"/>
      <c r="H58" s="552"/>
      <c r="I58" s="553"/>
      <c r="J58" s="553"/>
      <c r="K58" s="553"/>
      <c r="L58" s="553"/>
      <c r="M58" s="553"/>
      <c r="N58" s="553"/>
      <c r="O58" s="553"/>
      <c r="P58" s="553"/>
      <c r="Q58" s="553"/>
      <c r="R58" s="553"/>
      <c r="S58" s="553"/>
      <c r="T58" s="554"/>
      <c r="U58" s="587"/>
      <c r="V58" s="588"/>
      <c r="W58" s="588"/>
      <c r="X58" s="589"/>
    </row>
    <row r="59" spans="1:25" s="6" customFormat="1" ht="18.75" customHeight="1" x14ac:dyDescent="0.4">
      <c r="A59" s="123" t="s">
        <v>45</v>
      </c>
      <c r="B59" s="596"/>
      <c r="C59" s="596"/>
      <c r="D59" s="596"/>
      <c r="E59" s="596"/>
      <c r="F59" s="121" t="s">
        <v>154</v>
      </c>
      <c r="G59" s="121" t="s">
        <v>155</v>
      </c>
      <c r="H59" s="596"/>
      <c r="I59" s="596"/>
      <c r="J59" s="596"/>
      <c r="K59" s="596"/>
      <c r="L59" s="121"/>
      <c r="M59" s="121" t="s">
        <v>155</v>
      </c>
      <c r="N59" s="596"/>
      <c r="O59" s="596"/>
      <c r="P59" s="121"/>
      <c r="Q59" s="121" t="s">
        <v>155</v>
      </c>
      <c r="R59" s="596"/>
      <c r="S59" s="596"/>
      <c r="T59" s="122"/>
      <c r="U59" s="559">
        <f>IFERROR(IF(N59="", B59*H59,IF(R59="", B59*H59*N59,IF(R59&gt;0, B59*H59*N59*R59, ""))),0)</f>
        <v>0</v>
      </c>
      <c r="V59" s="560"/>
      <c r="W59" s="560"/>
      <c r="X59" s="561"/>
      <c r="Y59" s="80"/>
    </row>
    <row r="60" spans="1:25" s="6" customFormat="1" ht="18.75" customHeight="1" x14ac:dyDescent="0.4">
      <c r="A60" s="549" t="s">
        <v>76</v>
      </c>
      <c r="B60" s="550"/>
      <c r="C60" s="550"/>
      <c r="D60" s="550"/>
      <c r="E60" s="551"/>
      <c r="F60" s="551"/>
      <c r="G60" s="551"/>
      <c r="H60" s="552"/>
      <c r="I60" s="553"/>
      <c r="J60" s="553"/>
      <c r="K60" s="553"/>
      <c r="L60" s="553"/>
      <c r="M60" s="553"/>
      <c r="N60" s="553"/>
      <c r="O60" s="553"/>
      <c r="P60" s="553"/>
      <c r="Q60" s="553"/>
      <c r="R60" s="553"/>
      <c r="S60" s="553"/>
      <c r="T60" s="554"/>
      <c r="U60" s="587"/>
      <c r="V60" s="588"/>
      <c r="W60" s="588"/>
      <c r="X60" s="589"/>
    </row>
    <row r="61" spans="1:25" s="6" customFormat="1" ht="18.75" customHeight="1" x14ac:dyDescent="0.4">
      <c r="A61" s="123" t="s">
        <v>45</v>
      </c>
      <c r="B61" s="596"/>
      <c r="C61" s="596"/>
      <c r="D61" s="596"/>
      <c r="E61" s="596"/>
      <c r="F61" s="121" t="s">
        <v>154</v>
      </c>
      <c r="G61" s="121" t="s">
        <v>155</v>
      </c>
      <c r="H61" s="596"/>
      <c r="I61" s="596"/>
      <c r="J61" s="596"/>
      <c r="K61" s="596"/>
      <c r="L61" s="121"/>
      <c r="M61" s="121" t="s">
        <v>155</v>
      </c>
      <c r="N61" s="596"/>
      <c r="O61" s="596"/>
      <c r="P61" s="121"/>
      <c r="Q61" s="121" t="s">
        <v>155</v>
      </c>
      <c r="R61" s="596"/>
      <c r="S61" s="596"/>
      <c r="T61" s="122"/>
      <c r="U61" s="559">
        <f>IFERROR(IF(N61="", B61*H61,IF(R61="", B61*H61*N61,IF(R61&gt;0, B61*H61*N61*R61, ""))),0)</f>
        <v>0</v>
      </c>
      <c r="V61" s="560"/>
      <c r="W61" s="560"/>
      <c r="X61" s="561"/>
      <c r="Y61" s="80"/>
    </row>
    <row r="62" spans="1:25" s="6" customFormat="1" ht="18.75" customHeight="1" x14ac:dyDescent="0.4">
      <c r="A62" s="549" t="s">
        <v>76</v>
      </c>
      <c r="B62" s="550"/>
      <c r="C62" s="550"/>
      <c r="D62" s="550"/>
      <c r="E62" s="551"/>
      <c r="F62" s="551"/>
      <c r="G62" s="551"/>
      <c r="H62" s="552"/>
      <c r="I62" s="553"/>
      <c r="J62" s="553"/>
      <c r="K62" s="553"/>
      <c r="L62" s="553"/>
      <c r="M62" s="553"/>
      <c r="N62" s="553"/>
      <c r="O62" s="553"/>
      <c r="P62" s="553"/>
      <c r="Q62" s="553"/>
      <c r="R62" s="553"/>
      <c r="S62" s="553"/>
      <c r="T62" s="554"/>
      <c r="U62" s="587"/>
      <c r="V62" s="588"/>
      <c r="W62" s="588"/>
      <c r="X62" s="589"/>
    </row>
    <row r="63" spans="1:25" s="6" customFormat="1" ht="18.75" customHeight="1" x14ac:dyDescent="0.4">
      <c r="A63" s="123" t="s">
        <v>45</v>
      </c>
      <c r="B63" s="596"/>
      <c r="C63" s="596"/>
      <c r="D63" s="596"/>
      <c r="E63" s="596"/>
      <c r="F63" s="121" t="s">
        <v>154</v>
      </c>
      <c r="G63" s="121" t="s">
        <v>155</v>
      </c>
      <c r="H63" s="596"/>
      <c r="I63" s="596"/>
      <c r="J63" s="596"/>
      <c r="K63" s="596"/>
      <c r="L63" s="121"/>
      <c r="M63" s="121" t="s">
        <v>155</v>
      </c>
      <c r="N63" s="596"/>
      <c r="O63" s="596"/>
      <c r="P63" s="121"/>
      <c r="Q63" s="121" t="s">
        <v>155</v>
      </c>
      <c r="R63" s="596"/>
      <c r="S63" s="596"/>
      <c r="T63" s="122"/>
      <c r="U63" s="559">
        <f>IFERROR(IF(N63="", B63*H63,IF(R63="", B63*H63*N63,IF(R63&gt;0, B63*H63*N63*R63, ""))),0)</f>
        <v>0</v>
      </c>
      <c r="V63" s="560"/>
      <c r="W63" s="560"/>
      <c r="X63" s="561"/>
      <c r="Y63" s="80"/>
    </row>
    <row r="64" spans="1:25" s="6" customFormat="1" ht="18.75" customHeight="1" x14ac:dyDescent="0.4">
      <c r="A64" s="549" t="s">
        <v>76</v>
      </c>
      <c r="B64" s="550"/>
      <c r="C64" s="550"/>
      <c r="D64" s="550"/>
      <c r="E64" s="551"/>
      <c r="F64" s="551"/>
      <c r="G64" s="551"/>
      <c r="H64" s="552"/>
      <c r="I64" s="553"/>
      <c r="J64" s="553"/>
      <c r="K64" s="553"/>
      <c r="L64" s="553"/>
      <c r="M64" s="553"/>
      <c r="N64" s="553"/>
      <c r="O64" s="553"/>
      <c r="P64" s="553"/>
      <c r="Q64" s="553"/>
      <c r="R64" s="553"/>
      <c r="S64" s="553"/>
      <c r="T64" s="554"/>
      <c r="U64" s="587"/>
      <c r="V64" s="588"/>
      <c r="W64" s="588"/>
      <c r="X64" s="589"/>
    </row>
    <row r="65" spans="1:25" s="6" customFormat="1" ht="18.75" customHeight="1" x14ac:dyDescent="0.4">
      <c r="A65" s="123" t="s">
        <v>45</v>
      </c>
      <c r="B65" s="596"/>
      <c r="C65" s="596"/>
      <c r="D65" s="596"/>
      <c r="E65" s="596"/>
      <c r="F65" s="121" t="s">
        <v>154</v>
      </c>
      <c r="G65" s="121" t="s">
        <v>155</v>
      </c>
      <c r="H65" s="596"/>
      <c r="I65" s="596"/>
      <c r="J65" s="596"/>
      <c r="K65" s="596"/>
      <c r="L65" s="121"/>
      <c r="M65" s="121" t="s">
        <v>155</v>
      </c>
      <c r="N65" s="596"/>
      <c r="O65" s="596"/>
      <c r="P65" s="121"/>
      <c r="Q65" s="121" t="s">
        <v>155</v>
      </c>
      <c r="R65" s="596"/>
      <c r="S65" s="596"/>
      <c r="T65" s="122"/>
      <c r="U65" s="559">
        <f>IFERROR(IF(N65="", B65*H65,IF(R65="", B65*H65*N65,IF(R65&gt;0, B65*H65*N65*R65, ""))),0)</f>
        <v>0</v>
      </c>
      <c r="V65" s="560"/>
      <c r="W65" s="560"/>
      <c r="X65" s="561"/>
      <c r="Y65" s="80"/>
    </row>
    <row r="66" spans="1:25" s="6" customFormat="1" ht="18.75" customHeight="1" x14ac:dyDescent="0.4">
      <c r="A66" s="549" t="s">
        <v>76</v>
      </c>
      <c r="B66" s="550"/>
      <c r="C66" s="550"/>
      <c r="D66" s="550"/>
      <c r="E66" s="551"/>
      <c r="F66" s="551"/>
      <c r="G66" s="551"/>
      <c r="H66" s="552"/>
      <c r="I66" s="553"/>
      <c r="J66" s="553"/>
      <c r="K66" s="553"/>
      <c r="L66" s="553"/>
      <c r="M66" s="553"/>
      <c r="N66" s="553"/>
      <c r="O66" s="553"/>
      <c r="P66" s="553"/>
      <c r="Q66" s="553"/>
      <c r="R66" s="553"/>
      <c r="S66" s="553"/>
      <c r="T66" s="554"/>
      <c r="U66" s="555"/>
      <c r="V66" s="556"/>
      <c r="W66" s="556"/>
      <c r="X66" s="557"/>
    </row>
    <row r="67" spans="1:25" s="6" customFormat="1" ht="18.75" customHeight="1" x14ac:dyDescent="0.4">
      <c r="A67" s="123" t="s">
        <v>45</v>
      </c>
      <c r="B67" s="596"/>
      <c r="C67" s="596"/>
      <c r="D67" s="596"/>
      <c r="E67" s="596"/>
      <c r="F67" s="121" t="s">
        <v>154</v>
      </c>
      <c r="G67" s="121" t="s">
        <v>155</v>
      </c>
      <c r="H67" s="596"/>
      <c r="I67" s="596"/>
      <c r="J67" s="596"/>
      <c r="K67" s="596"/>
      <c r="L67" s="121"/>
      <c r="M67" s="121" t="s">
        <v>155</v>
      </c>
      <c r="N67" s="596"/>
      <c r="O67" s="596"/>
      <c r="P67" s="121"/>
      <c r="Q67" s="121" t="s">
        <v>155</v>
      </c>
      <c r="R67" s="596"/>
      <c r="S67" s="596"/>
      <c r="T67" s="122"/>
      <c r="U67" s="559">
        <f>IFERROR(IF(N67="", B67*H67,IF(R67="", B67*H67*N67,IF(R67&gt;0, B67*H67*N67*R67, ""))),0)</f>
        <v>0</v>
      </c>
      <c r="V67" s="560"/>
      <c r="W67" s="560"/>
      <c r="X67" s="561"/>
      <c r="Y67" s="80"/>
    </row>
    <row r="68" spans="1:25" s="6" customFormat="1" ht="18.75" customHeight="1" x14ac:dyDescent="0.4">
      <c r="A68" s="549" t="s">
        <v>76</v>
      </c>
      <c r="B68" s="550"/>
      <c r="C68" s="550"/>
      <c r="D68" s="550"/>
      <c r="E68" s="551"/>
      <c r="F68" s="551"/>
      <c r="G68" s="551"/>
      <c r="H68" s="552"/>
      <c r="I68" s="553"/>
      <c r="J68" s="553"/>
      <c r="K68" s="553"/>
      <c r="L68" s="553"/>
      <c r="M68" s="553"/>
      <c r="N68" s="553"/>
      <c r="O68" s="553"/>
      <c r="P68" s="553"/>
      <c r="Q68" s="553"/>
      <c r="R68" s="553"/>
      <c r="S68" s="553"/>
      <c r="T68" s="554"/>
      <c r="U68" s="555"/>
      <c r="V68" s="556"/>
      <c r="W68" s="556"/>
      <c r="X68" s="557"/>
    </row>
    <row r="69" spans="1:25" s="6" customFormat="1" ht="18.75" customHeight="1" x14ac:dyDescent="0.4">
      <c r="A69" s="123" t="s">
        <v>45</v>
      </c>
      <c r="B69" s="596"/>
      <c r="C69" s="596"/>
      <c r="D69" s="596"/>
      <c r="E69" s="596"/>
      <c r="F69" s="121" t="s">
        <v>154</v>
      </c>
      <c r="G69" s="121" t="s">
        <v>155</v>
      </c>
      <c r="H69" s="596"/>
      <c r="I69" s="596"/>
      <c r="J69" s="596"/>
      <c r="K69" s="596"/>
      <c r="L69" s="121"/>
      <c r="M69" s="121" t="s">
        <v>155</v>
      </c>
      <c r="N69" s="596"/>
      <c r="O69" s="596"/>
      <c r="P69" s="121"/>
      <c r="Q69" s="121" t="s">
        <v>155</v>
      </c>
      <c r="R69" s="596"/>
      <c r="S69" s="596"/>
      <c r="T69" s="122"/>
      <c r="U69" s="559">
        <f>IFERROR(IF(N69="", B69*H69,IF(R69="", B69*H69*N69,IF(R69&gt;0, B69*H69*N69*R69, ""))),0)</f>
        <v>0</v>
      </c>
      <c r="V69" s="560"/>
      <c r="W69" s="560"/>
      <c r="X69" s="561"/>
      <c r="Y69" s="80"/>
    </row>
    <row r="70" spans="1:25" s="6" customFormat="1" ht="18.75" customHeight="1" x14ac:dyDescent="0.4">
      <c r="A70" s="549" t="s">
        <v>76</v>
      </c>
      <c r="B70" s="550"/>
      <c r="C70" s="550"/>
      <c r="D70" s="550"/>
      <c r="E70" s="551"/>
      <c r="F70" s="551"/>
      <c r="G70" s="551"/>
      <c r="H70" s="552"/>
      <c r="I70" s="553"/>
      <c r="J70" s="553"/>
      <c r="K70" s="553"/>
      <c r="L70" s="553"/>
      <c r="M70" s="553"/>
      <c r="N70" s="553"/>
      <c r="O70" s="553"/>
      <c r="P70" s="553"/>
      <c r="Q70" s="553"/>
      <c r="R70" s="553"/>
      <c r="S70" s="553"/>
      <c r="T70" s="554"/>
      <c r="U70" s="587"/>
      <c r="V70" s="588"/>
      <c r="W70" s="588"/>
      <c r="X70" s="589"/>
    </row>
    <row r="71" spans="1:25" s="6" customFormat="1" ht="18.75" customHeight="1" x14ac:dyDescent="0.4">
      <c r="A71" s="123" t="s">
        <v>45</v>
      </c>
      <c r="B71" s="596"/>
      <c r="C71" s="596"/>
      <c r="D71" s="596"/>
      <c r="E71" s="596"/>
      <c r="F71" s="121" t="s">
        <v>154</v>
      </c>
      <c r="G71" s="121" t="s">
        <v>155</v>
      </c>
      <c r="H71" s="596"/>
      <c r="I71" s="596"/>
      <c r="J71" s="596"/>
      <c r="K71" s="596"/>
      <c r="L71" s="121"/>
      <c r="M71" s="121" t="s">
        <v>155</v>
      </c>
      <c r="N71" s="596"/>
      <c r="O71" s="596"/>
      <c r="P71" s="121"/>
      <c r="Q71" s="121" t="s">
        <v>155</v>
      </c>
      <c r="R71" s="596"/>
      <c r="S71" s="596"/>
      <c r="T71" s="122"/>
      <c r="U71" s="559">
        <f>IFERROR(IF(N71="", B71*H71,IF(R71="", B71*H71*N71,IF(R71&gt;0, B71*H71*N71*R71, ""))),0)</f>
        <v>0</v>
      </c>
      <c r="V71" s="560"/>
      <c r="W71" s="560"/>
      <c r="X71" s="561"/>
      <c r="Y71" s="80"/>
    </row>
    <row r="72" spans="1:25" s="6" customFormat="1" ht="18.75" customHeight="1" x14ac:dyDescent="0.4">
      <c r="A72" s="549" t="s">
        <v>76</v>
      </c>
      <c r="B72" s="550"/>
      <c r="C72" s="550"/>
      <c r="D72" s="550"/>
      <c r="E72" s="551"/>
      <c r="F72" s="551"/>
      <c r="G72" s="551"/>
      <c r="H72" s="552"/>
      <c r="I72" s="553"/>
      <c r="J72" s="553"/>
      <c r="K72" s="553"/>
      <c r="L72" s="553"/>
      <c r="M72" s="553"/>
      <c r="N72" s="553"/>
      <c r="O72" s="553"/>
      <c r="P72" s="553"/>
      <c r="Q72" s="553"/>
      <c r="R72" s="553"/>
      <c r="S72" s="553"/>
      <c r="T72" s="554"/>
      <c r="U72" s="587"/>
      <c r="V72" s="588"/>
      <c r="W72" s="588"/>
      <c r="X72" s="589"/>
    </row>
    <row r="73" spans="1:25" s="6" customFormat="1" ht="18.75" customHeight="1" x14ac:dyDescent="0.4">
      <c r="A73" s="123" t="s">
        <v>45</v>
      </c>
      <c r="B73" s="596"/>
      <c r="C73" s="596"/>
      <c r="D73" s="596"/>
      <c r="E73" s="596"/>
      <c r="F73" s="121" t="s">
        <v>154</v>
      </c>
      <c r="G73" s="121" t="s">
        <v>155</v>
      </c>
      <c r="H73" s="596"/>
      <c r="I73" s="596"/>
      <c r="J73" s="596"/>
      <c r="K73" s="596"/>
      <c r="L73" s="121"/>
      <c r="M73" s="121" t="s">
        <v>155</v>
      </c>
      <c r="N73" s="596"/>
      <c r="O73" s="596"/>
      <c r="P73" s="121"/>
      <c r="Q73" s="121" t="s">
        <v>155</v>
      </c>
      <c r="R73" s="596"/>
      <c r="S73" s="596"/>
      <c r="T73" s="122"/>
      <c r="U73" s="559">
        <f>IFERROR(IF(N73="", B73*H73,IF(R73="", B73*H73*N73,IF(R73&gt;0, B73*H73*N73*R73, ""))),0)</f>
        <v>0</v>
      </c>
      <c r="V73" s="560"/>
      <c r="W73" s="560"/>
      <c r="X73" s="561"/>
      <c r="Y73" s="80"/>
    </row>
    <row r="74" spans="1:25" s="6" customFormat="1" ht="18.75" customHeight="1" x14ac:dyDescent="0.4">
      <c r="A74" s="549" t="s">
        <v>76</v>
      </c>
      <c r="B74" s="550"/>
      <c r="C74" s="550"/>
      <c r="D74" s="550"/>
      <c r="E74" s="551"/>
      <c r="F74" s="551"/>
      <c r="G74" s="551"/>
      <c r="H74" s="552"/>
      <c r="I74" s="553"/>
      <c r="J74" s="553"/>
      <c r="K74" s="553"/>
      <c r="L74" s="553"/>
      <c r="M74" s="553"/>
      <c r="N74" s="553"/>
      <c r="O74" s="553"/>
      <c r="P74" s="553"/>
      <c r="Q74" s="553"/>
      <c r="R74" s="553"/>
      <c r="S74" s="553"/>
      <c r="T74" s="554"/>
      <c r="U74" s="587"/>
      <c r="V74" s="588"/>
      <c r="W74" s="588"/>
      <c r="X74" s="589"/>
    </row>
    <row r="75" spans="1:25" s="6" customFormat="1" ht="18.75" customHeight="1" x14ac:dyDescent="0.4">
      <c r="A75" s="123" t="s">
        <v>45</v>
      </c>
      <c r="B75" s="596"/>
      <c r="C75" s="596"/>
      <c r="D75" s="596"/>
      <c r="E75" s="596"/>
      <c r="F75" s="121" t="s">
        <v>154</v>
      </c>
      <c r="G75" s="121" t="s">
        <v>155</v>
      </c>
      <c r="H75" s="596"/>
      <c r="I75" s="596"/>
      <c r="J75" s="596"/>
      <c r="K75" s="596"/>
      <c r="L75" s="121"/>
      <c r="M75" s="121" t="s">
        <v>155</v>
      </c>
      <c r="N75" s="596"/>
      <c r="O75" s="596"/>
      <c r="P75" s="121"/>
      <c r="Q75" s="121" t="s">
        <v>155</v>
      </c>
      <c r="R75" s="596"/>
      <c r="S75" s="596"/>
      <c r="T75" s="122"/>
      <c r="U75" s="559">
        <f>IFERROR(IF(N75="", B75*H75,IF(R75="", B75*H75*N75,IF(R75&gt;0, B75*H75*N75*R75, ""))),0)</f>
        <v>0</v>
      </c>
      <c r="V75" s="560"/>
      <c r="W75" s="560"/>
      <c r="X75" s="561"/>
      <c r="Y75" s="80"/>
    </row>
    <row r="76" spans="1:25" s="6" customFormat="1" ht="18.75" customHeight="1" x14ac:dyDescent="0.4">
      <c r="A76" s="549" t="s">
        <v>76</v>
      </c>
      <c r="B76" s="550"/>
      <c r="C76" s="550"/>
      <c r="D76" s="550"/>
      <c r="E76" s="551"/>
      <c r="F76" s="551"/>
      <c r="G76" s="551"/>
      <c r="H76" s="552"/>
      <c r="I76" s="553"/>
      <c r="J76" s="553"/>
      <c r="K76" s="553"/>
      <c r="L76" s="553"/>
      <c r="M76" s="553"/>
      <c r="N76" s="553"/>
      <c r="O76" s="553"/>
      <c r="P76" s="553"/>
      <c r="Q76" s="553"/>
      <c r="R76" s="553"/>
      <c r="S76" s="553"/>
      <c r="T76" s="554"/>
      <c r="U76" s="587"/>
      <c r="V76" s="588"/>
      <c r="W76" s="588"/>
      <c r="X76" s="589"/>
    </row>
    <row r="77" spans="1:25" s="6" customFormat="1" ht="18.75" customHeight="1" x14ac:dyDescent="0.4">
      <c r="A77" s="123" t="s">
        <v>45</v>
      </c>
      <c r="B77" s="596"/>
      <c r="C77" s="596"/>
      <c r="D77" s="596"/>
      <c r="E77" s="596"/>
      <c r="F77" s="121" t="s">
        <v>154</v>
      </c>
      <c r="G77" s="121" t="s">
        <v>155</v>
      </c>
      <c r="H77" s="596"/>
      <c r="I77" s="596"/>
      <c r="J77" s="596"/>
      <c r="K77" s="596"/>
      <c r="L77" s="121"/>
      <c r="M77" s="121" t="s">
        <v>155</v>
      </c>
      <c r="N77" s="596"/>
      <c r="O77" s="596"/>
      <c r="P77" s="121"/>
      <c r="Q77" s="121" t="s">
        <v>155</v>
      </c>
      <c r="R77" s="596"/>
      <c r="S77" s="596"/>
      <c r="T77" s="122"/>
      <c r="U77" s="559">
        <f>IFERROR(IF(N77="", B77*H77,IF(R77="", B77*H77*N77,IF(R77&gt;0, B77*H77*N77*R77, ""))),0)</f>
        <v>0</v>
      </c>
      <c r="V77" s="560"/>
      <c r="W77" s="560"/>
      <c r="X77" s="561"/>
      <c r="Y77" s="80"/>
    </row>
    <row r="78" spans="1:25" s="6" customFormat="1" ht="18.75" customHeight="1" x14ac:dyDescent="0.4">
      <c r="A78" s="549" t="s">
        <v>76</v>
      </c>
      <c r="B78" s="550"/>
      <c r="C78" s="550"/>
      <c r="D78" s="550"/>
      <c r="E78" s="551"/>
      <c r="F78" s="551"/>
      <c r="G78" s="551"/>
      <c r="H78" s="552"/>
      <c r="I78" s="553"/>
      <c r="J78" s="553"/>
      <c r="K78" s="553"/>
      <c r="L78" s="553"/>
      <c r="M78" s="553"/>
      <c r="N78" s="553"/>
      <c r="O78" s="553"/>
      <c r="P78" s="553"/>
      <c r="Q78" s="553"/>
      <c r="R78" s="553"/>
      <c r="S78" s="553"/>
      <c r="T78" s="554"/>
      <c r="U78" s="587"/>
      <c r="V78" s="588"/>
      <c r="W78" s="588"/>
      <c r="X78" s="589"/>
    </row>
    <row r="79" spans="1:25" s="6" customFormat="1" ht="18.75" customHeight="1" x14ac:dyDescent="0.4">
      <c r="A79" s="123" t="s">
        <v>45</v>
      </c>
      <c r="B79" s="596"/>
      <c r="C79" s="596"/>
      <c r="D79" s="596"/>
      <c r="E79" s="596"/>
      <c r="F79" s="121" t="s">
        <v>154</v>
      </c>
      <c r="G79" s="121" t="s">
        <v>155</v>
      </c>
      <c r="H79" s="596"/>
      <c r="I79" s="596"/>
      <c r="J79" s="596"/>
      <c r="K79" s="596"/>
      <c r="L79" s="121"/>
      <c r="M79" s="121" t="s">
        <v>155</v>
      </c>
      <c r="N79" s="596"/>
      <c r="O79" s="596"/>
      <c r="P79" s="121"/>
      <c r="Q79" s="121" t="s">
        <v>155</v>
      </c>
      <c r="R79" s="596"/>
      <c r="S79" s="596"/>
      <c r="T79" s="122"/>
      <c r="U79" s="559">
        <f>IFERROR(IF(N79="", B79*H79,IF(R79="", B79*H79*N79,IF(R79&gt;0, B79*H79*N79*R79, ""))),0)</f>
        <v>0</v>
      </c>
      <c r="V79" s="560"/>
      <c r="W79" s="560"/>
      <c r="X79" s="561"/>
      <c r="Y79" s="80"/>
    </row>
    <row r="80" spans="1:25" s="6" customFormat="1" ht="18.600000000000001" customHeight="1" x14ac:dyDescent="0.4">
      <c r="A80" s="590" t="s">
        <v>46</v>
      </c>
      <c r="B80" s="591"/>
      <c r="C80" s="591"/>
      <c r="D80" s="591"/>
      <c r="E80" s="591"/>
      <c r="F80" s="591"/>
      <c r="G80" s="591"/>
      <c r="H80" s="591"/>
      <c r="I80" s="591"/>
      <c r="J80" s="591"/>
      <c r="K80" s="591"/>
      <c r="L80" s="591"/>
      <c r="M80" s="591"/>
      <c r="N80" s="591"/>
      <c r="O80" s="591"/>
      <c r="P80" s="591"/>
      <c r="Q80" s="591"/>
      <c r="R80" s="591"/>
      <c r="S80" s="591"/>
      <c r="T80" s="592"/>
      <c r="U80" s="593">
        <f>SUM(U50:X79)</f>
        <v>0</v>
      </c>
      <c r="V80" s="594"/>
      <c r="W80" s="594"/>
      <c r="X80" s="595"/>
      <c r="Y80" s="80"/>
    </row>
    <row r="81" spans="1:31" s="6" customFormat="1" ht="13.5" customHeight="1" x14ac:dyDescent="0.4">
      <c r="A81" s="76" t="s">
        <v>47</v>
      </c>
      <c r="B81" s="77"/>
      <c r="C81" s="77"/>
      <c r="D81" s="77"/>
      <c r="E81" s="78"/>
      <c r="F81" s="77"/>
      <c r="G81" s="77"/>
      <c r="H81" s="77"/>
      <c r="I81" s="77"/>
      <c r="J81" s="78"/>
      <c r="K81" s="78"/>
      <c r="L81" s="77"/>
      <c r="M81" s="77"/>
      <c r="N81" s="77"/>
      <c r="O81" s="77"/>
      <c r="P81" s="77"/>
      <c r="Q81" s="78"/>
      <c r="R81" s="77"/>
      <c r="S81" s="77"/>
      <c r="T81" s="78"/>
      <c r="U81" s="78"/>
      <c r="V81" s="77"/>
      <c r="W81" s="77"/>
      <c r="X81" s="78"/>
      <c r="Y81" s="78"/>
      <c r="Z81" s="79"/>
      <c r="AA81" s="79"/>
      <c r="AB81" s="79"/>
      <c r="AC81" s="79"/>
      <c r="AE81" s="72"/>
    </row>
    <row r="82" spans="1:31" s="6" customFormat="1" ht="13.5" customHeight="1" x14ac:dyDescent="0.4">
      <c r="P82" s="2"/>
      <c r="Q82" s="2"/>
      <c r="R82" s="2"/>
      <c r="S82" s="2"/>
      <c r="AE82" s="72"/>
    </row>
    <row r="83" spans="1:31" s="6" customFormat="1" ht="18.75" customHeight="1" x14ac:dyDescent="0.4">
      <c r="A83" s="73"/>
      <c r="B83" s="73"/>
      <c r="C83" s="74" t="s">
        <v>41</v>
      </c>
      <c r="D83" s="564">
        <f>'様式６－１'!E77</f>
        <v>0</v>
      </c>
      <c r="E83" s="564"/>
      <c r="F83" s="564"/>
      <c r="G83" s="564"/>
      <c r="H83" s="564"/>
      <c r="I83" s="564"/>
      <c r="J83" s="564"/>
      <c r="K83" s="564"/>
      <c r="L83" s="564"/>
      <c r="M83" s="564"/>
      <c r="N83" s="564"/>
      <c r="O83" s="564"/>
      <c r="P83" s="564"/>
      <c r="Q83" s="564"/>
      <c r="R83" s="564"/>
      <c r="S83" s="75"/>
      <c r="AE83" s="72"/>
    </row>
    <row r="84" spans="1:31" s="6" customFormat="1" ht="18.75" customHeight="1" x14ac:dyDescent="0.4">
      <c r="P84" s="2"/>
      <c r="Q84" s="2"/>
      <c r="R84" s="2"/>
      <c r="S84" s="2"/>
      <c r="AE84" s="72"/>
    </row>
    <row r="85" spans="1:31" s="6" customFormat="1" ht="13.5" customHeight="1" x14ac:dyDescent="0.4">
      <c r="A85" s="565" t="s">
        <v>75</v>
      </c>
      <c r="B85" s="566"/>
      <c r="C85" s="566"/>
      <c r="D85" s="566"/>
      <c r="E85" s="566"/>
      <c r="F85" s="566"/>
      <c r="G85" s="566"/>
      <c r="H85" s="566"/>
      <c r="I85" s="566"/>
      <c r="J85" s="566"/>
      <c r="K85" s="566"/>
      <c r="L85" s="566"/>
      <c r="M85" s="566"/>
      <c r="N85" s="566"/>
      <c r="O85" s="566"/>
      <c r="P85" s="566"/>
      <c r="Q85" s="566"/>
      <c r="R85" s="566"/>
      <c r="S85" s="566"/>
      <c r="T85" s="567"/>
      <c r="U85" s="574" t="s">
        <v>73</v>
      </c>
      <c r="V85" s="575"/>
      <c r="W85" s="575"/>
      <c r="X85" s="576"/>
    </row>
    <row r="86" spans="1:31" s="6" customFormat="1" ht="13.5" x14ac:dyDescent="0.4">
      <c r="A86" s="568"/>
      <c r="B86" s="569"/>
      <c r="C86" s="569"/>
      <c r="D86" s="569"/>
      <c r="E86" s="569"/>
      <c r="F86" s="569"/>
      <c r="G86" s="569"/>
      <c r="H86" s="569"/>
      <c r="I86" s="569"/>
      <c r="J86" s="569"/>
      <c r="K86" s="569"/>
      <c r="L86" s="569"/>
      <c r="M86" s="569"/>
      <c r="N86" s="569"/>
      <c r="O86" s="569"/>
      <c r="P86" s="569"/>
      <c r="Q86" s="569"/>
      <c r="R86" s="569"/>
      <c r="S86" s="569"/>
      <c r="T86" s="570"/>
      <c r="U86" s="577"/>
      <c r="V86" s="578"/>
      <c r="W86" s="578"/>
      <c r="X86" s="579"/>
    </row>
    <row r="87" spans="1:31" s="6" customFormat="1" ht="13.5" customHeight="1" x14ac:dyDescent="0.4">
      <c r="A87" s="568"/>
      <c r="B87" s="569"/>
      <c r="C87" s="569"/>
      <c r="D87" s="569"/>
      <c r="E87" s="569"/>
      <c r="F87" s="569"/>
      <c r="G87" s="569"/>
      <c r="H87" s="569"/>
      <c r="I87" s="569"/>
      <c r="J87" s="569"/>
      <c r="K87" s="569"/>
      <c r="L87" s="569"/>
      <c r="M87" s="569"/>
      <c r="N87" s="569"/>
      <c r="O87" s="569"/>
      <c r="P87" s="569"/>
      <c r="Q87" s="569"/>
      <c r="R87" s="569"/>
      <c r="S87" s="569"/>
      <c r="T87" s="570"/>
      <c r="U87" s="577"/>
      <c r="V87" s="578"/>
      <c r="W87" s="578"/>
      <c r="X87" s="579"/>
      <c r="Y87" s="583"/>
    </row>
    <row r="88" spans="1:31" s="6" customFormat="1" ht="13.5" x14ac:dyDescent="0.4">
      <c r="A88" s="571"/>
      <c r="B88" s="572"/>
      <c r="C88" s="572"/>
      <c r="D88" s="572"/>
      <c r="E88" s="572"/>
      <c r="F88" s="572"/>
      <c r="G88" s="572"/>
      <c r="H88" s="572"/>
      <c r="I88" s="572"/>
      <c r="J88" s="572"/>
      <c r="K88" s="572"/>
      <c r="L88" s="572"/>
      <c r="M88" s="572"/>
      <c r="N88" s="572"/>
      <c r="O88" s="572"/>
      <c r="P88" s="572"/>
      <c r="Q88" s="572"/>
      <c r="R88" s="572"/>
      <c r="S88" s="572"/>
      <c r="T88" s="573"/>
      <c r="U88" s="580"/>
      <c r="V88" s="581"/>
      <c r="W88" s="581"/>
      <c r="X88" s="582"/>
      <c r="Y88" s="583"/>
    </row>
    <row r="89" spans="1:31" s="6" customFormat="1" ht="18.75" customHeight="1" x14ac:dyDescent="0.4">
      <c r="A89" s="549" t="s">
        <v>76</v>
      </c>
      <c r="B89" s="550"/>
      <c r="C89" s="550"/>
      <c r="D89" s="550"/>
      <c r="E89" s="551"/>
      <c r="F89" s="551"/>
      <c r="G89" s="551"/>
      <c r="H89" s="552"/>
      <c r="I89" s="553"/>
      <c r="J89" s="553"/>
      <c r="K89" s="553"/>
      <c r="L89" s="553"/>
      <c r="M89" s="553"/>
      <c r="N89" s="553"/>
      <c r="O89" s="553"/>
      <c r="P89" s="553"/>
      <c r="Q89" s="553"/>
      <c r="R89" s="553"/>
      <c r="S89" s="553"/>
      <c r="T89" s="554"/>
      <c r="U89" s="584"/>
      <c r="V89" s="585"/>
      <c r="W89" s="585"/>
      <c r="X89" s="586"/>
    </row>
    <row r="90" spans="1:31" s="6" customFormat="1" ht="18.75" customHeight="1" x14ac:dyDescent="0.4">
      <c r="A90" s="123" t="s">
        <v>45</v>
      </c>
      <c r="B90" s="596"/>
      <c r="C90" s="596"/>
      <c r="D90" s="596"/>
      <c r="E90" s="596"/>
      <c r="F90" s="121" t="s">
        <v>154</v>
      </c>
      <c r="G90" s="121" t="s">
        <v>155</v>
      </c>
      <c r="H90" s="596"/>
      <c r="I90" s="596"/>
      <c r="J90" s="596"/>
      <c r="K90" s="596"/>
      <c r="L90" s="121"/>
      <c r="M90" s="121" t="s">
        <v>155</v>
      </c>
      <c r="N90" s="596"/>
      <c r="O90" s="596"/>
      <c r="P90" s="121"/>
      <c r="Q90" s="121" t="s">
        <v>155</v>
      </c>
      <c r="R90" s="596"/>
      <c r="S90" s="596"/>
      <c r="T90" s="122"/>
      <c r="U90" s="559">
        <f>IFERROR(IF(N90="", B90*H90,IF(R90="", B90*H90*N90,IF(R90&gt;0, B90*H90*N90*R90, ""))),0)</f>
        <v>0</v>
      </c>
      <c r="V90" s="560"/>
      <c r="W90" s="560"/>
      <c r="X90" s="561"/>
      <c r="Y90" s="80"/>
    </row>
    <row r="91" spans="1:31" s="6" customFormat="1" ht="18.75" customHeight="1" x14ac:dyDescent="0.4">
      <c r="A91" s="549" t="s">
        <v>76</v>
      </c>
      <c r="B91" s="550"/>
      <c r="C91" s="550"/>
      <c r="D91" s="550"/>
      <c r="E91" s="551"/>
      <c r="F91" s="551"/>
      <c r="G91" s="551"/>
      <c r="H91" s="552"/>
      <c r="I91" s="553"/>
      <c r="J91" s="553"/>
      <c r="K91" s="553"/>
      <c r="L91" s="553"/>
      <c r="M91" s="553"/>
      <c r="N91" s="553"/>
      <c r="O91" s="553"/>
      <c r="P91" s="553"/>
      <c r="Q91" s="553"/>
      <c r="R91" s="553"/>
      <c r="S91" s="553"/>
      <c r="T91" s="554"/>
      <c r="U91" s="555"/>
      <c r="V91" s="556"/>
      <c r="W91" s="556"/>
      <c r="X91" s="557"/>
    </row>
    <row r="92" spans="1:31" s="6" customFormat="1" ht="18.75" customHeight="1" x14ac:dyDescent="0.4">
      <c r="A92" s="123" t="s">
        <v>45</v>
      </c>
      <c r="B92" s="596"/>
      <c r="C92" s="596"/>
      <c r="D92" s="596"/>
      <c r="E92" s="596"/>
      <c r="F92" s="121" t="s">
        <v>154</v>
      </c>
      <c r="G92" s="121" t="s">
        <v>155</v>
      </c>
      <c r="H92" s="596"/>
      <c r="I92" s="596"/>
      <c r="J92" s="596"/>
      <c r="K92" s="596"/>
      <c r="L92" s="121"/>
      <c r="M92" s="121" t="s">
        <v>155</v>
      </c>
      <c r="N92" s="596"/>
      <c r="O92" s="596"/>
      <c r="P92" s="121"/>
      <c r="Q92" s="121" t="s">
        <v>155</v>
      </c>
      <c r="R92" s="596"/>
      <c r="S92" s="596"/>
      <c r="T92" s="122"/>
      <c r="U92" s="559">
        <f>IFERROR(IF(N92="", B92*H92,IF(R92="", B92*H92*N92,IF(R92&gt;0, B92*H92*N92*R92, ""))),0)</f>
        <v>0</v>
      </c>
      <c r="V92" s="560"/>
      <c r="W92" s="560"/>
      <c r="X92" s="561"/>
      <c r="Y92" s="80"/>
    </row>
    <row r="93" spans="1:31" s="6" customFormat="1" ht="18.75" customHeight="1" x14ac:dyDescent="0.4">
      <c r="A93" s="549" t="s">
        <v>76</v>
      </c>
      <c r="B93" s="550"/>
      <c r="C93" s="550"/>
      <c r="D93" s="550"/>
      <c r="E93" s="551"/>
      <c r="F93" s="551"/>
      <c r="G93" s="551"/>
      <c r="H93" s="552"/>
      <c r="I93" s="553"/>
      <c r="J93" s="553"/>
      <c r="K93" s="553"/>
      <c r="L93" s="553"/>
      <c r="M93" s="553"/>
      <c r="N93" s="553"/>
      <c r="O93" s="553"/>
      <c r="P93" s="553"/>
      <c r="Q93" s="553"/>
      <c r="R93" s="553"/>
      <c r="S93" s="553"/>
      <c r="T93" s="554"/>
      <c r="U93" s="555"/>
      <c r="V93" s="556"/>
      <c r="W93" s="556"/>
      <c r="X93" s="557"/>
    </row>
    <row r="94" spans="1:31" s="6" customFormat="1" ht="18.75" customHeight="1" x14ac:dyDescent="0.4">
      <c r="A94" s="123" t="s">
        <v>45</v>
      </c>
      <c r="B94" s="596"/>
      <c r="C94" s="596"/>
      <c r="D94" s="596"/>
      <c r="E94" s="596"/>
      <c r="F94" s="121" t="s">
        <v>154</v>
      </c>
      <c r="G94" s="121" t="s">
        <v>155</v>
      </c>
      <c r="H94" s="596"/>
      <c r="I94" s="596"/>
      <c r="J94" s="596"/>
      <c r="K94" s="596"/>
      <c r="L94" s="121"/>
      <c r="M94" s="121" t="s">
        <v>155</v>
      </c>
      <c r="N94" s="596"/>
      <c r="O94" s="596"/>
      <c r="P94" s="121"/>
      <c r="Q94" s="121" t="s">
        <v>155</v>
      </c>
      <c r="R94" s="596"/>
      <c r="S94" s="596"/>
      <c r="T94" s="122"/>
      <c r="U94" s="559">
        <f>IFERROR(IF(N94="", B94*H94,IF(R94="", B94*H94*N94,IF(R94&gt;0, B94*H94*N94*R94, ""))),0)</f>
        <v>0</v>
      </c>
      <c r="V94" s="560"/>
      <c r="W94" s="560"/>
      <c r="X94" s="561"/>
      <c r="Y94" s="80"/>
    </row>
    <row r="95" spans="1:31" s="6" customFormat="1" ht="18.75" customHeight="1" x14ac:dyDescent="0.4">
      <c r="A95" s="549" t="s">
        <v>76</v>
      </c>
      <c r="B95" s="550"/>
      <c r="C95" s="550"/>
      <c r="D95" s="550"/>
      <c r="E95" s="551"/>
      <c r="F95" s="551"/>
      <c r="G95" s="551"/>
      <c r="H95" s="552"/>
      <c r="I95" s="553"/>
      <c r="J95" s="553"/>
      <c r="K95" s="553"/>
      <c r="L95" s="553"/>
      <c r="M95" s="553"/>
      <c r="N95" s="553"/>
      <c r="O95" s="553"/>
      <c r="P95" s="553"/>
      <c r="Q95" s="553"/>
      <c r="R95" s="553"/>
      <c r="S95" s="553"/>
      <c r="T95" s="554"/>
      <c r="U95" s="587"/>
      <c r="V95" s="588"/>
      <c r="W95" s="588"/>
      <c r="X95" s="589"/>
    </row>
    <row r="96" spans="1:31" s="6" customFormat="1" ht="18.75" customHeight="1" x14ac:dyDescent="0.4">
      <c r="A96" s="123" t="s">
        <v>45</v>
      </c>
      <c r="B96" s="596"/>
      <c r="C96" s="596"/>
      <c r="D96" s="596"/>
      <c r="E96" s="596"/>
      <c r="F96" s="121" t="s">
        <v>154</v>
      </c>
      <c r="G96" s="121" t="s">
        <v>155</v>
      </c>
      <c r="H96" s="596"/>
      <c r="I96" s="596"/>
      <c r="J96" s="596"/>
      <c r="K96" s="596"/>
      <c r="L96" s="121"/>
      <c r="M96" s="121" t="s">
        <v>155</v>
      </c>
      <c r="N96" s="596"/>
      <c r="O96" s="596"/>
      <c r="P96" s="121"/>
      <c r="Q96" s="121" t="s">
        <v>155</v>
      </c>
      <c r="R96" s="596"/>
      <c r="S96" s="596"/>
      <c r="T96" s="122"/>
      <c r="U96" s="559">
        <f>IFERROR(IF(N96="", B96*H96,IF(R96="", B96*H96*N96,IF(R96&gt;0, B96*H96*N96*R96, ""))),0)</f>
        <v>0</v>
      </c>
      <c r="V96" s="560"/>
      <c r="W96" s="560"/>
      <c r="X96" s="561"/>
      <c r="Y96" s="80"/>
    </row>
    <row r="97" spans="1:25" s="6" customFormat="1" ht="18.75" customHeight="1" x14ac:dyDescent="0.4">
      <c r="A97" s="549" t="s">
        <v>76</v>
      </c>
      <c r="B97" s="550"/>
      <c r="C97" s="550"/>
      <c r="D97" s="550"/>
      <c r="E97" s="551"/>
      <c r="F97" s="551"/>
      <c r="G97" s="551"/>
      <c r="H97" s="552"/>
      <c r="I97" s="553"/>
      <c r="J97" s="553"/>
      <c r="K97" s="553"/>
      <c r="L97" s="553"/>
      <c r="M97" s="553"/>
      <c r="N97" s="553"/>
      <c r="O97" s="553"/>
      <c r="P97" s="553"/>
      <c r="Q97" s="553"/>
      <c r="R97" s="553"/>
      <c r="S97" s="553"/>
      <c r="T97" s="554"/>
      <c r="U97" s="587"/>
      <c r="V97" s="588"/>
      <c r="W97" s="588"/>
      <c r="X97" s="589"/>
    </row>
    <row r="98" spans="1:25" s="6" customFormat="1" ht="18.75" customHeight="1" x14ac:dyDescent="0.4">
      <c r="A98" s="123" t="s">
        <v>45</v>
      </c>
      <c r="B98" s="596"/>
      <c r="C98" s="596"/>
      <c r="D98" s="596"/>
      <c r="E98" s="596"/>
      <c r="F98" s="121" t="s">
        <v>154</v>
      </c>
      <c r="G98" s="121" t="s">
        <v>155</v>
      </c>
      <c r="H98" s="596"/>
      <c r="I98" s="596"/>
      <c r="J98" s="596"/>
      <c r="K98" s="596"/>
      <c r="L98" s="121"/>
      <c r="M98" s="121" t="s">
        <v>155</v>
      </c>
      <c r="N98" s="596"/>
      <c r="O98" s="596"/>
      <c r="P98" s="121"/>
      <c r="Q98" s="121" t="s">
        <v>155</v>
      </c>
      <c r="R98" s="596"/>
      <c r="S98" s="596"/>
      <c r="T98" s="122"/>
      <c r="U98" s="559">
        <f>IFERROR(IF(N98="", B98*H98,IF(R98="", B98*H98*N98,IF(R98&gt;0, B98*H98*N98*R98, ""))),0)</f>
        <v>0</v>
      </c>
      <c r="V98" s="560"/>
      <c r="W98" s="560"/>
      <c r="X98" s="561"/>
      <c r="Y98" s="80"/>
    </row>
    <row r="99" spans="1:25" s="6" customFormat="1" ht="18.75" customHeight="1" x14ac:dyDescent="0.4">
      <c r="A99" s="549" t="s">
        <v>76</v>
      </c>
      <c r="B99" s="550"/>
      <c r="C99" s="550"/>
      <c r="D99" s="550"/>
      <c r="E99" s="551"/>
      <c r="F99" s="551"/>
      <c r="G99" s="551"/>
      <c r="H99" s="552"/>
      <c r="I99" s="553"/>
      <c r="J99" s="553"/>
      <c r="K99" s="553"/>
      <c r="L99" s="553"/>
      <c r="M99" s="553"/>
      <c r="N99" s="553"/>
      <c r="O99" s="553"/>
      <c r="P99" s="553"/>
      <c r="Q99" s="553"/>
      <c r="R99" s="553"/>
      <c r="S99" s="553"/>
      <c r="T99" s="554"/>
      <c r="U99" s="587"/>
      <c r="V99" s="588"/>
      <c r="W99" s="588"/>
      <c r="X99" s="589"/>
    </row>
    <row r="100" spans="1:25" s="6" customFormat="1" ht="18.75" customHeight="1" x14ac:dyDescent="0.4">
      <c r="A100" s="123" t="s">
        <v>45</v>
      </c>
      <c r="B100" s="596"/>
      <c r="C100" s="596"/>
      <c r="D100" s="596"/>
      <c r="E100" s="596"/>
      <c r="F100" s="121" t="s">
        <v>154</v>
      </c>
      <c r="G100" s="121" t="s">
        <v>155</v>
      </c>
      <c r="H100" s="596"/>
      <c r="I100" s="596"/>
      <c r="J100" s="596"/>
      <c r="K100" s="596"/>
      <c r="L100" s="121"/>
      <c r="M100" s="121" t="s">
        <v>155</v>
      </c>
      <c r="N100" s="596"/>
      <c r="O100" s="596"/>
      <c r="P100" s="121"/>
      <c r="Q100" s="121" t="s">
        <v>155</v>
      </c>
      <c r="R100" s="596"/>
      <c r="S100" s="596"/>
      <c r="T100" s="122"/>
      <c r="U100" s="559">
        <f>IFERROR(IF(N100="", B100*H100,IF(R100="", B100*H100*N100,IF(R100&gt;0, B100*H100*N100*R100, ""))),0)</f>
        <v>0</v>
      </c>
      <c r="V100" s="560"/>
      <c r="W100" s="560"/>
      <c r="X100" s="561"/>
      <c r="Y100" s="80"/>
    </row>
    <row r="101" spans="1:25" s="6" customFormat="1" ht="18.75" customHeight="1" x14ac:dyDescent="0.4">
      <c r="A101" s="549" t="s">
        <v>76</v>
      </c>
      <c r="B101" s="550"/>
      <c r="C101" s="550"/>
      <c r="D101" s="550"/>
      <c r="E101" s="551"/>
      <c r="F101" s="551"/>
      <c r="G101" s="551"/>
      <c r="H101" s="552"/>
      <c r="I101" s="553"/>
      <c r="J101" s="553"/>
      <c r="K101" s="553"/>
      <c r="L101" s="553"/>
      <c r="M101" s="553"/>
      <c r="N101" s="553"/>
      <c r="O101" s="553"/>
      <c r="P101" s="553"/>
      <c r="Q101" s="553"/>
      <c r="R101" s="553"/>
      <c r="S101" s="553"/>
      <c r="T101" s="554"/>
      <c r="U101" s="587"/>
      <c r="V101" s="588"/>
      <c r="W101" s="588"/>
      <c r="X101" s="589"/>
    </row>
    <row r="102" spans="1:25" s="6" customFormat="1" ht="18.75" customHeight="1" x14ac:dyDescent="0.4">
      <c r="A102" s="123" t="s">
        <v>45</v>
      </c>
      <c r="B102" s="596"/>
      <c r="C102" s="596"/>
      <c r="D102" s="596"/>
      <c r="E102" s="596"/>
      <c r="F102" s="121" t="s">
        <v>154</v>
      </c>
      <c r="G102" s="121" t="s">
        <v>155</v>
      </c>
      <c r="H102" s="596"/>
      <c r="I102" s="596"/>
      <c r="J102" s="596"/>
      <c r="K102" s="596"/>
      <c r="L102" s="121"/>
      <c r="M102" s="121" t="s">
        <v>155</v>
      </c>
      <c r="N102" s="596"/>
      <c r="O102" s="596"/>
      <c r="P102" s="121"/>
      <c r="Q102" s="121" t="s">
        <v>155</v>
      </c>
      <c r="R102" s="596"/>
      <c r="S102" s="596"/>
      <c r="T102" s="122"/>
      <c r="U102" s="559">
        <f>IFERROR(IF(N102="", B102*H102,IF(R102="", B102*H102*N102,IF(R102&gt;0, B102*H102*N102*R102, ""))),0)</f>
        <v>0</v>
      </c>
      <c r="V102" s="560"/>
      <c r="W102" s="560"/>
      <c r="X102" s="561"/>
      <c r="Y102" s="80"/>
    </row>
    <row r="103" spans="1:25" s="6" customFormat="1" ht="18.75" customHeight="1" x14ac:dyDescent="0.4">
      <c r="A103" s="549" t="s">
        <v>76</v>
      </c>
      <c r="B103" s="550"/>
      <c r="C103" s="550"/>
      <c r="D103" s="550"/>
      <c r="E103" s="551"/>
      <c r="F103" s="551"/>
      <c r="G103" s="551"/>
      <c r="H103" s="552"/>
      <c r="I103" s="553"/>
      <c r="J103" s="553"/>
      <c r="K103" s="553"/>
      <c r="L103" s="553"/>
      <c r="M103" s="553"/>
      <c r="N103" s="553"/>
      <c r="O103" s="553"/>
      <c r="P103" s="553"/>
      <c r="Q103" s="553"/>
      <c r="R103" s="553"/>
      <c r="S103" s="553"/>
      <c r="T103" s="554"/>
      <c r="U103" s="587"/>
      <c r="V103" s="588"/>
      <c r="W103" s="588"/>
      <c r="X103" s="589"/>
    </row>
    <row r="104" spans="1:25" s="6" customFormat="1" ht="18.75" customHeight="1" x14ac:dyDescent="0.4">
      <c r="A104" s="123" t="s">
        <v>45</v>
      </c>
      <c r="B104" s="596"/>
      <c r="C104" s="596"/>
      <c r="D104" s="596"/>
      <c r="E104" s="596"/>
      <c r="F104" s="121" t="s">
        <v>154</v>
      </c>
      <c r="G104" s="121" t="s">
        <v>155</v>
      </c>
      <c r="H104" s="596"/>
      <c r="I104" s="596"/>
      <c r="J104" s="596"/>
      <c r="K104" s="596"/>
      <c r="L104" s="121"/>
      <c r="M104" s="121" t="s">
        <v>155</v>
      </c>
      <c r="N104" s="596"/>
      <c r="O104" s="596"/>
      <c r="P104" s="121"/>
      <c r="Q104" s="121" t="s">
        <v>155</v>
      </c>
      <c r="R104" s="596"/>
      <c r="S104" s="596"/>
      <c r="T104" s="122"/>
      <c r="U104" s="559">
        <f>IFERROR(IF(N104="", B104*H104,IF(R104="", B104*H104*N104,IF(R104&gt;0, B104*H104*N104*R104, ""))),0)</f>
        <v>0</v>
      </c>
      <c r="V104" s="560"/>
      <c r="W104" s="560"/>
      <c r="X104" s="561"/>
      <c r="Y104" s="80"/>
    </row>
    <row r="105" spans="1:25" s="6" customFormat="1" ht="18.75" customHeight="1" x14ac:dyDescent="0.4">
      <c r="A105" s="549" t="s">
        <v>76</v>
      </c>
      <c r="B105" s="550"/>
      <c r="C105" s="550"/>
      <c r="D105" s="550"/>
      <c r="E105" s="551"/>
      <c r="F105" s="551"/>
      <c r="G105" s="551"/>
      <c r="H105" s="552"/>
      <c r="I105" s="553"/>
      <c r="J105" s="553"/>
      <c r="K105" s="553"/>
      <c r="L105" s="553"/>
      <c r="M105" s="553"/>
      <c r="N105" s="553"/>
      <c r="O105" s="553"/>
      <c r="P105" s="553"/>
      <c r="Q105" s="553"/>
      <c r="R105" s="553"/>
      <c r="S105" s="553"/>
      <c r="T105" s="554"/>
      <c r="U105" s="555"/>
      <c r="V105" s="556"/>
      <c r="W105" s="556"/>
      <c r="X105" s="557"/>
    </row>
    <row r="106" spans="1:25" s="6" customFormat="1" ht="18.75" customHeight="1" x14ac:dyDescent="0.4">
      <c r="A106" s="123" t="s">
        <v>45</v>
      </c>
      <c r="B106" s="596"/>
      <c r="C106" s="596"/>
      <c r="D106" s="596"/>
      <c r="E106" s="596"/>
      <c r="F106" s="121" t="s">
        <v>154</v>
      </c>
      <c r="G106" s="121" t="s">
        <v>155</v>
      </c>
      <c r="H106" s="596"/>
      <c r="I106" s="596"/>
      <c r="J106" s="596"/>
      <c r="K106" s="596"/>
      <c r="L106" s="121"/>
      <c r="M106" s="121" t="s">
        <v>155</v>
      </c>
      <c r="N106" s="596"/>
      <c r="O106" s="596"/>
      <c r="P106" s="121"/>
      <c r="Q106" s="121" t="s">
        <v>155</v>
      </c>
      <c r="R106" s="596"/>
      <c r="S106" s="596"/>
      <c r="T106" s="122"/>
      <c r="U106" s="559">
        <f>IFERROR(IF(N106="", B106*H106,IF(R106="", B106*H106*N106,IF(R106&gt;0, B106*H106*N106*R106, ""))),0)</f>
        <v>0</v>
      </c>
      <c r="V106" s="560"/>
      <c r="W106" s="560"/>
      <c r="X106" s="561"/>
      <c r="Y106" s="80"/>
    </row>
    <row r="107" spans="1:25" s="6" customFormat="1" ht="18.75" customHeight="1" x14ac:dyDescent="0.4">
      <c r="A107" s="549" t="s">
        <v>76</v>
      </c>
      <c r="B107" s="550"/>
      <c r="C107" s="550"/>
      <c r="D107" s="550"/>
      <c r="E107" s="551"/>
      <c r="F107" s="551"/>
      <c r="G107" s="551"/>
      <c r="H107" s="552"/>
      <c r="I107" s="553"/>
      <c r="J107" s="553"/>
      <c r="K107" s="553"/>
      <c r="L107" s="553"/>
      <c r="M107" s="553"/>
      <c r="N107" s="553"/>
      <c r="O107" s="553"/>
      <c r="P107" s="553"/>
      <c r="Q107" s="553"/>
      <c r="R107" s="553"/>
      <c r="S107" s="553"/>
      <c r="T107" s="554"/>
      <c r="U107" s="555"/>
      <c r="V107" s="556"/>
      <c r="W107" s="556"/>
      <c r="X107" s="557"/>
    </row>
    <row r="108" spans="1:25" s="6" customFormat="1" ht="18.75" customHeight="1" x14ac:dyDescent="0.4">
      <c r="A108" s="123" t="s">
        <v>45</v>
      </c>
      <c r="B108" s="596"/>
      <c r="C108" s="596"/>
      <c r="D108" s="596"/>
      <c r="E108" s="596"/>
      <c r="F108" s="121" t="s">
        <v>154</v>
      </c>
      <c r="G108" s="121" t="s">
        <v>155</v>
      </c>
      <c r="H108" s="596"/>
      <c r="I108" s="596"/>
      <c r="J108" s="596"/>
      <c r="K108" s="596"/>
      <c r="L108" s="121"/>
      <c r="M108" s="121" t="s">
        <v>155</v>
      </c>
      <c r="N108" s="596"/>
      <c r="O108" s="596"/>
      <c r="P108" s="121"/>
      <c r="Q108" s="121" t="s">
        <v>155</v>
      </c>
      <c r="R108" s="596"/>
      <c r="S108" s="596"/>
      <c r="T108" s="122"/>
      <c r="U108" s="559">
        <f>IFERROR(IF(N108="", B108*H108,IF(R108="", B108*H108*N108,IF(R108&gt;0, B108*H108*N108*R108, ""))),0)</f>
        <v>0</v>
      </c>
      <c r="V108" s="560"/>
      <c r="W108" s="560"/>
      <c r="X108" s="561"/>
      <c r="Y108" s="80"/>
    </row>
    <row r="109" spans="1:25" s="6" customFormat="1" ht="18.75" customHeight="1" x14ac:dyDescent="0.4">
      <c r="A109" s="549" t="s">
        <v>76</v>
      </c>
      <c r="B109" s="550"/>
      <c r="C109" s="550"/>
      <c r="D109" s="550"/>
      <c r="E109" s="551"/>
      <c r="F109" s="551"/>
      <c r="G109" s="551"/>
      <c r="H109" s="552"/>
      <c r="I109" s="553"/>
      <c r="J109" s="553"/>
      <c r="K109" s="553"/>
      <c r="L109" s="553"/>
      <c r="M109" s="553"/>
      <c r="N109" s="553"/>
      <c r="O109" s="553"/>
      <c r="P109" s="553"/>
      <c r="Q109" s="553"/>
      <c r="R109" s="553"/>
      <c r="S109" s="553"/>
      <c r="T109" s="554"/>
      <c r="U109" s="587"/>
      <c r="V109" s="588"/>
      <c r="W109" s="588"/>
      <c r="X109" s="589"/>
    </row>
    <row r="110" spans="1:25" s="6" customFormat="1" ht="18.75" customHeight="1" x14ac:dyDescent="0.4">
      <c r="A110" s="123" t="s">
        <v>45</v>
      </c>
      <c r="B110" s="596"/>
      <c r="C110" s="596"/>
      <c r="D110" s="596"/>
      <c r="E110" s="596"/>
      <c r="F110" s="121" t="s">
        <v>154</v>
      </c>
      <c r="G110" s="121" t="s">
        <v>155</v>
      </c>
      <c r="H110" s="596"/>
      <c r="I110" s="596"/>
      <c r="J110" s="596"/>
      <c r="K110" s="596"/>
      <c r="L110" s="121"/>
      <c r="M110" s="121" t="s">
        <v>155</v>
      </c>
      <c r="N110" s="596"/>
      <c r="O110" s="596"/>
      <c r="P110" s="121"/>
      <c r="Q110" s="121" t="s">
        <v>155</v>
      </c>
      <c r="R110" s="596"/>
      <c r="S110" s="596"/>
      <c r="T110" s="122"/>
      <c r="U110" s="559">
        <f>IFERROR(IF(N110="", B110*H110,IF(R110="", B110*H110*N110,IF(R110&gt;0, B110*H110*N110*R110, ""))),0)</f>
        <v>0</v>
      </c>
      <c r="V110" s="560"/>
      <c r="W110" s="560"/>
      <c r="X110" s="561"/>
      <c r="Y110" s="80"/>
    </row>
    <row r="111" spans="1:25" s="6" customFormat="1" ht="18.75" customHeight="1" x14ac:dyDescent="0.4">
      <c r="A111" s="549" t="s">
        <v>76</v>
      </c>
      <c r="B111" s="550"/>
      <c r="C111" s="550"/>
      <c r="D111" s="550"/>
      <c r="E111" s="551"/>
      <c r="F111" s="551"/>
      <c r="G111" s="551"/>
      <c r="H111" s="552"/>
      <c r="I111" s="553"/>
      <c r="J111" s="553"/>
      <c r="K111" s="553"/>
      <c r="L111" s="553"/>
      <c r="M111" s="553"/>
      <c r="N111" s="553"/>
      <c r="O111" s="553"/>
      <c r="P111" s="553"/>
      <c r="Q111" s="553"/>
      <c r="R111" s="553"/>
      <c r="S111" s="553"/>
      <c r="T111" s="554"/>
      <c r="U111" s="587"/>
      <c r="V111" s="588"/>
      <c r="W111" s="588"/>
      <c r="X111" s="589"/>
    </row>
    <row r="112" spans="1:25" s="6" customFormat="1" ht="18.75" customHeight="1" x14ac:dyDescent="0.4">
      <c r="A112" s="123" t="s">
        <v>45</v>
      </c>
      <c r="B112" s="596"/>
      <c r="C112" s="596"/>
      <c r="D112" s="596"/>
      <c r="E112" s="596"/>
      <c r="F112" s="121" t="s">
        <v>154</v>
      </c>
      <c r="G112" s="121" t="s">
        <v>155</v>
      </c>
      <c r="H112" s="596"/>
      <c r="I112" s="596"/>
      <c r="J112" s="596"/>
      <c r="K112" s="596"/>
      <c r="L112" s="121"/>
      <c r="M112" s="121" t="s">
        <v>155</v>
      </c>
      <c r="N112" s="596"/>
      <c r="O112" s="596"/>
      <c r="P112" s="121"/>
      <c r="Q112" s="121" t="s">
        <v>155</v>
      </c>
      <c r="R112" s="596"/>
      <c r="S112" s="596"/>
      <c r="T112" s="122"/>
      <c r="U112" s="559">
        <f>IFERROR(IF(N112="", B112*H112,IF(R112="", B112*H112*N112,IF(R112&gt;0, B112*H112*N112*R112, ""))),0)</f>
        <v>0</v>
      </c>
      <c r="V112" s="560"/>
      <c r="W112" s="560"/>
      <c r="X112" s="561"/>
      <c r="Y112" s="80"/>
    </row>
    <row r="113" spans="1:31" s="6" customFormat="1" ht="18.75" customHeight="1" x14ac:dyDescent="0.4">
      <c r="A113" s="549" t="s">
        <v>76</v>
      </c>
      <c r="B113" s="550"/>
      <c r="C113" s="550"/>
      <c r="D113" s="550"/>
      <c r="E113" s="551"/>
      <c r="F113" s="551"/>
      <c r="G113" s="551"/>
      <c r="H113" s="552"/>
      <c r="I113" s="553"/>
      <c r="J113" s="553"/>
      <c r="K113" s="553"/>
      <c r="L113" s="553"/>
      <c r="M113" s="553"/>
      <c r="N113" s="553"/>
      <c r="O113" s="553"/>
      <c r="P113" s="553"/>
      <c r="Q113" s="553"/>
      <c r="R113" s="553"/>
      <c r="S113" s="553"/>
      <c r="T113" s="554"/>
      <c r="U113" s="587"/>
      <c r="V113" s="588"/>
      <c r="W113" s="588"/>
      <c r="X113" s="589"/>
    </row>
    <row r="114" spans="1:31" s="6" customFormat="1" ht="18.75" customHeight="1" x14ac:dyDescent="0.4">
      <c r="A114" s="123" t="s">
        <v>45</v>
      </c>
      <c r="B114" s="596"/>
      <c r="C114" s="596"/>
      <c r="D114" s="596"/>
      <c r="E114" s="596"/>
      <c r="F114" s="121" t="s">
        <v>154</v>
      </c>
      <c r="G114" s="121" t="s">
        <v>155</v>
      </c>
      <c r="H114" s="596"/>
      <c r="I114" s="596"/>
      <c r="J114" s="596"/>
      <c r="K114" s="596"/>
      <c r="L114" s="121"/>
      <c r="M114" s="121" t="s">
        <v>155</v>
      </c>
      <c r="N114" s="596"/>
      <c r="O114" s="596"/>
      <c r="P114" s="121"/>
      <c r="Q114" s="121" t="s">
        <v>155</v>
      </c>
      <c r="R114" s="596"/>
      <c r="S114" s="596"/>
      <c r="T114" s="122"/>
      <c r="U114" s="559">
        <f>IFERROR(IF(N114="", B114*H114,IF(R114="", B114*H114*N114,IF(R114&gt;0, B114*H114*N114*R114, ""))),0)</f>
        <v>0</v>
      </c>
      <c r="V114" s="560"/>
      <c r="W114" s="560"/>
      <c r="X114" s="561"/>
      <c r="Y114" s="80"/>
    </row>
    <row r="115" spans="1:31" s="6" customFormat="1" ht="18.75" customHeight="1" x14ac:dyDescent="0.4">
      <c r="A115" s="549" t="s">
        <v>76</v>
      </c>
      <c r="B115" s="550"/>
      <c r="C115" s="550"/>
      <c r="D115" s="550"/>
      <c r="E115" s="551"/>
      <c r="F115" s="551"/>
      <c r="G115" s="551"/>
      <c r="H115" s="552"/>
      <c r="I115" s="553"/>
      <c r="J115" s="553"/>
      <c r="K115" s="553"/>
      <c r="L115" s="553"/>
      <c r="M115" s="553"/>
      <c r="N115" s="553"/>
      <c r="O115" s="553"/>
      <c r="P115" s="553"/>
      <c r="Q115" s="553"/>
      <c r="R115" s="553"/>
      <c r="S115" s="553"/>
      <c r="T115" s="554"/>
      <c r="U115" s="587"/>
      <c r="V115" s="588"/>
      <c r="W115" s="588"/>
      <c r="X115" s="589"/>
    </row>
    <row r="116" spans="1:31" s="6" customFormat="1" ht="18.75" customHeight="1" x14ac:dyDescent="0.4">
      <c r="A116" s="123" t="s">
        <v>45</v>
      </c>
      <c r="B116" s="596"/>
      <c r="C116" s="596"/>
      <c r="D116" s="596"/>
      <c r="E116" s="596"/>
      <c r="F116" s="121" t="s">
        <v>154</v>
      </c>
      <c r="G116" s="121" t="s">
        <v>155</v>
      </c>
      <c r="H116" s="596"/>
      <c r="I116" s="596"/>
      <c r="J116" s="596"/>
      <c r="K116" s="596"/>
      <c r="L116" s="121"/>
      <c r="M116" s="121" t="s">
        <v>155</v>
      </c>
      <c r="N116" s="596"/>
      <c r="O116" s="596"/>
      <c r="P116" s="121"/>
      <c r="Q116" s="121" t="s">
        <v>155</v>
      </c>
      <c r="R116" s="596"/>
      <c r="S116" s="596"/>
      <c r="T116" s="122"/>
      <c r="U116" s="559">
        <f>IFERROR(IF(N116="", B116*H116,IF(R116="", B116*H116*N116,IF(R116&gt;0, B116*H116*N116*R116, ""))),0)</f>
        <v>0</v>
      </c>
      <c r="V116" s="560"/>
      <c r="W116" s="560"/>
      <c r="X116" s="561"/>
      <c r="Y116" s="80"/>
    </row>
    <row r="117" spans="1:31" s="6" customFormat="1" ht="18.75" customHeight="1" x14ac:dyDescent="0.4">
      <c r="A117" s="549" t="s">
        <v>76</v>
      </c>
      <c r="B117" s="550"/>
      <c r="C117" s="550"/>
      <c r="D117" s="550"/>
      <c r="E117" s="551"/>
      <c r="F117" s="551"/>
      <c r="G117" s="551"/>
      <c r="H117" s="552"/>
      <c r="I117" s="553"/>
      <c r="J117" s="553"/>
      <c r="K117" s="553"/>
      <c r="L117" s="553"/>
      <c r="M117" s="553"/>
      <c r="N117" s="553"/>
      <c r="O117" s="553"/>
      <c r="P117" s="553"/>
      <c r="Q117" s="553"/>
      <c r="R117" s="553"/>
      <c r="S117" s="553"/>
      <c r="T117" s="554"/>
      <c r="U117" s="587"/>
      <c r="V117" s="588"/>
      <c r="W117" s="588"/>
      <c r="X117" s="589"/>
    </row>
    <row r="118" spans="1:31" s="6" customFormat="1" ht="18.75" customHeight="1" x14ac:dyDescent="0.4">
      <c r="A118" s="123" t="s">
        <v>45</v>
      </c>
      <c r="B118" s="596"/>
      <c r="C118" s="596"/>
      <c r="D118" s="596"/>
      <c r="E118" s="596"/>
      <c r="F118" s="121" t="s">
        <v>154</v>
      </c>
      <c r="G118" s="121" t="s">
        <v>155</v>
      </c>
      <c r="H118" s="596"/>
      <c r="I118" s="596"/>
      <c r="J118" s="596"/>
      <c r="K118" s="596"/>
      <c r="L118" s="121"/>
      <c r="M118" s="121" t="s">
        <v>155</v>
      </c>
      <c r="N118" s="596"/>
      <c r="O118" s="596"/>
      <c r="P118" s="121"/>
      <c r="Q118" s="121" t="s">
        <v>155</v>
      </c>
      <c r="R118" s="596"/>
      <c r="S118" s="596"/>
      <c r="T118" s="122"/>
      <c r="U118" s="559">
        <f>IFERROR(IF(N118="", B118*H118,IF(R118="", B118*H118*N118,IF(R118&gt;0, B118*H118*N118*R118, ""))),0)</f>
        <v>0</v>
      </c>
      <c r="V118" s="560"/>
      <c r="W118" s="560"/>
      <c r="X118" s="561"/>
      <c r="Y118" s="80"/>
    </row>
    <row r="119" spans="1:31" s="6" customFormat="1" ht="18.600000000000001" customHeight="1" x14ac:dyDescent="0.4">
      <c r="A119" s="590" t="s">
        <v>46</v>
      </c>
      <c r="B119" s="591"/>
      <c r="C119" s="591"/>
      <c r="D119" s="591"/>
      <c r="E119" s="591"/>
      <c r="F119" s="591"/>
      <c r="G119" s="591"/>
      <c r="H119" s="591"/>
      <c r="I119" s="591"/>
      <c r="J119" s="591"/>
      <c r="K119" s="591"/>
      <c r="L119" s="591"/>
      <c r="M119" s="591"/>
      <c r="N119" s="591"/>
      <c r="O119" s="591"/>
      <c r="P119" s="591"/>
      <c r="Q119" s="591"/>
      <c r="R119" s="591"/>
      <c r="S119" s="591"/>
      <c r="T119" s="592"/>
      <c r="U119" s="593">
        <f>SUM(U89:X118)</f>
        <v>0</v>
      </c>
      <c r="V119" s="594"/>
      <c r="W119" s="594"/>
      <c r="X119" s="595"/>
      <c r="Y119" s="80"/>
    </row>
    <row r="120" spans="1:31" s="6" customFormat="1" ht="13.5" customHeight="1" x14ac:dyDescent="0.4">
      <c r="A120" s="76" t="s">
        <v>47</v>
      </c>
      <c r="B120" s="77"/>
      <c r="C120" s="77"/>
      <c r="D120" s="77"/>
      <c r="E120" s="78"/>
      <c r="F120" s="77"/>
      <c r="G120" s="77"/>
      <c r="H120" s="77"/>
      <c r="I120" s="77"/>
      <c r="J120" s="78"/>
      <c r="K120" s="78"/>
      <c r="L120" s="77"/>
      <c r="M120" s="77"/>
      <c r="N120" s="77"/>
      <c r="O120" s="77"/>
      <c r="P120" s="77"/>
      <c r="Q120" s="78"/>
      <c r="R120" s="77"/>
      <c r="S120" s="77"/>
      <c r="T120" s="78"/>
      <c r="U120" s="78"/>
      <c r="V120" s="77"/>
      <c r="W120" s="77"/>
      <c r="X120" s="78"/>
      <c r="Y120" s="78"/>
      <c r="Z120" s="79"/>
      <c r="AA120" s="79"/>
      <c r="AB120" s="79"/>
      <c r="AC120" s="79"/>
      <c r="AE120" s="72"/>
    </row>
    <row r="121" spans="1:31" s="6" customFormat="1" ht="13.5" customHeight="1" x14ac:dyDescent="0.4">
      <c r="P121" s="2"/>
      <c r="Q121" s="2"/>
      <c r="R121" s="2"/>
      <c r="S121" s="2"/>
      <c r="AE121" s="72"/>
    </row>
    <row r="122" spans="1:31" s="6" customFormat="1" ht="18.75" customHeight="1" x14ac:dyDescent="0.4">
      <c r="A122" s="73"/>
      <c r="B122" s="73"/>
      <c r="C122" s="74" t="s">
        <v>41</v>
      </c>
      <c r="D122" s="564">
        <f>'様式６－１'!E112</f>
        <v>0</v>
      </c>
      <c r="E122" s="564"/>
      <c r="F122" s="564"/>
      <c r="G122" s="564"/>
      <c r="H122" s="564"/>
      <c r="I122" s="564"/>
      <c r="J122" s="564"/>
      <c r="K122" s="564"/>
      <c r="L122" s="564"/>
      <c r="M122" s="564"/>
      <c r="N122" s="564"/>
      <c r="O122" s="564"/>
      <c r="P122" s="564"/>
      <c r="Q122" s="564"/>
      <c r="R122" s="564"/>
      <c r="S122" s="75"/>
      <c r="AE122" s="72"/>
    </row>
    <row r="123" spans="1:31" s="6" customFormat="1" ht="18.75" customHeight="1" x14ac:dyDescent="0.4">
      <c r="P123" s="2"/>
      <c r="Q123" s="2"/>
      <c r="R123" s="2"/>
      <c r="S123" s="2"/>
      <c r="AE123" s="72"/>
    </row>
    <row r="124" spans="1:31" s="6" customFormat="1" ht="13.5" customHeight="1" x14ac:dyDescent="0.4">
      <c r="A124" s="565" t="s">
        <v>75</v>
      </c>
      <c r="B124" s="566"/>
      <c r="C124" s="566"/>
      <c r="D124" s="566"/>
      <c r="E124" s="566"/>
      <c r="F124" s="566"/>
      <c r="G124" s="566"/>
      <c r="H124" s="566"/>
      <c r="I124" s="566"/>
      <c r="J124" s="566"/>
      <c r="K124" s="566"/>
      <c r="L124" s="566"/>
      <c r="M124" s="566"/>
      <c r="N124" s="566"/>
      <c r="O124" s="566"/>
      <c r="P124" s="566"/>
      <c r="Q124" s="566"/>
      <c r="R124" s="566"/>
      <c r="S124" s="566"/>
      <c r="T124" s="567"/>
      <c r="U124" s="574" t="s">
        <v>73</v>
      </c>
      <c r="V124" s="575"/>
      <c r="W124" s="575"/>
      <c r="X124" s="576"/>
    </row>
    <row r="125" spans="1:31" s="6" customFormat="1" ht="13.5" x14ac:dyDescent="0.4">
      <c r="A125" s="568"/>
      <c r="B125" s="569"/>
      <c r="C125" s="569"/>
      <c r="D125" s="569"/>
      <c r="E125" s="569"/>
      <c r="F125" s="569"/>
      <c r="G125" s="569"/>
      <c r="H125" s="569"/>
      <c r="I125" s="569"/>
      <c r="J125" s="569"/>
      <c r="K125" s="569"/>
      <c r="L125" s="569"/>
      <c r="M125" s="569"/>
      <c r="N125" s="569"/>
      <c r="O125" s="569"/>
      <c r="P125" s="569"/>
      <c r="Q125" s="569"/>
      <c r="R125" s="569"/>
      <c r="S125" s="569"/>
      <c r="T125" s="570"/>
      <c r="U125" s="577"/>
      <c r="V125" s="578"/>
      <c r="W125" s="578"/>
      <c r="X125" s="579"/>
    </row>
    <row r="126" spans="1:31" s="6" customFormat="1" ht="13.5" customHeight="1" x14ac:dyDescent="0.4">
      <c r="A126" s="568"/>
      <c r="B126" s="569"/>
      <c r="C126" s="569"/>
      <c r="D126" s="569"/>
      <c r="E126" s="569"/>
      <c r="F126" s="569"/>
      <c r="G126" s="569"/>
      <c r="H126" s="569"/>
      <c r="I126" s="569"/>
      <c r="J126" s="569"/>
      <c r="K126" s="569"/>
      <c r="L126" s="569"/>
      <c r="M126" s="569"/>
      <c r="N126" s="569"/>
      <c r="O126" s="569"/>
      <c r="P126" s="569"/>
      <c r="Q126" s="569"/>
      <c r="R126" s="569"/>
      <c r="S126" s="569"/>
      <c r="T126" s="570"/>
      <c r="U126" s="577"/>
      <c r="V126" s="578"/>
      <c r="W126" s="578"/>
      <c r="X126" s="579"/>
      <c r="Y126" s="583"/>
    </row>
    <row r="127" spans="1:31" s="6" customFormat="1" ht="13.5" x14ac:dyDescent="0.4">
      <c r="A127" s="571"/>
      <c r="B127" s="572"/>
      <c r="C127" s="572"/>
      <c r="D127" s="572"/>
      <c r="E127" s="572"/>
      <c r="F127" s="572"/>
      <c r="G127" s="572"/>
      <c r="H127" s="572"/>
      <c r="I127" s="572"/>
      <c r="J127" s="572"/>
      <c r="K127" s="572"/>
      <c r="L127" s="572"/>
      <c r="M127" s="572"/>
      <c r="N127" s="572"/>
      <c r="O127" s="572"/>
      <c r="P127" s="572"/>
      <c r="Q127" s="572"/>
      <c r="R127" s="572"/>
      <c r="S127" s="572"/>
      <c r="T127" s="573"/>
      <c r="U127" s="580"/>
      <c r="V127" s="581"/>
      <c r="W127" s="581"/>
      <c r="X127" s="582"/>
      <c r="Y127" s="583"/>
    </row>
    <row r="128" spans="1:31" s="6" customFormat="1" ht="18.75" customHeight="1" x14ac:dyDescent="0.4">
      <c r="A128" s="549" t="s">
        <v>76</v>
      </c>
      <c r="B128" s="550"/>
      <c r="C128" s="550"/>
      <c r="D128" s="550"/>
      <c r="E128" s="551"/>
      <c r="F128" s="551"/>
      <c r="G128" s="551"/>
      <c r="H128" s="552"/>
      <c r="I128" s="553"/>
      <c r="J128" s="553"/>
      <c r="K128" s="553"/>
      <c r="L128" s="553"/>
      <c r="M128" s="553"/>
      <c r="N128" s="553"/>
      <c r="O128" s="553"/>
      <c r="P128" s="553"/>
      <c r="Q128" s="553"/>
      <c r="R128" s="553"/>
      <c r="S128" s="553"/>
      <c r="T128" s="554"/>
      <c r="U128" s="584"/>
      <c r="V128" s="585"/>
      <c r="W128" s="585"/>
      <c r="X128" s="586"/>
    </row>
    <row r="129" spans="1:25" s="6" customFormat="1" ht="18.75" customHeight="1" x14ac:dyDescent="0.4">
      <c r="A129" s="123" t="s">
        <v>45</v>
      </c>
      <c r="B129" s="596"/>
      <c r="C129" s="596"/>
      <c r="D129" s="596"/>
      <c r="E129" s="596"/>
      <c r="F129" s="121" t="s">
        <v>154</v>
      </c>
      <c r="G129" s="121" t="s">
        <v>155</v>
      </c>
      <c r="H129" s="596"/>
      <c r="I129" s="596"/>
      <c r="J129" s="596"/>
      <c r="K129" s="596"/>
      <c r="L129" s="121"/>
      <c r="M129" s="121" t="s">
        <v>155</v>
      </c>
      <c r="N129" s="596"/>
      <c r="O129" s="596"/>
      <c r="P129" s="121"/>
      <c r="Q129" s="121" t="s">
        <v>155</v>
      </c>
      <c r="R129" s="596"/>
      <c r="S129" s="596"/>
      <c r="T129" s="122"/>
      <c r="U129" s="559">
        <f>IFERROR(IF(N129="", B129*H129,IF(R129="", B129*H129*N129,IF(R129&gt;0, B129*H129*N129*R129, ""))),0)</f>
        <v>0</v>
      </c>
      <c r="V129" s="560"/>
      <c r="W129" s="560"/>
      <c r="X129" s="561"/>
      <c r="Y129" s="80"/>
    </row>
    <row r="130" spans="1:25" s="6" customFormat="1" ht="18.75" customHeight="1" x14ac:dyDescent="0.4">
      <c r="A130" s="549" t="s">
        <v>76</v>
      </c>
      <c r="B130" s="550"/>
      <c r="C130" s="550"/>
      <c r="D130" s="550"/>
      <c r="E130" s="551"/>
      <c r="F130" s="551"/>
      <c r="G130" s="551"/>
      <c r="H130" s="552"/>
      <c r="I130" s="553"/>
      <c r="J130" s="553"/>
      <c r="K130" s="553"/>
      <c r="L130" s="553"/>
      <c r="M130" s="553"/>
      <c r="N130" s="553"/>
      <c r="O130" s="553"/>
      <c r="P130" s="553"/>
      <c r="Q130" s="553"/>
      <c r="R130" s="553"/>
      <c r="S130" s="553"/>
      <c r="T130" s="554"/>
      <c r="U130" s="555"/>
      <c r="V130" s="556"/>
      <c r="W130" s="556"/>
      <c r="X130" s="557"/>
    </row>
    <row r="131" spans="1:25" s="6" customFormat="1" ht="18.75" customHeight="1" x14ac:dyDescent="0.4">
      <c r="A131" s="123" t="s">
        <v>45</v>
      </c>
      <c r="B131" s="596"/>
      <c r="C131" s="596"/>
      <c r="D131" s="596"/>
      <c r="E131" s="596"/>
      <c r="F131" s="121" t="s">
        <v>154</v>
      </c>
      <c r="G131" s="121" t="s">
        <v>155</v>
      </c>
      <c r="H131" s="596"/>
      <c r="I131" s="596"/>
      <c r="J131" s="596"/>
      <c r="K131" s="596"/>
      <c r="L131" s="121"/>
      <c r="M131" s="121" t="s">
        <v>155</v>
      </c>
      <c r="N131" s="596"/>
      <c r="O131" s="596"/>
      <c r="P131" s="121"/>
      <c r="Q131" s="121" t="s">
        <v>155</v>
      </c>
      <c r="R131" s="596"/>
      <c r="S131" s="596"/>
      <c r="T131" s="122"/>
      <c r="U131" s="559">
        <f>IFERROR(IF(N131="", B131*H131,IF(R131="", B131*H131*N131,IF(R131&gt;0, B131*H131*N131*R131, ""))),0)</f>
        <v>0</v>
      </c>
      <c r="V131" s="560"/>
      <c r="W131" s="560"/>
      <c r="X131" s="561"/>
      <c r="Y131" s="80"/>
    </row>
    <row r="132" spans="1:25" s="6" customFormat="1" ht="18.75" customHeight="1" x14ac:dyDescent="0.4">
      <c r="A132" s="549" t="s">
        <v>76</v>
      </c>
      <c r="B132" s="550"/>
      <c r="C132" s="550"/>
      <c r="D132" s="550"/>
      <c r="E132" s="551"/>
      <c r="F132" s="551"/>
      <c r="G132" s="551"/>
      <c r="H132" s="552"/>
      <c r="I132" s="553"/>
      <c r="J132" s="553"/>
      <c r="K132" s="553"/>
      <c r="L132" s="553"/>
      <c r="M132" s="553"/>
      <c r="N132" s="553"/>
      <c r="O132" s="553"/>
      <c r="P132" s="553"/>
      <c r="Q132" s="553"/>
      <c r="R132" s="553"/>
      <c r="S132" s="553"/>
      <c r="T132" s="554"/>
      <c r="U132" s="555"/>
      <c r="V132" s="556"/>
      <c r="W132" s="556"/>
      <c r="X132" s="557"/>
    </row>
    <row r="133" spans="1:25" s="6" customFormat="1" ht="18.75" customHeight="1" x14ac:dyDescent="0.4">
      <c r="A133" s="123" t="s">
        <v>45</v>
      </c>
      <c r="B133" s="596"/>
      <c r="C133" s="596"/>
      <c r="D133" s="596"/>
      <c r="E133" s="596"/>
      <c r="F133" s="121" t="s">
        <v>154</v>
      </c>
      <c r="G133" s="121" t="s">
        <v>155</v>
      </c>
      <c r="H133" s="596"/>
      <c r="I133" s="596"/>
      <c r="J133" s="596"/>
      <c r="K133" s="596"/>
      <c r="L133" s="121"/>
      <c r="M133" s="121" t="s">
        <v>155</v>
      </c>
      <c r="N133" s="596"/>
      <c r="O133" s="596"/>
      <c r="P133" s="121"/>
      <c r="Q133" s="121" t="s">
        <v>155</v>
      </c>
      <c r="R133" s="596"/>
      <c r="S133" s="596"/>
      <c r="T133" s="122"/>
      <c r="U133" s="559">
        <f>IFERROR(IF(N133="", B133*H133,IF(R133="", B133*H133*N133,IF(R133&gt;0, B133*H133*N133*R133, ""))),0)</f>
        <v>0</v>
      </c>
      <c r="V133" s="560"/>
      <c r="W133" s="560"/>
      <c r="X133" s="561"/>
      <c r="Y133" s="80"/>
    </row>
    <row r="134" spans="1:25" s="6" customFormat="1" ht="18.75" customHeight="1" x14ac:dyDescent="0.4">
      <c r="A134" s="549" t="s">
        <v>76</v>
      </c>
      <c r="B134" s="550"/>
      <c r="C134" s="550"/>
      <c r="D134" s="550"/>
      <c r="E134" s="551"/>
      <c r="F134" s="551"/>
      <c r="G134" s="551"/>
      <c r="H134" s="552"/>
      <c r="I134" s="553"/>
      <c r="J134" s="553"/>
      <c r="K134" s="553"/>
      <c r="L134" s="553"/>
      <c r="M134" s="553"/>
      <c r="N134" s="553"/>
      <c r="O134" s="553"/>
      <c r="P134" s="553"/>
      <c r="Q134" s="553"/>
      <c r="R134" s="553"/>
      <c r="S134" s="553"/>
      <c r="T134" s="554"/>
      <c r="U134" s="587"/>
      <c r="V134" s="588"/>
      <c r="W134" s="588"/>
      <c r="X134" s="589"/>
    </row>
    <row r="135" spans="1:25" s="6" customFormat="1" ht="18.75" customHeight="1" x14ac:dyDescent="0.4">
      <c r="A135" s="123" t="s">
        <v>45</v>
      </c>
      <c r="B135" s="596"/>
      <c r="C135" s="596"/>
      <c r="D135" s="596"/>
      <c r="E135" s="596"/>
      <c r="F135" s="121" t="s">
        <v>154</v>
      </c>
      <c r="G135" s="121" t="s">
        <v>155</v>
      </c>
      <c r="H135" s="596"/>
      <c r="I135" s="596"/>
      <c r="J135" s="596"/>
      <c r="K135" s="596"/>
      <c r="L135" s="121"/>
      <c r="M135" s="121" t="s">
        <v>155</v>
      </c>
      <c r="N135" s="596"/>
      <c r="O135" s="596"/>
      <c r="P135" s="121"/>
      <c r="Q135" s="121" t="s">
        <v>155</v>
      </c>
      <c r="R135" s="596"/>
      <c r="S135" s="596"/>
      <c r="T135" s="122"/>
      <c r="U135" s="559">
        <f>IFERROR(IF(N135="", B135*H135,IF(R135="", B135*H135*N135,IF(R135&gt;0, B135*H135*N135*R135, ""))),0)</f>
        <v>0</v>
      </c>
      <c r="V135" s="560"/>
      <c r="W135" s="560"/>
      <c r="X135" s="561"/>
      <c r="Y135" s="80"/>
    </row>
    <row r="136" spans="1:25" s="6" customFormat="1" ht="18.75" customHeight="1" x14ac:dyDescent="0.4">
      <c r="A136" s="549" t="s">
        <v>76</v>
      </c>
      <c r="B136" s="550"/>
      <c r="C136" s="550"/>
      <c r="D136" s="550"/>
      <c r="E136" s="551"/>
      <c r="F136" s="551"/>
      <c r="G136" s="551"/>
      <c r="H136" s="552"/>
      <c r="I136" s="553"/>
      <c r="J136" s="553"/>
      <c r="K136" s="553"/>
      <c r="L136" s="553"/>
      <c r="M136" s="553"/>
      <c r="N136" s="553"/>
      <c r="O136" s="553"/>
      <c r="P136" s="553"/>
      <c r="Q136" s="553"/>
      <c r="R136" s="553"/>
      <c r="S136" s="553"/>
      <c r="T136" s="554"/>
      <c r="U136" s="587"/>
      <c r="V136" s="588"/>
      <c r="W136" s="588"/>
      <c r="X136" s="589"/>
    </row>
    <row r="137" spans="1:25" s="6" customFormat="1" ht="18.75" customHeight="1" x14ac:dyDescent="0.4">
      <c r="A137" s="123" t="s">
        <v>45</v>
      </c>
      <c r="B137" s="596"/>
      <c r="C137" s="596"/>
      <c r="D137" s="596"/>
      <c r="E137" s="596"/>
      <c r="F137" s="121" t="s">
        <v>154</v>
      </c>
      <c r="G137" s="121" t="s">
        <v>155</v>
      </c>
      <c r="H137" s="596"/>
      <c r="I137" s="596"/>
      <c r="J137" s="596"/>
      <c r="K137" s="596"/>
      <c r="L137" s="121"/>
      <c r="M137" s="121" t="s">
        <v>155</v>
      </c>
      <c r="N137" s="596"/>
      <c r="O137" s="596"/>
      <c r="P137" s="121"/>
      <c r="Q137" s="121" t="s">
        <v>155</v>
      </c>
      <c r="R137" s="596"/>
      <c r="S137" s="596"/>
      <c r="T137" s="122"/>
      <c r="U137" s="559">
        <f>IFERROR(IF(N137="", B137*H137,IF(R137="", B137*H137*N137,IF(R137&gt;0, B137*H137*N137*R137, ""))),0)</f>
        <v>0</v>
      </c>
      <c r="V137" s="560"/>
      <c r="W137" s="560"/>
      <c r="X137" s="561"/>
      <c r="Y137" s="80"/>
    </row>
    <row r="138" spans="1:25" s="6" customFormat="1" ht="18.75" customHeight="1" x14ac:dyDescent="0.4">
      <c r="A138" s="549" t="s">
        <v>76</v>
      </c>
      <c r="B138" s="550"/>
      <c r="C138" s="550"/>
      <c r="D138" s="550"/>
      <c r="E138" s="551"/>
      <c r="F138" s="551"/>
      <c r="G138" s="551"/>
      <c r="H138" s="552"/>
      <c r="I138" s="553"/>
      <c r="J138" s="553"/>
      <c r="K138" s="553"/>
      <c r="L138" s="553"/>
      <c r="M138" s="553"/>
      <c r="N138" s="553"/>
      <c r="O138" s="553"/>
      <c r="P138" s="553"/>
      <c r="Q138" s="553"/>
      <c r="R138" s="553"/>
      <c r="S138" s="553"/>
      <c r="T138" s="554"/>
      <c r="U138" s="587"/>
      <c r="V138" s="588"/>
      <c r="W138" s="588"/>
      <c r="X138" s="589"/>
    </row>
    <row r="139" spans="1:25" s="6" customFormat="1" ht="18.75" customHeight="1" x14ac:dyDescent="0.4">
      <c r="A139" s="123" t="s">
        <v>45</v>
      </c>
      <c r="B139" s="596"/>
      <c r="C139" s="596"/>
      <c r="D139" s="596"/>
      <c r="E139" s="596"/>
      <c r="F139" s="121" t="s">
        <v>154</v>
      </c>
      <c r="G139" s="121" t="s">
        <v>155</v>
      </c>
      <c r="H139" s="596"/>
      <c r="I139" s="596"/>
      <c r="J139" s="596"/>
      <c r="K139" s="596"/>
      <c r="L139" s="121"/>
      <c r="M139" s="121" t="s">
        <v>155</v>
      </c>
      <c r="N139" s="596"/>
      <c r="O139" s="596"/>
      <c r="P139" s="121"/>
      <c r="Q139" s="121" t="s">
        <v>155</v>
      </c>
      <c r="R139" s="596"/>
      <c r="S139" s="596"/>
      <c r="T139" s="122"/>
      <c r="U139" s="559">
        <f>IFERROR(IF(N139="", B139*H139,IF(R139="", B139*H139*N139,IF(R139&gt;0, B139*H139*N139*R139, ""))),0)</f>
        <v>0</v>
      </c>
      <c r="V139" s="560"/>
      <c r="W139" s="560"/>
      <c r="X139" s="561"/>
      <c r="Y139" s="80"/>
    </row>
    <row r="140" spans="1:25" s="6" customFormat="1" ht="18.75" customHeight="1" x14ac:dyDescent="0.4">
      <c r="A140" s="549" t="s">
        <v>76</v>
      </c>
      <c r="B140" s="550"/>
      <c r="C140" s="550"/>
      <c r="D140" s="550"/>
      <c r="E140" s="551"/>
      <c r="F140" s="551"/>
      <c r="G140" s="551"/>
      <c r="H140" s="552"/>
      <c r="I140" s="553"/>
      <c r="J140" s="553"/>
      <c r="K140" s="553"/>
      <c r="L140" s="553"/>
      <c r="M140" s="553"/>
      <c r="N140" s="553"/>
      <c r="O140" s="553"/>
      <c r="P140" s="553"/>
      <c r="Q140" s="553"/>
      <c r="R140" s="553"/>
      <c r="S140" s="553"/>
      <c r="T140" s="554"/>
      <c r="U140" s="587"/>
      <c r="V140" s="588"/>
      <c r="W140" s="588"/>
      <c r="X140" s="589"/>
    </row>
    <row r="141" spans="1:25" s="6" customFormat="1" ht="18.75" customHeight="1" x14ac:dyDescent="0.4">
      <c r="A141" s="123" t="s">
        <v>45</v>
      </c>
      <c r="B141" s="596"/>
      <c r="C141" s="596"/>
      <c r="D141" s="596"/>
      <c r="E141" s="596"/>
      <c r="F141" s="121" t="s">
        <v>154</v>
      </c>
      <c r="G141" s="121" t="s">
        <v>155</v>
      </c>
      <c r="H141" s="596"/>
      <c r="I141" s="596"/>
      <c r="J141" s="596"/>
      <c r="K141" s="596"/>
      <c r="L141" s="121"/>
      <c r="M141" s="121" t="s">
        <v>155</v>
      </c>
      <c r="N141" s="596"/>
      <c r="O141" s="596"/>
      <c r="P141" s="121"/>
      <c r="Q141" s="121" t="s">
        <v>155</v>
      </c>
      <c r="R141" s="596"/>
      <c r="S141" s="596"/>
      <c r="T141" s="122"/>
      <c r="U141" s="559">
        <f>IFERROR(IF(N141="", B141*H141,IF(R141="", B141*H141*N141,IF(R141&gt;0, B141*H141*N141*R141, ""))),0)</f>
        <v>0</v>
      </c>
      <c r="V141" s="560"/>
      <c r="W141" s="560"/>
      <c r="X141" s="561"/>
      <c r="Y141" s="80"/>
    </row>
    <row r="142" spans="1:25" s="6" customFormat="1" ht="18.75" customHeight="1" x14ac:dyDescent="0.4">
      <c r="A142" s="549" t="s">
        <v>76</v>
      </c>
      <c r="B142" s="550"/>
      <c r="C142" s="550"/>
      <c r="D142" s="550"/>
      <c r="E142" s="551"/>
      <c r="F142" s="551"/>
      <c r="G142" s="551"/>
      <c r="H142" s="552"/>
      <c r="I142" s="553"/>
      <c r="J142" s="553"/>
      <c r="K142" s="553"/>
      <c r="L142" s="553"/>
      <c r="M142" s="553"/>
      <c r="N142" s="553"/>
      <c r="O142" s="553"/>
      <c r="P142" s="553"/>
      <c r="Q142" s="553"/>
      <c r="R142" s="553"/>
      <c r="S142" s="553"/>
      <c r="T142" s="554"/>
      <c r="U142" s="587"/>
      <c r="V142" s="588"/>
      <c r="W142" s="588"/>
      <c r="X142" s="589"/>
    </row>
    <row r="143" spans="1:25" s="6" customFormat="1" ht="18.75" customHeight="1" x14ac:dyDescent="0.4">
      <c r="A143" s="123" t="s">
        <v>45</v>
      </c>
      <c r="B143" s="596"/>
      <c r="C143" s="596"/>
      <c r="D143" s="596"/>
      <c r="E143" s="596"/>
      <c r="F143" s="121" t="s">
        <v>154</v>
      </c>
      <c r="G143" s="121" t="s">
        <v>155</v>
      </c>
      <c r="H143" s="596"/>
      <c r="I143" s="596"/>
      <c r="J143" s="596"/>
      <c r="K143" s="596"/>
      <c r="L143" s="121"/>
      <c r="M143" s="121" t="s">
        <v>155</v>
      </c>
      <c r="N143" s="596"/>
      <c r="O143" s="596"/>
      <c r="P143" s="121"/>
      <c r="Q143" s="121" t="s">
        <v>155</v>
      </c>
      <c r="R143" s="596"/>
      <c r="S143" s="596"/>
      <c r="T143" s="122"/>
      <c r="U143" s="559">
        <f>IFERROR(IF(N143="", B143*H143,IF(R143="", B143*H143*N143,IF(R143&gt;0, B143*H143*N143*R143, ""))),0)</f>
        <v>0</v>
      </c>
      <c r="V143" s="560"/>
      <c r="W143" s="560"/>
      <c r="X143" s="561"/>
      <c r="Y143" s="80"/>
    </row>
    <row r="144" spans="1:25" s="6" customFormat="1" ht="18.75" customHeight="1" x14ac:dyDescent="0.4">
      <c r="A144" s="549" t="s">
        <v>76</v>
      </c>
      <c r="B144" s="550"/>
      <c r="C144" s="550"/>
      <c r="D144" s="550"/>
      <c r="E144" s="551"/>
      <c r="F144" s="551"/>
      <c r="G144" s="551"/>
      <c r="H144" s="552"/>
      <c r="I144" s="553"/>
      <c r="J144" s="553"/>
      <c r="K144" s="553"/>
      <c r="L144" s="553"/>
      <c r="M144" s="553"/>
      <c r="N144" s="553"/>
      <c r="O144" s="553"/>
      <c r="P144" s="553"/>
      <c r="Q144" s="553"/>
      <c r="R144" s="553"/>
      <c r="S144" s="553"/>
      <c r="T144" s="554"/>
      <c r="U144" s="555"/>
      <c r="V144" s="556"/>
      <c r="W144" s="556"/>
      <c r="X144" s="557"/>
    </row>
    <row r="145" spans="1:31" s="6" customFormat="1" ht="18.75" customHeight="1" x14ac:dyDescent="0.4">
      <c r="A145" s="123" t="s">
        <v>45</v>
      </c>
      <c r="B145" s="596"/>
      <c r="C145" s="596"/>
      <c r="D145" s="596"/>
      <c r="E145" s="596"/>
      <c r="F145" s="121" t="s">
        <v>154</v>
      </c>
      <c r="G145" s="121" t="s">
        <v>155</v>
      </c>
      <c r="H145" s="596"/>
      <c r="I145" s="596"/>
      <c r="J145" s="596"/>
      <c r="K145" s="596"/>
      <c r="L145" s="121"/>
      <c r="M145" s="121" t="s">
        <v>155</v>
      </c>
      <c r="N145" s="596"/>
      <c r="O145" s="596"/>
      <c r="P145" s="121"/>
      <c r="Q145" s="121" t="s">
        <v>155</v>
      </c>
      <c r="R145" s="596"/>
      <c r="S145" s="596"/>
      <c r="T145" s="122"/>
      <c r="U145" s="559">
        <f>IFERROR(IF(N145="", B145*H145,IF(R145="", B145*H145*N145,IF(R145&gt;0, B145*H145*N145*R145, ""))),0)</f>
        <v>0</v>
      </c>
      <c r="V145" s="560"/>
      <c r="W145" s="560"/>
      <c r="X145" s="561"/>
      <c r="Y145" s="80"/>
    </row>
    <row r="146" spans="1:31" s="6" customFormat="1" ht="18.75" customHeight="1" x14ac:dyDescent="0.4">
      <c r="A146" s="549" t="s">
        <v>76</v>
      </c>
      <c r="B146" s="550"/>
      <c r="C146" s="550"/>
      <c r="D146" s="550"/>
      <c r="E146" s="551"/>
      <c r="F146" s="551"/>
      <c r="G146" s="551"/>
      <c r="H146" s="552"/>
      <c r="I146" s="553"/>
      <c r="J146" s="553"/>
      <c r="K146" s="553"/>
      <c r="L146" s="553"/>
      <c r="M146" s="553"/>
      <c r="N146" s="553"/>
      <c r="O146" s="553"/>
      <c r="P146" s="553"/>
      <c r="Q146" s="553"/>
      <c r="R146" s="553"/>
      <c r="S146" s="553"/>
      <c r="T146" s="554"/>
      <c r="U146" s="555"/>
      <c r="V146" s="556"/>
      <c r="W146" s="556"/>
      <c r="X146" s="557"/>
    </row>
    <row r="147" spans="1:31" s="6" customFormat="1" ht="18.75" customHeight="1" x14ac:dyDescent="0.4">
      <c r="A147" s="123" t="s">
        <v>45</v>
      </c>
      <c r="B147" s="596"/>
      <c r="C147" s="596"/>
      <c r="D147" s="596"/>
      <c r="E147" s="596"/>
      <c r="F147" s="121" t="s">
        <v>154</v>
      </c>
      <c r="G147" s="121" t="s">
        <v>155</v>
      </c>
      <c r="H147" s="596"/>
      <c r="I147" s="596"/>
      <c r="J147" s="596"/>
      <c r="K147" s="596"/>
      <c r="L147" s="121"/>
      <c r="M147" s="121" t="s">
        <v>155</v>
      </c>
      <c r="N147" s="596"/>
      <c r="O147" s="596"/>
      <c r="P147" s="121"/>
      <c r="Q147" s="121" t="s">
        <v>155</v>
      </c>
      <c r="R147" s="596"/>
      <c r="S147" s="596"/>
      <c r="T147" s="122"/>
      <c r="U147" s="559">
        <f>IFERROR(IF(N147="", B147*H147,IF(R147="", B147*H147*N147,IF(R147&gt;0, B147*H147*N147*R147, ""))),0)</f>
        <v>0</v>
      </c>
      <c r="V147" s="560"/>
      <c r="W147" s="560"/>
      <c r="X147" s="561"/>
      <c r="Y147" s="80"/>
    </row>
    <row r="148" spans="1:31" s="6" customFormat="1" ht="18.75" customHeight="1" x14ac:dyDescent="0.4">
      <c r="A148" s="549" t="s">
        <v>76</v>
      </c>
      <c r="B148" s="550"/>
      <c r="C148" s="550"/>
      <c r="D148" s="550"/>
      <c r="E148" s="551"/>
      <c r="F148" s="551"/>
      <c r="G148" s="551"/>
      <c r="H148" s="552"/>
      <c r="I148" s="553"/>
      <c r="J148" s="553"/>
      <c r="K148" s="553"/>
      <c r="L148" s="553"/>
      <c r="M148" s="553"/>
      <c r="N148" s="553"/>
      <c r="O148" s="553"/>
      <c r="P148" s="553"/>
      <c r="Q148" s="553"/>
      <c r="R148" s="553"/>
      <c r="S148" s="553"/>
      <c r="T148" s="554"/>
      <c r="U148" s="587"/>
      <c r="V148" s="588"/>
      <c r="W148" s="588"/>
      <c r="X148" s="589"/>
    </row>
    <row r="149" spans="1:31" s="6" customFormat="1" ht="18.75" customHeight="1" x14ac:dyDescent="0.4">
      <c r="A149" s="123" t="s">
        <v>45</v>
      </c>
      <c r="B149" s="596"/>
      <c r="C149" s="596"/>
      <c r="D149" s="596"/>
      <c r="E149" s="596"/>
      <c r="F149" s="121" t="s">
        <v>154</v>
      </c>
      <c r="G149" s="121" t="s">
        <v>155</v>
      </c>
      <c r="H149" s="596"/>
      <c r="I149" s="596"/>
      <c r="J149" s="596"/>
      <c r="K149" s="596"/>
      <c r="L149" s="121"/>
      <c r="M149" s="121" t="s">
        <v>155</v>
      </c>
      <c r="N149" s="596"/>
      <c r="O149" s="596"/>
      <c r="P149" s="121"/>
      <c r="Q149" s="121" t="s">
        <v>155</v>
      </c>
      <c r="R149" s="596"/>
      <c r="S149" s="596"/>
      <c r="T149" s="122"/>
      <c r="U149" s="559">
        <f>IFERROR(IF(N149="", B149*H149,IF(R149="", B149*H149*N149,IF(R149&gt;0, B149*H149*N149*R149, ""))),0)</f>
        <v>0</v>
      </c>
      <c r="V149" s="560"/>
      <c r="W149" s="560"/>
      <c r="X149" s="561"/>
      <c r="Y149" s="80"/>
    </row>
    <row r="150" spans="1:31" s="6" customFormat="1" ht="18.75" customHeight="1" x14ac:dyDescent="0.4">
      <c r="A150" s="549" t="s">
        <v>76</v>
      </c>
      <c r="B150" s="550"/>
      <c r="C150" s="550"/>
      <c r="D150" s="550"/>
      <c r="E150" s="551"/>
      <c r="F150" s="551"/>
      <c r="G150" s="551"/>
      <c r="H150" s="552"/>
      <c r="I150" s="553"/>
      <c r="J150" s="553"/>
      <c r="K150" s="553"/>
      <c r="L150" s="553"/>
      <c r="M150" s="553"/>
      <c r="N150" s="553"/>
      <c r="O150" s="553"/>
      <c r="P150" s="553"/>
      <c r="Q150" s="553"/>
      <c r="R150" s="553"/>
      <c r="S150" s="553"/>
      <c r="T150" s="554"/>
      <c r="U150" s="587"/>
      <c r="V150" s="588"/>
      <c r="W150" s="588"/>
      <c r="X150" s="589"/>
    </row>
    <row r="151" spans="1:31" s="6" customFormat="1" ht="18.75" customHeight="1" x14ac:dyDescent="0.4">
      <c r="A151" s="123" t="s">
        <v>45</v>
      </c>
      <c r="B151" s="596"/>
      <c r="C151" s="596"/>
      <c r="D151" s="596"/>
      <c r="E151" s="596"/>
      <c r="F151" s="121" t="s">
        <v>154</v>
      </c>
      <c r="G151" s="121" t="s">
        <v>155</v>
      </c>
      <c r="H151" s="596"/>
      <c r="I151" s="596"/>
      <c r="J151" s="596"/>
      <c r="K151" s="596"/>
      <c r="L151" s="121"/>
      <c r="M151" s="121" t="s">
        <v>155</v>
      </c>
      <c r="N151" s="596"/>
      <c r="O151" s="596"/>
      <c r="P151" s="121"/>
      <c r="Q151" s="121" t="s">
        <v>155</v>
      </c>
      <c r="R151" s="596"/>
      <c r="S151" s="596"/>
      <c r="T151" s="122"/>
      <c r="U151" s="559">
        <f>IFERROR(IF(N151="", B151*H151,IF(R151="", B151*H151*N151,IF(R151&gt;0, B151*H151*N151*R151, ""))),0)</f>
        <v>0</v>
      </c>
      <c r="V151" s="560"/>
      <c r="W151" s="560"/>
      <c r="X151" s="561"/>
      <c r="Y151" s="80"/>
    </row>
    <row r="152" spans="1:31" s="6" customFormat="1" ht="18.75" customHeight="1" x14ac:dyDescent="0.4">
      <c r="A152" s="549" t="s">
        <v>76</v>
      </c>
      <c r="B152" s="550"/>
      <c r="C152" s="550"/>
      <c r="D152" s="550"/>
      <c r="E152" s="551"/>
      <c r="F152" s="551"/>
      <c r="G152" s="551"/>
      <c r="H152" s="552"/>
      <c r="I152" s="553"/>
      <c r="J152" s="553"/>
      <c r="K152" s="553"/>
      <c r="L152" s="553"/>
      <c r="M152" s="553"/>
      <c r="N152" s="553"/>
      <c r="O152" s="553"/>
      <c r="P152" s="553"/>
      <c r="Q152" s="553"/>
      <c r="R152" s="553"/>
      <c r="S152" s="553"/>
      <c r="T152" s="554"/>
      <c r="U152" s="587"/>
      <c r="V152" s="588"/>
      <c r="W152" s="588"/>
      <c r="X152" s="589"/>
    </row>
    <row r="153" spans="1:31" s="6" customFormat="1" ht="18.75" customHeight="1" x14ac:dyDescent="0.4">
      <c r="A153" s="123" t="s">
        <v>45</v>
      </c>
      <c r="B153" s="596"/>
      <c r="C153" s="596"/>
      <c r="D153" s="596"/>
      <c r="E153" s="596"/>
      <c r="F153" s="121" t="s">
        <v>154</v>
      </c>
      <c r="G153" s="121" t="s">
        <v>155</v>
      </c>
      <c r="H153" s="596"/>
      <c r="I153" s="596"/>
      <c r="J153" s="596"/>
      <c r="K153" s="596"/>
      <c r="L153" s="121"/>
      <c r="M153" s="121" t="s">
        <v>155</v>
      </c>
      <c r="N153" s="596"/>
      <c r="O153" s="596"/>
      <c r="P153" s="121"/>
      <c r="Q153" s="121" t="s">
        <v>155</v>
      </c>
      <c r="R153" s="596"/>
      <c r="S153" s="596"/>
      <c r="T153" s="122"/>
      <c r="U153" s="559">
        <f>IFERROR(IF(N153="", B153*H153,IF(R153="", B153*H153*N153,IF(R153&gt;0, B153*H153*N153*R153, ""))),0)</f>
        <v>0</v>
      </c>
      <c r="V153" s="560"/>
      <c r="W153" s="560"/>
      <c r="X153" s="561"/>
      <c r="Y153" s="80"/>
    </row>
    <row r="154" spans="1:31" s="6" customFormat="1" ht="18.75" customHeight="1" x14ac:dyDescent="0.4">
      <c r="A154" s="549" t="s">
        <v>76</v>
      </c>
      <c r="B154" s="550"/>
      <c r="C154" s="550"/>
      <c r="D154" s="550"/>
      <c r="E154" s="551"/>
      <c r="F154" s="551"/>
      <c r="G154" s="551"/>
      <c r="H154" s="552"/>
      <c r="I154" s="553"/>
      <c r="J154" s="553"/>
      <c r="K154" s="553"/>
      <c r="L154" s="553"/>
      <c r="M154" s="553"/>
      <c r="N154" s="553"/>
      <c r="O154" s="553"/>
      <c r="P154" s="553"/>
      <c r="Q154" s="553"/>
      <c r="R154" s="553"/>
      <c r="S154" s="553"/>
      <c r="T154" s="554"/>
      <c r="U154" s="587"/>
      <c r="V154" s="588"/>
      <c r="W154" s="588"/>
      <c r="X154" s="589"/>
    </row>
    <row r="155" spans="1:31" s="6" customFormat="1" ht="18.75" customHeight="1" x14ac:dyDescent="0.4">
      <c r="A155" s="123" t="s">
        <v>45</v>
      </c>
      <c r="B155" s="596"/>
      <c r="C155" s="596"/>
      <c r="D155" s="596"/>
      <c r="E155" s="596"/>
      <c r="F155" s="121" t="s">
        <v>154</v>
      </c>
      <c r="G155" s="121" t="s">
        <v>155</v>
      </c>
      <c r="H155" s="596"/>
      <c r="I155" s="596"/>
      <c r="J155" s="596"/>
      <c r="K155" s="596"/>
      <c r="L155" s="121"/>
      <c r="M155" s="121" t="s">
        <v>155</v>
      </c>
      <c r="N155" s="596"/>
      <c r="O155" s="596"/>
      <c r="P155" s="121"/>
      <c r="Q155" s="121" t="s">
        <v>155</v>
      </c>
      <c r="R155" s="596"/>
      <c r="S155" s="596"/>
      <c r="T155" s="122"/>
      <c r="U155" s="559">
        <f>IFERROR(IF(N155="", B155*H155,IF(R155="", B155*H155*N155,IF(R155&gt;0, B155*H155*N155*R155, ""))),0)</f>
        <v>0</v>
      </c>
      <c r="V155" s="560"/>
      <c r="W155" s="560"/>
      <c r="X155" s="561"/>
      <c r="Y155" s="80"/>
    </row>
    <row r="156" spans="1:31" s="6" customFormat="1" ht="18.75" customHeight="1" x14ac:dyDescent="0.4">
      <c r="A156" s="549" t="s">
        <v>76</v>
      </c>
      <c r="B156" s="550"/>
      <c r="C156" s="550"/>
      <c r="D156" s="550"/>
      <c r="E156" s="551"/>
      <c r="F156" s="551"/>
      <c r="G156" s="551"/>
      <c r="H156" s="552"/>
      <c r="I156" s="553"/>
      <c r="J156" s="553"/>
      <c r="K156" s="553"/>
      <c r="L156" s="553"/>
      <c r="M156" s="553"/>
      <c r="N156" s="553"/>
      <c r="O156" s="553"/>
      <c r="P156" s="553"/>
      <c r="Q156" s="553"/>
      <c r="R156" s="553"/>
      <c r="S156" s="553"/>
      <c r="T156" s="554"/>
      <c r="U156" s="587"/>
      <c r="V156" s="588"/>
      <c r="W156" s="588"/>
      <c r="X156" s="589"/>
    </row>
    <row r="157" spans="1:31" s="6" customFormat="1" ht="18.75" customHeight="1" x14ac:dyDescent="0.4">
      <c r="A157" s="123" t="s">
        <v>45</v>
      </c>
      <c r="B157" s="596"/>
      <c r="C157" s="596"/>
      <c r="D157" s="596"/>
      <c r="E157" s="596"/>
      <c r="F157" s="121" t="s">
        <v>154</v>
      </c>
      <c r="G157" s="121" t="s">
        <v>155</v>
      </c>
      <c r="H157" s="596"/>
      <c r="I157" s="596"/>
      <c r="J157" s="596"/>
      <c r="K157" s="596"/>
      <c r="L157" s="121"/>
      <c r="M157" s="121" t="s">
        <v>155</v>
      </c>
      <c r="N157" s="596"/>
      <c r="O157" s="596"/>
      <c r="P157" s="121"/>
      <c r="Q157" s="121" t="s">
        <v>155</v>
      </c>
      <c r="R157" s="596"/>
      <c r="S157" s="596"/>
      <c r="T157" s="122"/>
      <c r="U157" s="559">
        <f>IFERROR(IF(N157="", B157*H157,IF(R157="", B157*H157*N157,IF(R157&gt;0, B157*H157*N157*R157, ""))),0)</f>
        <v>0</v>
      </c>
      <c r="V157" s="560"/>
      <c r="W157" s="560"/>
      <c r="X157" s="561"/>
      <c r="Y157" s="80"/>
    </row>
    <row r="158" spans="1:31" s="6" customFormat="1" ht="18.600000000000001" customHeight="1" x14ac:dyDescent="0.4">
      <c r="A158" s="590" t="s">
        <v>46</v>
      </c>
      <c r="B158" s="591"/>
      <c r="C158" s="591"/>
      <c r="D158" s="591"/>
      <c r="E158" s="591"/>
      <c r="F158" s="591"/>
      <c r="G158" s="591"/>
      <c r="H158" s="591"/>
      <c r="I158" s="591"/>
      <c r="J158" s="591"/>
      <c r="K158" s="591"/>
      <c r="L158" s="591"/>
      <c r="M158" s="591"/>
      <c r="N158" s="591"/>
      <c r="O158" s="591"/>
      <c r="P158" s="591"/>
      <c r="Q158" s="591"/>
      <c r="R158" s="591"/>
      <c r="S158" s="591"/>
      <c r="T158" s="592"/>
      <c r="U158" s="593">
        <f>SUM(U128:X157)</f>
        <v>0</v>
      </c>
      <c r="V158" s="594"/>
      <c r="W158" s="594"/>
      <c r="X158" s="595"/>
      <c r="Y158" s="80"/>
    </row>
    <row r="159" spans="1:31" s="6" customFormat="1" ht="13.5" customHeight="1" x14ac:dyDescent="0.4">
      <c r="A159" s="76" t="s">
        <v>47</v>
      </c>
      <c r="B159" s="77"/>
      <c r="C159" s="77"/>
      <c r="D159" s="77"/>
      <c r="E159" s="78"/>
      <c r="F159" s="77"/>
      <c r="G159" s="77"/>
      <c r="H159" s="77"/>
      <c r="I159" s="77"/>
      <c r="J159" s="78"/>
      <c r="K159" s="78"/>
      <c r="L159" s="77"/>
      <c r="M159" s="77"/>
      <c r="N159" s="77"/>
      <c r="O159" s="77"/>
      <c r="P159" s="77"/>
      <c r="Q159" s="78"/>
      <c r="R159" s="77"/>
      <c r="S159" s="77"/>
      <c r="T159" s="78"/>
      <c r="U159" s="78"/>
      <c r="V159" s="77"/>
      <c r="W159" s="77"/>
      <c r="X159" s="78"/>
      <c r="Y159" s="78"/>
      <c r="Z159" s="79"/>
      <c r="AA159" s="79"/>
      <c r="AB159" s="79"/>
      <c r="AC159" s="79"/>
      <c r="AE159" s="72"/>
    </row>
    <row r="160" spans="1:31" s="6" customFormat="1" ht="13.5" customHeight="1" x14ac:dyDescent="0.4">
      <c r="P160" s="2"/>
      <c r="Q160" s="2"/>
      <c r="R160" s="2"/>
      <c r="S160" s="2"/>
      <c r="AE160" s="72"/>
    </row>
    <row r="161" spans="1:31" s="6" customFormat="1" ht="18.75" customHeight="1" x14ac:dyDescent="0.4">
      <c r="A161" s="73"/>
      <c r="B161" s="73"/>
      <c r="C161" s="74" t="s">
        <v>41</v>
      </c>
      <c r="D161" s="564">
        <f>'様式６－１'!E147</f>
        <v>0</v>
      </c>
      <c r="E161" s="564"/>
      <c r="F161" s="564"/>
      <c r="G161" s="564"/>
      <c r="H161" s="564"/>
      <c r="I161" s="564"/>
      <c r="J161" s="564"/>
      <c r="K161" s="564"/>
      <c r="L161" s="564"/>
      <c r="M161" s="564"/>
      <c r="N161" s="564"/>
      <c r="O161" s="564"/>
      <c r="P161" s="564"/>
      <c r="Q161" s="564"/>
      <c r="R161" s="564"/>
      <c r="S161" s="75"/>
      <c r="AE161" s="72"/>
    </row>
    <row r="162" spans="1:31" s="6" customFormat="1" ht="18.75" customHeight="1" x14ac:dyDescent="0.4">
      <c r="P162" s="2"/>
      <c r="Q162" s="2"/>
      <c r="R162" s="2"/>
      <c r="S162" s="2"/>
      <c r="AE162" s="72"/>
    </row>
    <row r="163" spans="1:31" s="6" customFormat="1" ht="13.5" customHeight="1" x14ac:dyDescent="0.4">
      <c r="A163" s="565" t="s">
        <v>75</v>
      </c>
      <c r="B163" s="566"/>
      <c r="C163" s="566"/>
      <c r="D163" s="566"/>
      <c r="E163" s="566"/>
      <c r="F163" s="566"/>
      <c r="G163" s="566"/>
      <c r="H163" s="566"/>
      <c r="I163" s="566"/>
      <c r="J163" s="566"/>
      <c r="K163" s="566"/>
      <c r="L163" s="566"/>
      <c r="M163" s="566"/>
      <c r="N163" s="566"/>
      <c r="O163" s="566"/>
      <c r="P163" s="566"/>
      <c r="Q163" s="566"/>
      <c r="R163" s="566"/>
      <c r="S163" s="566"/>
      <c r="T163" s="567"/>
      <c r="U163" s="574" t="s">
        <v>73</v>
      </c>
      <c r="V163" s="575"/>
      <c r="W163" s="575"/>
      <c r="X163" s="576"/>
    </row>
    <row r="164" spans="1:31" s="6" customFormat="1" ht="13.5" x14ac:dyDescent="0.4">
      <c r="A164" s="568"/>
      <c r="B164" s="569"/>
      <c r="C164" s="569"/>
      <c r="D164" s="569"/>
      <c r="E164" s="569"/>
      <c r="F164" s="569"/>
      <c r="G164" s="569"/>
      <c r="H164" s="569"/>
      <c r="I164" s="569"/>
      <c r="J164" s="569"/>
      <c r="K164" s="569"/>
      <c r="L164" s="569"/>
      <c r="M164" s="569"/>
      <c r="N164" s="569"/>
      <c r="O164" s="569"/>
      <c r="P164" s="569"/>
      <c r="Q164" s="569"/>
      <c r="R164" s="569"/>
      <c r="S164" s="569"/>
      <c r="T164" s="570"/>
      <c r="U164" s="577"/>
      <c r="V164" s="578"/>
      <c r="W164" s="578"/>
      <c r="X164" s="579"/>
    </row>
    <row r="165" spans="1:31" s="6" customFormat="1" ht="13.5" customHeight="1" x14ac:dyDescent="0.4">
      <c r="A165" s="568"/>
      <c r="B165" s="569"/>
      <c r="C165" s="569"/>
      <c r="D165" s="569"/>
      <c r="E165" s="569"/>
      <c r="F165" s="569"/>
      <c r="G165" s="569"/>
      <c r="H165" s="569"/>
      <c r="I165" s="569"/>
      <c r="J165" s="569"/>
      <c r="K165" s="569"/>
      <c r="L165" s="569"/>
      <c r="M165" s="569"/>
      <c r="N165" s="569"/>
      <c r="O165" s="569"/>
      <c r="P165" s="569"/>
      <c r="Q165" s="569"/>
      <c r="R165" s="569"/>
      <c r="S165" s="569"/>
      <c r="T165" s="570"/>
      <c r="U165" s="577"/>
      <c r="V165" s="578"/>
      <c r="W165" s="578"/>
      <c r="X165" s="579"/>
      <c r="Y165" s="583"/>
    </row>
    <row r="166" spans="1:31" s="6" customFormat="1" ht="13.5" x14ac:dyDescent="0.4">
      <c r="A166" s="571"/>
      <c r="B166" s="572"/>
      <c r="C166" s="572"/>
      <c r="D166" s="572"/>
      <c r="E166" s="572"/>
      <c r="F166" s="572"/>
      <c r="G166" s="572"/>
      <c r="H166" s="572"/>
      <c r="I166" s="572"/>
      <c r="J166" s="572"/>
      <c r="K166" s="572"/>
      <c r="L166" s="572"/>
      <c r="M166" s="572"/>
      <c r="N166" s="572"/>
      <c r="O166" s="572"/>
      <c r="P166" s="572"/>
      <c r="Q166" s="572"/>
      <c r="R166" s="572"/>
      <c r="S166" s="572"/>
      <c r="T166" s="573"/>
      <c r="U166" s="580"/>
      <c r="V166" s="581"/>
      <c r="W166" s="581"/>
      <c r="X166" s="582"/>
      <c r="Y166" s="583"/>
    </row>
    <row r="167" spans="1:31" s="6" customFormat="1" ht="18.75" customHeight="1" x14ac:dyDescent="0.4">
      <c r="A167" s="549" t="s">
        <v>76</v>
      </c>
      <c r="B167" s="550"/>
      <c r="C167" s="550"/>
      <c r="D167" s="550"/>
      <c r="E167" s="551"/>
      <c r="F167" s="551"/>
      <c r="G167" s="551"/>
      <c r="H167" s="552"/>
      <c r="I167" s="553"/>
      <c r="J167" s="553"/>
      <c r="K167" s="553"/>
      <c r="L167" s="553"/>
      <c r="M167" s="553"/>
      <c r="N167" s="553"/>
      <c r="O167" s="553"/>
      <c r="P167" s="553"/>
      <c r="Q167" s="553"/>
      <c r="R167" s="553"/>
      <c r="S167" s="553"/>
      <c r="T167" s="554"/>
      <c r="U167" s="584"/>
      <c r="V167" s="585"/>
      <c r="W167" s="585"/>
      <c r="X167" s="586"/>
    </row>
    <row r="168" spans="1:31" s="6" customFormat="1" ht="18.75" customHeight="1" x14ac:dyDescent="0.4">
      <c r="A168" s="123" t="s">
        <v>45</v>
      </c>
      <c r="B168" s="596"/>
      <c r="C168" s="596"/>
      <c r="D168" s="596"/>
      <c r="E168" s="596"/>
      <c r="F168" s="121" t="s">
        <v>154</v>
      </c>
      <c r="G168" s="121" t="s">
        <v>155</v>
      </c>
      <c r="H168" s="596"/>
      <c r="I168" s="596"/>
      <c r="J168" s="596"/>
      <c r="K168" s="596"/>
      <c r="L168" s="121"/>
      <c r="M168" s="121" t="s">
        <v>155</v>
      </c>
      <c r="N168" s="596"/>
      <c r="O168" s="596"/>
      <c r="P168" s="121"/>
      <c r="Q168" s="121" t="s">
        <v>155</v>
      </c>
      <c r="R168" s="596"/>
      <c r="S168" s="596"/>
      <c r="T168" s="122"/>
      <c r="U168" s="559">
        <f>IFERROR(IF(N168="", B168*H168,IF(R168="", B168*H168*N168,IF(R168&gt;0, B168*H168*N168*R168, ""))),0)</f>
        <v>0</v>
      </c>
      <c r="V168" s="560"/>
      <c r="W168" s="560"/>
      <c r="X168" s="561"/>
      <c r="Y168" s="80"/>
    </row>
    <row r="169" spans="1:31" s="6" customFormat="1" ht="18.75" customHeight="1" x14ac:dyDescent="0.4">
      <c r="A169" s="549" t="s">
        <v>76</v>
      </c>
      <c r="B169" s="550"/>
      <c r="C169" s="550"/>
      <c r="D169" s="550"/>
      <c r="E169" s="551"/>
      <c r="F169" s="551"/>
      <c r="G169" s="551"/>
      <c r="H169" s="552"/>
      <c r="I169" s="553"/>
      <c r="J169" s="553"/>
      <c r="K169" s="553"/>
      <c r="L169" s="553"/>
      <c r="M169" s="553"/>
      <c r="N169" s="553"/>
      <c r="O169" s="553"/>
      <c r="P169" s="553"/>
      <c r="Q169" s="553"/>
      <c r="R169" s="553"/>
      <c r="S169" s="553"/>
      <c r="T169" s="554"/>
      <c r="U169" s="555"/>
      <c r="V169" s="556"/>
      <c r="W169" s="556"/>
      <c r="X169" s="557"/>
    </row>
    <row r="170" spans="1:31" s="6" customFormat="1" ht="18.75" customHeight="1" x14ac:dyDescent="0.4">
      <c r="A170" s="123" t="s">
        <v>45</v>
      </c>
      <c r="B170" s="596"/>
      <c r="C170" s="596"/>
      <c r="D170" s="596"/>
      <c r="E170" s="596"/>
      <c r="F170" s="121" t="s">
        <v>154</v>
      </c>
      <c r="G170" s="121" t="s">
        <v>155</v>
      </c>
      <c r="H170" s="596"/>
      <c r="I170" s="596"/>
      <c r="J170" s="596"/>
      <c r="K170" s="596"/>
      <c r="L170" s="121"/>
      <c r="M170" s="121" t="s">
        <v>155</v>
      </c>
      <c r="N170" s="596"/>
      <c r="O170" s="596"/>
      <c r="P170" s="121"/>
      <c r="Q170" s="121" t="s">
        <v>155</v>
      </c>
      <c r="R170" s="596"/>
      <c r="S170" s="596"/>
      <c r="T170" s="122"/>
      <c r="U170" s="559">
        <f>IFERROR(IF(N170="", B170*H170,IF(R170="", B170*H170*N170,IF(R170&gt;0, B170*H170*N170*R170, ""))),0)</f>
        <v>0</v>
      </c>
      <c r="V170" s="560"/>
      <c r="W170" s="560"/>
      <c r="X170" s="561"/>
      <c r="Y170" s="80"/>
    </row>
    <row r="171" spans="1:31" s="6" customFormat="1" ht="18.75" customHeight="1" x14ac:dyDescent="0.4">
      <c r="A171" s="549" t="s">
        <v>76</v>
      </c>
      <c r="B171" s="550"/>
      <c r="C171" s="550"/>
      <c r="D171" s="550"/>
      <c r="E171" s="551"/>
      <c r="F171" s="551"/>
      <c r="G171" s="551"/>
      <c r="H171" s="552"/>
      <c r="I171" s="553"/>
      <c r="J171" s="553"/>
      <c r="K171" s="553"/>
      <c r="L171" s="553"/>
      <c r="M171" s="553"/>
      <c r="N171" s="553"/>
      <c r="O171" s="553"/>
      <c r="P171" s="553"/>
      <c r="Q171" s="553"/>
      <c r="R171" s="553"/>
      <c r="S171" s="553"/>
      <c r="T171" s="554"/>
      <c r="U171" s="555"/>
      <c r="V171" s="556"/>
      <c r="W171" s="556"/>
      <c r="X171" s="557"/>
    </row>
    <row r="172" spans="1:31" s="6" customFormat="1" ht="18.75" customHeight="1" x14ac:dyDescent="0.4">
      <c r="A172" s="123" t="s">
        <v>45</v>
      </c>
      <c r="B172" s="596"/>
      <c r="C172" s="596"/>
      <c r="D172" s="596"/>
      <c r="E172" s="596"/>
      <c r="F172" s="121" t="s">
        <v>154</v>
      </c>
      <c r="G172" s="121" t="s">
        <v>155</v>
      </c>
      <c r="H172" s="596"/>
      <c r="I172" s="596"/>
      <c r="J172" s="596"/>
      <c r="K172" s="596"/>
      <c r="L172" s="121"/>
      <c r="M172" s="121" t="s">
        <v>155</v>
      </c>
      <c r="N172" s="596"/>
      <c r="O172" s="596"/>
      <c r="P172" s="121"/>
      <c r="Q172" s="121" t="s">
        <v>155</v>
      </c>
      <c r="R172" s="596"/>
      <c r="S172" s="596"/>
      <c r="T172" s="122"/>
      <c r="U172" s="559">
        <f>IFERROR(IF(N172="", B172*H172,IF(R172="", B172*H172*N172,IF(R172&gt;0, B172*H172*N172*R172, ""))),0)</f>
        <v>0</v>
      </c>
      <c r="V172" s="560"/>
      <c r="W172" s="560"/>
      <c r="X172" s="561"/>
      <c r="Y172" s="80"/>
    </row>
    <row r="173" spans="1:31" s="6" customFormat="1" ht="18.75" customHeight="1" x14ac:dyDescent="0.4">
      <c r="A173" s="549" t="s">
        <v>76</v>
      </c>
      <c r="B173" s="550"/>
      <c r="C173" s="550"/>
      <c r="D173" s="550"/>
      <c r="E173" s="551"/>
      <c r="F173" s="551"/>
      <c r="G173" s="551"/>
      <c r="H173" s="552"/>
      <c r="I173" s="553"/>
      <c r="J173" s="553"/>
      <c r="K173" s="553"/>
      <c r="L173" s="553"/>
      <c r="M173" s="553"/>
      <c r="N173" s="553"/>
      <c r="O173" s="553"/>
      <c r="P173" s="553"/>
      <c r="Q173" s="553"/>
      <c r="R173" s="553"/>
      <c r="S173" s="553"/>
      <c r="T173" s="554"/>
      <c r="U173" s="587"/>
      <c r="V173" s="588"/>
      <c r="W173" s="588"/>
      <c r="X173" s="589"/>
    </row>
    <row r="174" spans="1:31" s="6" customFormat="1" ht="18.75" customHeight="1" x14ac:dyDescent="0.4">
      <c r="A174" s="123" t="s">
        <v>45</v>
      </c>
      <c r="B174" s="596"/>
      <c r="C174" s="596"/>
      <c r="D174" s="596"/>
      <c r="E174" s="596"/>
      <c r="F174" s="121" t="s">
        <v>154</v>
      </c>
      <c r="G174" s="121" t="s">
        <v>155</v>
      </c>
      <c r="H174" s="596"/>
      <c r="I174" s="596"/>
      <c r="J174" s="596"/>
      <c r="K174" s="596"/>
      <c r="L174" s="121"/>
      <c r="M174" s="121" t="s">
        <v>155</v>
      </c>
      <c r="N174" s="596"/>
      <c r="O174" s="596"/>
      <c r="P174" s="121"/>
      <c r="Q174" s="121" t="s">
        <v>155</v>
      </c>
      <c r="R174" s="596"/>
      <c r="S174" s="596"/>
      <c r="T174" s="122"/>
      <c r="U174" s="559">
        <f>IFERROR(IF(N174="", B174*H174,IF(R174="", B174*H174*N174,IF(R174&gt;0, B174*H174*N174*R174, ""))),0)</f>
        <v>0</v>
      </c>
      <c r="V174" s="560"/>
      <c r="W174" s="560"/>
      <c r="X174" s="561"/>
      <c r="Y174" s="80"/>
    </row>
    <row r="175" spans="1:31" s="6" customFormat="1" ht="18.75" customHeight="1" x14ac:dyDescent="0.4">
      <c r="A175" s="549" t="s">
        <v>76</v>
      </c>
      <c r="B175" s="550"/>
      <c r="C175" s="550"/>
      <c r="D175" s="550"/>
      <c r="E175" s="551"/>
      <c r="F175" s="551"/>
      <c r="G175" s="551"/>
      <c r="H175" s="552"/>
      <c r="I175" s="553"/>
      <c r="J175" s="553"/>
      <c r="K175" s="553"/>
      <c r="L175" s="553"/>
      <c r="M175" s="553"/>
      <c r="N175" s="553"/>
      <c r="O175" s="553"/>
      <c r="P175" s="553"/>
      <c r="Q175" s="553"/>
      <c r="R175" s="553"/>
      <c r="S175" s="553"/>
      <c r="T175" s="554"/>
      <c r="U175" s="587"/>
      <c r="V175" s="588"/>
      <c r="W175" s="588"/>
      <c r="X175" s="589"/>
    </row>
    <row r="176" spans="1:31" s="6" customFormat="1" ht="18.75" customHeight="1" x14ac:dyDescent="0.4">
      <c r="A176" s="123" t="s">
        <v>45</v>
      </c>
      <c r="B176" s="596"/>
      <c r="C176" s="596"/>
      <c r="D176" s="596"/>
      <c r="E176" s="596"/>
      <c r="F176" s="121" t="s">
        <v>154</v>
      </c>
      <c r="G176" s="121" t="s">
        <v>155</v>
      </c>
      <c r="H176" s="596"/>
      <c r="I176" s="596"/>
      <c r="J176" s="596"/>
      <c r="K176" s="596"/>
      <c r="L176" s="121"/>
      <c r="M176" s="121" t="s">
        <v>155</v>
      </c>
      <c r="N176" s="596"/>
      <c r="O176" s="596"/>
      <c r="P176" s="121"/>
      <c r="Q176" s="121" t="s">
        <v>155</v>
      </c>
      <c r="R176" s="596"/>
      <c r="S176" s="596"/>
      <c r="T176" s="122"/>
      <c r="U176" s="559">
        <f>IFERROR(IF(N176="", B176*H176,IF(R176="", B176*H176*N176,IF(R176&gt;0, B176*H176*N176*R176, ""))),0)</f>
        <v>0</v>
      </c>
      <c r="V176" s="560"/>
      <c r="W176" s="560"/>
      <c r="X176" s="561"/>
      <c r="Y176" s="80"/>
    </row>
    <row r="177" spans="1:25" s="6" customFormat="1" ht="18.75" customHeight="1" x14ac:dyDescent="0.4">
      <c r="A177" s="549" t="s">
        <v>76</v>
      </c>
      <c r="B177" s="550"/>
      <c r="C177" s="550"/>
      <c r="D177" s="550"/>
      <c r="E177" s="551"/>
      <c r="F177" s="551"/>
      <c r="G177" s="551"/>
      <c r="H177" s="552"/>
      <c r="I177" s="553"/>
      <c r="J177" s="553"/>
      <c r="K177" s="553"/>
      <c r="L177" s="553"/>
      <c r="M177" s="553"/>
      <c r="N177" s="553"/>
      <c r="O177" s="553"/>
      <c r="P177" s="553"/>
      <c r="Q177" s="553"/>
      <c r="R177" s="553"/>
      <c r="S177" s="553"/>
      <c r="T177" s="554"/>
      <c r="U177" s="587"/>
      <c r="V177" s="588"/>
      <c r="W177" s="588"/>
      <c r="X177" s="589"/>
    </row>
    <row r="178" spans="1:25" s="6" customFormat="1" ht="18.75" customHeight="1" x14ac:dyDescent="0.4">
      <c r="A178" s="123" t="s">
        <v>45</v>
      </c>
      <c r="B178" s="596"/>
      <c r="C178" s="596"/>
      <c r="D178" s="596"/>
      <c r="E178" s="596"/>
      <c r="F178" s="121" t="s">
        <v>154</v>
      </c>
      <c r="G178" s="121" t="s">
        <v>155</v>
      </c>
      <c r="H178" s="596"/>
      <c r="I178" s="596"/>
      <c r="J178" s="596"/>
      <c r="K178" s="596"/>
      <c r="L178" s="121"/>
      <c r="M178" s="121" t="s">
        <v>155</v>
      </c>
      <c r="N178" s="596"/>
      <c r="O178" s="596"/>
      <c r="P178" s="121"/>
      <c r="Q178" s="121" t="s">
        <v>155</v>
      </c>
      <c r="R178" s="596"/>
      <c r="S178" s="596"/>
      <c r="T178" s="122"/>
      <c r="U178" s="559">
        <f>IFERROR(IF(N178="", B178*H178,IF(R178="", B178*H178*N178,IF(R178&gt;0, B178*H178*N178*R178, ""))),0)</f>
        <v>0</v>
      </c>
      <c r="V178" s="560"/>
      <c r="W178" s="560"/>
      <c r="X178" s="561"/>
      <c r="Y178" s="80"/>
    </row>
    <row r="179" spans="1:25" s="6" customFormat="1" ht="18.75" customHeight="1" x14ac:dyDescent="0.4">
      <c r="A179" s="549" t="s">
        <v>76</v>
      </c>
      <c r="B179" s="550"/>
      <c r="C179" s="550"/>
      <c r="D179" s="550"/>
      <c r="E179" s="551"/>
      <c r="F179" s="551"/>
      <c r="G179" s="551"/>
      <c r="H179" s="552"/>
      <c r="I179" s="553"/>
      <c r="J179" s="553"/>
      <c r="K179" s="553"/>
      <c r="L179" s="553"/>
      <c r="M179" s="553"/>
      <c r="N179" s="553"/>
      <c r="O179" s="553"/>
      <c r="P179" s="553"/>
      <c r="Q179" s="553"/>
      <c r="R179" s="553"/>
      <c r="S179" s="553"/>
      <c r="T179" s="554"/>
      <c r="U179" s="587"/>
      <c r="V179" s="588"/>
      <c r="W179" s="588"/>
      <c r="X179" s="589"/>
    </row>
    <row r="180" spans="1:25" s="6" customFormat="1" ht="18.75" customHeight="1" x14ac:dyDescent="0.4">
      <c r="A180" s="123" t="s">
        <v>45</v>
      </c>
      <c r="B180" s="596"/>
      <c r="C180" s="596"/>
      <c r="D180" s="596"/>
      <c r="E180" s="596"/>
      <c r="F180" s="121" t="s">
        <v>154</v>
      </c>
      <c r="G180" s="121" t="s">
        <v>155</v>
      </c>
      <c r="H180" s="596"/>
      <c r="I180" s="596"/>
      <c r="J180" s="596"/>
      <c r="K180" s="596"/>
      <c r="L180" s="121"/>
      <c r="M180" s="121" t="s">
        <v>155</v>
      </c>
      <c r="N180" s="596"/>
      <c r="O180" s="596"/>
      <c r="P180" s="121"/>
      <c r="Q180" s="121" t="s">
        <v>155</v>
      </c>
      <c r="R180" s="596"/>
      <c r="S180" s="596"/>
      <c r="T180" s="122"/>
      <c r="U180" s="559">
        <f>IFERROR(IF(N180="", B180*H180,IF(R180="", B180*H180*N180,IF(R180&gt;0, B180*H180*N180*R180, ""))),0)</f>
        <v>0</v>
      </c>
      <c r="V180" s="560"/>
      <c r="W180" s="560"/>
      <c r="X180" s="561"/>
      <c r="Y180" s="80"/>
    </row>
    <row r="181" spans="1:25" s="6" customFormat="1" ht="18.75" customHeight="1" x14ac:dyDescent="0.4">
      <c r="A181" s="549" t="s">
        <v>76</v>
      </c>
      <c r="B181" s="550"/>
      <c r="C181" s="550"/>
      <c r="D181" s="550"/>
      <c r="E181" s="551"/>
      <c r="F181" s="551"/>
      <c r="G181" s="551"/>
      <c r="H181" s="552"/>
      <c r="I181" s="553"/>
      <c r="J181" s="553"/>
      <c r="K181" s="553"/>
      <c r="L181" s="553"/>
      <c r="M181" s="553"/>
      <c r="N181" s="553"/>
      <c r="O181" s="553"/>
      <c r="P181" s="553"/>
      <c r="Q181" s="553"/>
      <c r="R181" s="553"/>
      <c r="S181" s="553"/>
      <c r="T181" s="554"/>
      <c r="U181" s="587"/>
      <c r="V181" s="588"/>
      <c r="W181" s="588"/>
      <c r="X181" s="589"/>
    </row>
    <row r="182" spans="1:25" s="6" customFormat="1" ht="18.75" customHeight="1" x14ac:dyDescent="0.4">
      <c r="A182" s="123" t="s">
        <v>45</v>
      </c>
      <c r="B182" s="596"/>
      <c r="C182" s="596"/>
      <c r="D182" s="596"/>
      <c r="E182" s="596"/>
      <c r="F182" s="121" t="s">
        <v>154</v>
      </c>
      <c r="G182" s="121" t="s">
        <v>155</v>
      </c>
      <c r="H182" s="596"/>
      <c r="I182" s="596"/>
      <c r="J182" s="596"/>
      <c r="K182" s="596"/>
      <c r="L182" s="121"/>
      <c r="M182" s="121" t="s">
        <v>155</v>
      </c>
      <c r="N182" s="596"/>
      <c r="O182" s="596"/>
      <c r="P182" s="121"/>
      <c r="Q182" s="121" t="s">
        <v>155</v>
      </c>
      <c r="R182" s="596"/>
      <c r="S182" s="596"/>
      <c r="T182" s="122"/>
      <c r="U182" s="559">
        <f>IFERROR(IF(N182="", B182*H182,IF(R182="", B182*H182*N182,IF(R182&gt;0, B182*H182*N182*R182, ""))),0)</f>
        <v>0</v>
      </c>
      <c r="V182" s="560"/>
      <c r="W182" s="560"/>
      <c r="X182" s="561"/>
      <c r="Y182" s="80"/>
    </row>
    <row r="183" spans="1:25" s="6" customFormat="1" ht="18.75" customHeight="1" x14ac:dyDescent="0.4">
      <c r="A183" s="549" t="s">
        <v>76</v>
      </c>
      <c r="B183" s="550"/>
      <c r="C183" s="550"/>
      <c r="D183" s="550"/>
      <c r="E183" s="551"/>
      <c r="F183" s="551"/>
      <c r="G183" s="551"/>
      <c r="H183" s="552"/>
      <c r="I183" s="553"/>
      <c r="J183" s="553"/>
      <c r="K183" s="553"/>
      <c r="L183" s="553"/>
      <c r="M183" s="553"/>
      <c r="N183" s="553"/>
      <c r="O183" s="553"/>
      <c r="P183" s="553"/>
      <c r="Q183" s="553"/>
      <c r="R183" s="553"/>
      <c r="S183" s="553"/>
      <c r="T183" s="554"/>
      <c r="U183" s="555"/>
      <c r="V183" s="556"/>
      <c r="W183" s="556"/>
      <c r="X183" s="557"/>
    </row>
    <row r="184" spans="1:25" s="6" customFormat="1" ht="18.75" customHeight="1" x14ac:dyDescent="0.4">
      <c r="A184" s="123" t="s">
        <v>45</v>
      </c>
      <c r="B184" s="596"/>
      <c r="C184" s="596"/>
      <c r="D184" s="596"/>
      <c r="E184" s="596"/>
      <c r="F184" s="121" t="s">
        <v>154</v>
      </c>
      <c r="G184" s="121" t="s">
        <v>155</v>
      </c>
      <c r="H184" s="596"/>
      <c r="I184" s="596"/>
      <c r="J184" s="596"/>
      <c r="K184" s="596"/>
      <c r="L184" s="121"/>
      <c r="M184" s="121" t="s">
        <v>155</v>
      </c>
      <c r="N184" s="596"/>
      <c r="O184" s="596"/>
      <c r="P184" s="121"/>
      <c r="Q184" s="121" t="s">
        <v>155</v>
      </c>
      <c r="R184" s="596"/>
      <c r="S184" s="596"/>
      <c r="T184" s="122"/>
      <c r="U184" s="559">
        <f>IFERROR(IF(N184="", B184*H184,IF(R184="", B184*H184*N184,IF(R184&gt;0, B184*H184*N184*R184, ""))),0)</f>
        <v>0</v>
      </c>
      <c r="V184" s="560"/>
      <c r="W184" s="560"/>
      <c r="X184" s="561"/>
      <c r="Y184" s="80"/>
    </row>
    <row r="185" spans="1:25" s="6" customFormat="1" ht="18.75" customHeight="1" x14ac:dyDescent="0.4">
      <c r="A185" s="549" t="s">
        <v>76</v>
      </c>
      <c r="B185" s="550"/>
      <c r="C185" s="550"/>
      <c r="D185" s="550"/>
      <c r="E185" s="551"/>
      <c r="F185" s="551"/>
      <c r="G185" s="551"/>
      <c r="H185" s="552"/>
      <c r="I185" s="553"/>
      <c r="J185" s="553"/>
      <c r="K185" s="553"/>
      <c r="L185" s="553"/>
      <c r="M185" s="553"/>
      <c r="N185" s="553"/>
      <c r="O185" s="553"/>
      <c r="P185" s="553"/>
      <c r="Q185" s="553"/>
      <c r="R185" s="553"/>
      <c r="S185" s="553"/>
      <c r="T185" s="554"/>
      <c r="U185" s="555"/>
      <c r="V185" s="556"/>
      <c r="W185" s="556"/>
      <c r="X185" s="557"/>
    </row>
    <row r="186" spans="1:25" s="6" customFormat="1" ht="18.75" customHeight="1" x14ac:dyDescent="0.4">
      <c r="A186" s="123" t="s">
        <v>45</v>
      </c>
      <c r="B186" s="596"/>
      <c r="C186" s="596"/>
      <c r="D186" s="596"/>
      <c r="E186" s="596"/>
      <c r="F186" s="121" t="s">
        <v>154</v>
      </c>
      <c r="G186" s="121" t="s">
        <v>155</v>
      </c>
      <c r="H186" s="596"/>
      <c r="I186" s="596"/>
      <c r="J186" s="596"/>
      <c r="K186" s="596"/>
      <c r="L186" s="121"/>
      <c r="M186" s="121" t="s">
        <v>155</v>
      </c>
      <c r="N186" s="596"/>
      <c r="O186" s="596"/>
      <c r="P186" s="121"/>
      <c r="Q186" s="121" t="s">
        <v>155</v>
      </c>
      <c r="R186" s="596"/>
      <c r="S186" s="596"/>
      <c r="T186" s="122"/>
      <c r="U186" s="559">
        <f>IFERROR(IF(N186="", B186*H186,IF(R186="", B186*H186*N186,IF(R186&gt;0, B186*H186*N186*R186, ""))),0)</f>
        <v>0</v>
      </c>
      <c r="V186" s="560"/>
      <c r="W186" s="560"/>
      <c r="X186" s="561"/>
      <c r="Y186" s="80"/>
    </row>
    <row r="187" spans="1:25" s="6" customFormat="1" ht="18.75" customHeight="1" x14ac:dyDescent="0.4">
      <c r="A187" s="549" t="s">
        <v>76</v>
      </c>
      <c r="B187" s="550"/>
      <c r="C187" s="550"/>
      <c r="D187" s="550"/>
      <c r="E187" s="551"/>
      <c r="F187" s="551"/>
      <c r="G187" s="551"/>
      <c r="H187" s="552"/>
      <c r="I187" s="553"/>
      <c r="J187" s="553"/>
      <c r="K187" s="553"/>
      <c r="L187" s="553"/>
      <c r="M187" s="553"/>
      <c r="N187" s="553"/>
      <c r="O187" s="553"/>
      <c r="P187" s="553"/>
      <c r="Q187" s="553"/>
      <c r="R187" s="553"/>
      <c r="S187" s="553"/>
      <c r="T187" s="554"/>
      <c r="U187" s="587"/>
      <c r="V187" s="588"/>
      <c r="W187" s="588"/>
      <c r="X187" s="589"/>
    </row>
    <row r="188" spans="1:25" s="6" customFormat="1" ht="18.75" customHeight="1" x14ac:dyDescent="0.4">
      <c r="A188" s="123" t="s">
        <v>45</v>
      </c>
      <c r="B188" s="596"/>
      <c r="C188" s="596"/>
      <c r="D188" s="596"/>
      <c r="E188" s="596"/>
      <c r="F188" s="121" t="s">
        <v>154</v>
      </c>
      <c r="G188" s="121" t="s">
        <v>155</v>
      </c>
      <c r="H188" s="596"/>
      <c r="I188" s="596"/>
      <c r="J188" s="596"/>
      <c r="K188" s="596"/>
      <c r="L188" s="121"/>
      <c r="M188" s="121" t="s">
        <v>155</v>
      </c>
      <c r="N188" s="596"/>
      <c r="O188" s="596"/>
      <c r="P188" s="121"/>
      <c r="Q188" s="121" t="s">
        <v>155</v>
      </c>
      <c r="R188" s="596"/>
      <c r="S188" s="596"/>
      <c r="T188" s="122"/>
      <c r="U188" s="559">
        <f>IFERROR(IF(N188="", B188*H188,IF(R188="", B188*H188*N188,IF(R188&gt;0, B188*H188*N188*R188, ""))),0)</f>
        <v>0</v>
      </c>
      <c r="V188" s="560"/>
      <c r="W188" s="560"/>
      <c r="X188" s="561"/>
      <c r="Y188" s="80"/>
    </row>
    <row r="189" spans="1:25" s="6" customFormat="1" ht="18.75" customHeight="1" x14ac:dyDescent="0.4">
      <c r="A189" s="549" t="s">
        <v>76</v>
      </c>
      <c r="B189" s="550"/>
      <c r="C189" s="550"/>
      <c r="D189" s="550"/>
      <c r="E189" s="551"/>
      <c r="F189" s="551"/>
      <c r="G189" s="551"/>
      <c r="H189" s="552"/>
      <c r="I189" s="553"/>
      <c r="J189" s="553"/>
      <c r="K189" s="553"/>
      <c r="L189" s="553"/>
      <c r="M189" s="553"/>
      <c r="N189" s="553"/>
      <c r="O189" s="553"/>
      <c r="P189" s="553"/>
      <c r="Q189" s="553"/>
      <c r="R189" s="553"/>
      <c r="S189" s="553"/>
      <c r="T189" s="554"/>
      <c r="U189" s="587"/>
      <c r="V189" s="588"/>
      <c r="W189" s="588"/>
      <c r="X189" s="589"/>
    </row>
    <row r="190" spans="1:25" s="6" customFormat="1" ht="18.75" customHeight="1" x14ac:dyDescent="0.4">
      <c r="A190" s="123" t="s">
        <v>45</v>
      </c>
      <c r="B190" s="596"/>
      <c r="C190" s="596"/>
      <c r="D190" s="596"/>
      <c r="E190" s="596"/>
      <c r="F190" s="121" t="s">
        <v>154</v>
      </c>
      <c r="G190" s="121" t="s">
        <v>155</v>
      </c>
      <c r="H190" s="596"/>
      <c r="I190" s="596"/>
      <c r="J190" s="596"/>
      <c r="K190" s="596"/>
      <c r="L190" s="121"/>
      <c r="M190" s="121" t="s">
        <v>155</v>
      </c>
      <c r="N190" s="596"/>
      <c r="O190" s="596"/>
      <c r="P190" s="121"/>
      <c r="Q190" s="121" t="s">
        <v>155</v>
      </c>
      <c r="R190" s="596"/>
      <c r="S190" s="596"/>
      <c r="T190" s="122"/>
      <c r="U190" s="559">
        <f>IFERROR(IF(N190="", B190*H190,IF(R190="", B190*H190*N190,IF(R190&gt;0, B190*H190*N190*R190, ""))),0)</f>
        <v>0</v>
      </c>
      <c r="V190" s="560"/>
      <c r="W190" s="560"/>
      <c r="X190" s="561"/>
      <c r="Y190" s="80"/>
    </row>
    <row r="191" spans="1:25" s="6" customFormat="1" ht="18.75" customHeight="1" x14ac:dyDescent="0.4">
      <c r="A191" s="549" t="s">
        <v>76</v>
      </c>
      <c r="B191" s="550"/>
      <c r="C191" s="550"/>
      <c r="D191" s="550"/>
      <c r="E191" s="551"/>
      <c r="F191" s="551"/>
      <c r="G191" s="551"/>
      <c r="H191" s="552"/>
      <c r="I191" s="553"/>
      <c r="J191" s="553"/>
      <c r="K191" s="553"/>
      <c r="L191" s="553"/>
      <c r="M191" s="553"/>
      <c r="N191" s="553"/>
      <c r="O191" s="553"/>
      <c r="P191" s="553"/>
      <c r="Q191" s="553"/>
      <c r="R191" s="553"/>
      <c r="S191" s="553"/>
      <c r="T191" s="554"/>
      <c r="U191" s="587"/>
      <c r="V191" s="588"/>
      <c r="W191" s="588"/>
      <c r="X191" s="589"/>
    </row>
    <row r="192" spans="1:25" s="6" customFormat="1" ht="18.75" customHeight="1" x14ac:dyDescent="0.4">
      <c r="A192" s="123" t="s">
        <v>45</v>
      </c>
      <c r="B192" s="596"/>
      <c r="C192" s="596"/>
      <c r="D192" s="596"/>
      <c r="E192" s="596"/>
      <c r="F192" s="121" t="s">
        <v>154</v>
      </c>
      <c r="G192" s="121" t="s">
        <v>155</v>
      </c>
      <c r="H192" s="596"/>
      <c r="I192" s="596"/>
      <c r="J192" s="596"/>
      <c r="K192" s="596"/>
      <c r="L192" s="121"/>
      <c r="M192" s="121" t="s">
        <v>155</v>
      </c>
      <c r="N192" s="596"/>
      <c r="O192" s="596"/>
      <c r="P192" s="121"/>
      <c r="Q192" s="121" t="s">
        <v>155</v>
      </c>
      <c r="R192" s="596"/>
      <c r="S192" s="596"/>
      <c r="T192" s="122"/>
      <c r="U192" s="559">
        <f>IFERROR(IF(N192="", B192*H192,IF(R192="", B192*H192*N192,IF(R192&gt;0, B192*H192*N192*R192, ""))),0)</f>
        <v>0</v>
      </c>
      <c r="V192" s="560"/>
      <c r="W192" s="560"/>
      <c r="X192" s="561"/>
      <c r="Y192" s="80"/>
    </row>
    <row r="193" spans="1:31" s="6" customFormat="1" ht="18.75" customHeight="1" x14ac:dyDescent="0.4">
      <c r="A193" s="549" t="s">
        <v>76</v>
      </c>
      <c r="B193" s="550"/>
      <c r="C193" s="550"/>
      <c r="D193" s="550"/>
      <c r="E193" s="551"/>
      <c r="F193" s="551"/>
      <c r="G193" s="551"/>
      <c r="H193" s="552"/>
      <c r="I193" s="553"/>
      <c r="J193" s="553"/>
      <c r="K193" s="553"/>
      <c r="L193" s="553"/>
      <c r="M193" s="553"/>
      <c r="N193" s="553"/>
      <c r="O193" s="553"/>
      <c r="P193" s="553"/>
      <c r="Q193" s="553"/>
      <c r="R193" s="553"/>
      <c r="S193" s="553"/>
      <c r="T193" s="554"/>
      <c r="U193" s="587"/>
      <c r="V193" s="588"/>
      <c r="W193" s="588"/>
      <c r="X193" s="589"/>
    </row>
    <row r="194" spans="1:31" s="6" customFormat="1" ht="18.75" customHeight="1" x14ac:dyDescent="0.4">
      <c r="A194" s="123" t="s">
        <v>45</v>
      </c>
      <c r="B194" s="596"/>
      <c r="C194" s="596"/>
      <c r="D194" s="596"/>
      <c r="E194" s="596"/>
      <c r="F194" s="121" t="s">
        <v>154</v>
      </c>
      <c r="G194" s="121" t="s">
        <v>155</v>
      </c>
      <c r="H194" s="596"/>
      <c r="I194" s="596"/>
      <c r="J194" s="596"/>
      <c r="K194" s="596"/>
      <c r="L194" s="121"/>
      <c r="M194" s="121" t="s">
        <v>155</v>
      </c>
      <c r="N194" s="596"/>
      <c r="O194" s="596"/>
      <c r="P194" s="121"/>
      <c r="Q194" s="121" t="s">
        <v>155</v>
      </c>
      <c r="R194" s="596"/>
      <c r="S194" s="596"/>
      <c r="T194" s="122"/>
      <c r="U194" s="559">
        <f>IFERROR(IF(N194="", B194*H194,IF(R194="", B194*H194*N194,IF(R194&gt;0, B194*H194*N194*R194, ""))),0)</f>
        <v>0</v>
      </c>
      <c r="V194" s="560"/>
      <c r="W194" s="560"/>
      <c r="X194" s="561"/>
      <c r="Y194" s="80"/>
    </row>
    <row r="195" spans="1:31" s="6" customFormat="1" ht="18.75" customHeight="1" x14ac:dyDescent="0.4">
      <c r="A195" s="549" t="s">
        <v>76</v>
      </c>
      <c r="B195" s="550"/>
      <c r="C195" s="550"/>
      <c r="D195" s="550"/>
      <c r="E195" s="551"/>
      <c r="F195" s="551"/>
      <c r="G195" s="551"/>
      <c r="H195" s="552"/>
      <c r="I195" s="553"/>
      <c r="J195" s="553"/>
      <c r="K195" s="553"/>
      <c r="L195" s="553"/>
      <c r="M195" s="553"/>
      <c r="N195" s="553"/>
      <c r="O195" s="553"/>
      <c r="P195" s="553"/>
      <c r="Q195" s="553"/>
      <c r="R195" s="553"/>
      <c r="S195" s="553"/>
      <c r="T195" s="554"/>
      <c r="U195" s="587"/>
      <c r="V195" s="588"/>
      <c r="W195" s="588"/>
      <c r="X195" s="589"/>
    </row>
    <row r="196" spans="1:31" s="6" customFormat="1" ht="18.75" customHeight="1" x14ac:dyDescent="0.4">
      <c r="A196" s="123" t="s">
        <v>45</v>
      </c>
      <c r="B196" s="596"/>
      <c r="C196" s="596"/>
      <c r="D196" s="596"/>
      <c r="E196" s="596"/>
      <c r="F196" s="121" t="s">
        <v>154</v>
      </c>
      <c r="G196" s="121" t="s">
        <v>155</v>
      </c>
      <c r="H196" s="596"/>
      <c r="I196" s="596"/>
      <c r="J196" s="596"/>
      <c r="K196" s="596"/>
      <c r="L196" s="121"/>
      <c r="M196" s="121" t="s">
        <v>155</v>
      </c>
      <c r="N196" s="596"/>
      <c r="O196" s="596"/>
      <c r="P196" s="121"/>
      <c r="Q196" s="121" t="s">
        <v>155</v>
      </c>
      <c r="R196" s="596"/>
      <c r="S196" s="596"/>
      <c r="T196" s="122"/>
      <c r="U196" s="559">
        <f>IFERROR(IF(N196="", B196*H196,IF(R196="", B196*H196*N196,IF(R196&gt;0, B196*H196*N196*R196, ""))),0)</f>
        <v>0</v>
      </c>
      <c r="V196" s="560"/>
      <c r="W196" s="560"/>
      <c r="X196" s="561"/>
      <c r="Y196" s="80"/>
    </row>
    <row r="197" spans="1:31" s="6" customFormat="1" ht="18.600000000000001" customHeight="1" x14ac:dyDescent="0.4">
      <c r="A197" s="590" t="s">
        <v>46</v>
      </c>
      <c r="B197" s="591"/>
      <c r="C197" s="591"/>
      <c r="D197" s="591"/>
      <c r="E197" s="591"/>
      <c r="F197" s="591"/>
      <c r="G197" s="591"/>
      <c r="H197" s="591"/>
      <c r="I197" s="591"/>
      <c r="J197" s="591"/>
      <c r="K197" s="591"/>
      <c r="L197" s="591"/>
      <c r="M197" s="591"/>
      <c r="N197" s="591"/>
      <c r="O197" s="591"/>
      <c r="P197" s="591"/>
      <c r="Q197" s="591"/>
      <c r="R197" s="591"/>
      <c r="S197" s="591"/>
      <c r="T197" s="592"/>
      <c r="U197" s="593">
        <f>SUM(U167:X196)</f>
        <v>0</v>
      </c>
      <c r="V197" s="594"/>
      <c r="W197" s="594"/>
      <c r="X197" s="595"/>
      <c r="Y197" s="80"/>
    </row>
    <row r="198" spans="1:31" s="6" customFormat="1" ht="13.5" customHeight="1" x14ac:dyDescent="0.4">
      <c r="A198" s="76" t="s">
        <v>47</v>
      </c>
      <c r="B198" s="77"/>
      <c r="C198" s="77"/>
      <c r="D198" s="77"/>
      <c r="E198" s="78"/>
      <c r="F198" s="77"/>
      <c r="G198" s="77"/>
      <c r="H198" s="77"/>
      <c r="I198" s="77"/>
      <c r="J198" s="78"/>
      <c r="K198" s="78"/>
      <c r="L198" s="77"/>
      <c r="M198" s="77"/>
      <c r="N198" s="77"/>
      <c r="O198" s="77"/>
      <c r="P198" s="77"/>
      <c r="Q198" s="78"/>
      <c r="R198" s="77"/>
      <c r="S198" s="77"/>
      <c r="T198" s="78"/>
      <c r="U198" s="78"/>
      <c r="V198" s="77"/>
      <c r="W198" s="77"/>
      <c r="X198" s="78"/>
      <c r="Y198" s="78"/>
      <c r="Z198" s="79"/>
      <c r="AA198" s="79"/>
      <c r="AB198" s="79"/>
      <c r="AC198" s="79"/>
      <c r="AE198" s="72"/>
    </row>
    <row r="199" spans="1:31" s="6" customFormat="1" ht="13.5" customHeight="1" x14ac:dyDescent="0.4">
      <c r="P199" s="2"/>
      <c r="Q199" s="2"/>
      <c r="R199" s="2"/>
      <c r="S199" s="2"/>
      <c r="AE199" s="72"/>
    </row>
    <row r="200" spans="1:31" s="6" customFormat="1" ht="18.75" customHeight="1" x14ac:dyDescent="0.4">
      <c r="A200" s="73"/>
      <c r="B200" s="73"/>
      <c r="C200" s="74" t="s">
        <v>41</v>
      </c>
      <c r="D200" s="564">
        <f>'様式６－１'!E182</f>
        <v>0</v>
      </c>
      <c r="E200" s="564"/>
      <c r="F200" s="564"/>
      <c r="G200" s="564"/>
      <c r="H200" s="564"/>
      <c r="I200" s="564"/>
      <c r="J200" s="564"/>
      <c r="K200" s="564"/>
      <c r="L200" s="564"/>
      <c r="M200" s="564"/>
      <c r="N200" s="564"/>
      <c r="O200" s="564"/>
      <c r="P200" s="564"/>
      <c r="Q200" s="564"/>
      <c r="R200" s="564"/>
      <c r="S200" s="75"/>
      <c r="AE200" s="72"/>
    </row>
    <row r="201" spans="1:31" s="6" customFormat="1" ht="18.75" customHeight="1" x14ac:dyDescent="0.4">
      <c r="P201" s="2"/>
      <c r="Q201" s="2"/>
      <c r="R201" s="2"/>
      <c r="S201" s="2"/>
      <c r="AE201" s="72"/>
    </row>
    <row r="202" spans="1:31" s="6" customFormat="1" ht="13.5" customHeight="1" x14ac:dyDescent="0.4">
      <c r="A202" s="565" t="s">
        <v>75</v>
      </c>
      <c r="B202" s="566"/>
      <c r="C202" s="566"/>
      <c r="D202" s="566"/>
      <c r="E202" s="566"/>
      <c r="F202" s="566"/>
      <c r="G202" s="566"/>
      <c r="H202" s="566"/>
      <c r="I202" s="566"/>
      <c r="J202" s="566"/>
      <c r="K202" s="566"/>
      <c r="L202" s="566"/>
      <c r="M202" s="566"/>
      <c r="N202" s="566"/>
      <c r="O202" s="566"/>
      <c r="P202" s="566"/>
      <c r="Q202" s="566"/>
      <c r="R202" s="566"/>
      <c r="S202" s="566"/>
      <c r="T202" s="567"/>
      <c r="U202" s="574" t="s">
        <v>73</v>
      </c>
      <c r="V202" s="575"/>
      <c r="W202" s="575"/>
      <c r="X202" s="576"/>
    </row>
    <row r="203" spans="1:31" s="6" customFormat="1" ht="13.5" x14ac:dyDescent="0.4">
      <c r="A203" s="568"/>
      <c r="B203" s="569"/>
      <c r="C203" s="569"/>
      <c r="D203" s="569"/>
      <c r="E203" s="569"/>
      <c r="F203" s="569"/>
      <c r="G203" s="569"/>
      <c r="H203" s="569"/>
      <c r="I203" s="569"/>
      <c r="J203" s="569"/>
      <c r="K203" s="569"/>
      <c r="L203" s="569"/>
      <c r="M203" s="569"/>
      <c r="N203" s="569"/>
      <c r="O203" s="569"/>
      <c r="P203" s="569"/>
      <c r="Q203" s="569"/>
      <c r="R203" s="569"/>
      <c r="S203" s="569"/>
      <c r="T203" s="570"/>
      <c r="U203" s="577"/>
      <c r="V203" s="578"/>
      <c r="W203" s="578"/>
      <c r="X203" s="579"/>
    </row>
    <row r="204" spans="1:31" s="6" customFormat="1" ht="13.5" customHeight="1" x14ac:dyDescent="0.4">
      <c r="A204" s="568"/>
      <c r="B204" s="569"/>
      <c r="C204" s="569"/>
      <c r="D204" s="569"/>
      <c r="E204" s="569"/>
      <c r="F204" s="569"/>
      <c r="G204" s="569"/>
      <c r="H204" s="569"/>
      <c r="I204" s="569"/>
      <c r="J204" s="569"/>
      <c r="K204" s="569"/>
      <c r="L204" s="569"/>
      <c r="M204" s="569"/>
      <c r="N204" s="569"/>
      <c r="O204" s="569"/>
      <c r="P204" s="569"/>
      <c r="Q204" s="569"/>
      <c r="R204" s="569"/>
      <c r="S204" s="569"/>
      <c r="T204" s="570"/>
      <c r="U204" s="577"/>
      <c r="V204" s="578"/>
      <c r="W204" s="578"/>
      <c r="X204" s="579"/>
      <c r="Y204" s="583"/>
    </row>
    <row r="205" spans="1:31" s="6" customFormat="1" ht="13.5" x14ac:dyDescent="0.4">
      <c r="A205" s="571"/>
      <c r="B205" s="572"/>
      <c r="C205" s="572"/>
      <c r="D205" s="572"/>
      <c r="E205" s="572"/>
      <c r="F205" s="572"/>
      <c r="G205" s="572"/>
      <c r="H205" s="572"/>
      <c r="I205" s="572"/>
      <c r="J205" s="572"/>
      <c r="K205" s="572"/>
      <c r="L205" s="572"/>
      <c r="M205" s="572"/>
      <c r="N205" s="572"/>
      <c r="O205" s="572"/>
      <c r="P205" s="572"/>
      <c r="Q205" s="572"/>
      <c r="R205" s="572"/>
      <c r="S205" s="572"/>
      <c r="T205" s="573"/>
      <c r="U205" s="580"/>
      <c r="V205" s="581"/>
      <c r="W205" s="581"/>
      <c r="X205" s="582"/>
      <c r="Y205" s="583"/>
    </row>
    <row r="206" spans="1:31" s="6" customFormat="1" ht="18.75" customHeight="1" x14ac:dyDescent="0.4">
      <c r="A206" s="549" t="s">
        <v>76</v>
      </c>
      <c r="B206" s="550"/>
      <c r="C206" s="550"/>
      <c r="D206" s="550"/>
      <c r="E206" s="551"/>
      <c r="F206" s="551"/>
      <c r="G206" s="551"/>
      <c r="H206" s="552"/>
      <c r="I206" s="553"/>
      <c r="J206" s="553"/>
      <c r="K206" s="553"/>
      <c r="L206" s="553"/>
      <c r="M206" s="553"/>
      <c r="N206" s="553"/>
      <c r="O206" s="553"/>
      <c r="P206" s="553"/>
      <c r="Q206" s="553"/>
      <c r="R206" s="553"/>
      <c r="S206" s="553"/>
      <c r="T206" s="554"/>
      <c r="U206" s="584"/>
      <c r="V206" s="585"/>
      <c r="W206" s="585"/>
      <c r="X206" s="586"/>
    </row>
    <row r="207" spans="1:31" s="6" customFormat="1" ht="18.75" customHeight="1" x14ac:dyDescent="0.4">
      <c r="A207" s="123" t="s">
        <v>45</v>
      </c>
      <c r="B207" s="596"/>
      <c r="C207" s="596"/>
      <c r="D207" s="596"/>
      <c r="E207" s="596"/>
      <c r="F207" s="121" t="s">
        <v>154</v>
      </c>
      <c r="G207" s="121" t="s">
        <v>155</v>
      </c>
      <c r="H207" s="596"/>
      <c r="I207" s="596"/>
      <c r="J207" s="596"/>
      <c r="K207" s="596"/>
      <c r="L207" s="121"/>
      <c r="M207" s="121" t="s">
        <v>155</v>
      </c>
      <c r="N207" s="596"/>
      <c r="O207" s="596"/>
      <c r="P207" s="121"/>
      <c r="Q207" s="121" t="s">
        <v>155</v>
      </c>
      <c r="R207" s="596"/>
      <c r="S207" s="596"/>
      <c r="T207" s="122"/>
      <c r="U207" s="559">
        <f>IFERROR(IF(N207="", B207*H207,IF(R207="", B207*H207*N207,IF(R207&gt;0, B207*H207*N207*R207, ""))),0)</f>
        <v>0</v>
      </c>
      <c r="V207" s="560"/>
      <c r="W207" s="560"/>
      <c r="X207" s="561"/>
      <c r="Y207" s="80"/>
    </row>
    <row r="208" spans="1:31" s="6" customFormat="1" ht="18.75" customHeight="1" x14ac:dyDescent="0.4">
      <c r="A208" s="549" t="s">
        <v>76</v>
      </c>
      <c r="B208" s="550"/>
      <c r="C208" s="550"/>
      <c r="D208" s="550"/>
      <c r="E208" s="551"/>
      <c r="F208" s="551"/>
      <c r="G208" s="551"/>
      <c r="H208" s="552"/>
      <c r="I208" s="553"/>
      <c r="J208" s="553"/>
      <c r="K208" s="553"/>
      <c r="L208" s="553"/>
      <c r="M208" s="553"/>
      <c r="N208" s="553"/>
      <c r="O208" s="553"/>
      <c r="P208" s="553"/>
      <c r="Q208" s="553"/>
      <c r="R208" s="553"/>
      <c r="S208" s="553"/>
      <c r="T208" s="554"/>
      <c r="U208" s="555"/>
      <c r="V208" s="556"/>
      <c r="W208" s="556"/>
      <c r="X208" s="557"/>
    </row>
    <row r="209" spans="1:25" s="6" customFormat="1" ht="18.75" customHeight="1" x14ac:dyDescent="0.4">
      <c r="A209" s="123" t="s">
        <v>45</v>
      </c>
      <c r="B209" s="596"/>
      <c r="C209" s="596"/>
      <c r="D209" s="596"/>
      <c r="E209" s="596"/>
      <c r="F209" s="121" t="s">
        <v>154</v>
      </c>
      <c r="G209" s="121" t="s">
        <v>155</v>
      </c>
      <c r="H209" s="596"/>
      <c r="I209" s="596"/>
      <c r="J209" s="596"/>
      <c r="K209" s="596"/>
      <c r="L209" s="121"/>
      <c r="M209" s="121" t="s">
        <v>155</v>
      </c>
      <c r="N209" s="596"/>
      <c r="O209" s="596"/>
      <c r="P209" s="121"/>
      <c r="Q209" s="121" t="s">
        <v>155</v>
      </c>
      <c r="R209" s="596"/>
      <c r="S209" s="596"/>
      <c r="T209" s="122"/>
      <c r="U209" s="559">
        <f>IFERROR(IF(N209="", B209*H209,IF(R209="", B209*H209*N209,IF(R209&gt;0, B209*H209*N209*R209, ""))),0)</f>
        <v>0</v>
      </c>
      <c r="V209" s="560"/>
      <c r="W209" s="560"/>
      <c r="X209" s="561"/>
      <c r="Y209" s="80"/>
    </row>
    <row r="210" spans="1:25" s="6" customFormat="1" ht="18.75" customHeight="1" x14ac:dyDescent="0.4">
      <c r="A210" s="549" t="s">
        <v>76</v>
      </c>
      <c r="B210" s="550"/>
      <c r="C210" s="550"/>
      <c r="D210" s="550"/>
      <c r="E210" s="551"/>
      <c r="F210" s="551"/>
      <c r="G210" s="551"/>
      <c r="H210" s="552"/>
      <c r="I210" s="553"/>
      <c r="J210" s="553"/>
      <c r="K210" s="553"/>
      <c r="L210" s="553"/>
      <c r="M210" s="553"/>
      <c r="N210" s="553"/>
      <c r="O210" s="553"/>
      <c r="P210" s="553"/>
      <c r="Q210" s="553"/>
      <c r="R210" s="553"/>
      <c r="S210" s="553"/>
      <c r="T210" s="554"/>
      <c r="U210" s="555"/>
      <c r="V210" s="556"/>
      <c r="W210" s="556"/>
      <c r="X210" s="557"/>
    </row>
    <row r="211" spans="1:25" s="6" customFormat="1" ht="18.75" customHeight="1" x14ac:dyDescent="0.4">
      <c r="A211" s="123" t="s">
        <v>45</v>
      </c>
      <c r="B211" s="596"/>
      <c r="C211" s="596"/>
      <c r="D211" s="596"/>
      <c r="E211" s="596"/>
      <c r="F211" s="121" t="s">
        <v>154</v>
      </c>
      <c r="G211" s="121" t="s">
        <v>155</v>
      </c>
      <c r="H211" s="596"/>
      <c r="I211" s="596"/>
      <c r="J211" s="596"/>
      <c r="K211" s="596"/>
      <c r="L211" s="121"/>
      <c r="M211" s="121" t="s">
        <v>155</v>
      </c>
      <c r="N211" s="596"/>
      <c r="O211" s="596"/>
      <c r="P211" s="121"/>
      <c r="Q211" s="121" t="s">
        <v>155</v>
      </c>
      <c r="R211" s="596"/>
      <c r="S211" s="596"/>
      <c r="T211" s="122"/>
      <c r="U211" s="559">
        <f>IFERROR(IF(N211="", B211*H211,IF(R211="", B211*H211*N211,IF(R211&gt;0, B211*H211*N211*R211, ""))),0)</f>
        <v>0</v>
      </c>
      <c r="V211" s="560"/>
      <c r="W211" s="560"/>
      <c r="X211" s="561"/>
      <c r="Y211" s="80"/>
    </row>
    <row r="212" spans="1:25" s="6" customFormat="1" ht="18.75" customHeight="1" x14ac:dyDescent="0.4">
      <c r="A212" s="549" t="s">
        <v>76</v>
      </c>
      <c r="B212" s="550"/>
      <c r="C212" s="550"/>
      <c r="D212" s="550"/>
      <c r="E212" s="551"/>
      <c r="F212" s="551"/>
      <c r="G212" s="551"/>
      <c r="H212" s="552"/>
      <c r="I212" s="553"/>
      <c r="J212" s="553"/>
      <c r="K212" s="553"/>
      <c r="L212" s="553"/>
      <c r="M212" s="553"/>
      <c r="N212" s="553"/>
      <c r="O212" s="553"/>
      <c r="P212" s="553"/>
      <c r="Q212" s="553"/>
      <c r="R212" s="553"/>
      <c r="S212" s="553"/>
      <c r="T212" s="554"/>
      <c r="U212" s="587"/>
      <c r="V212" s="588"/>
      <c r="W212" s="588"/>
      <c r="X212" s="589"/>
    </row>
    <row r="213" spans="1:25" s="6" customFormat="1" ht="18.75" customHeight="1" x14ac:dyDescent="0.4">
      <c r="A213" s="123" t="s">
        <v>45</v>
      </c>
      <c r="B213" s="596"/>
      <c r="C213" s="596"/>
      <c r="D213" s="596"/>
      <c r="E213" s="596"/>
      <c r="F213" s="121" t="s">
        <v>154</v>
      </c>
      <c r="G213" s="121" t="s">
        <v>155</v>
      </c>
      <c r="H213" s="596"/>
      <c r="I213" s="596"/>
      <c r="J213" s="596"/>
      <c r="K213" s="596"/>
      <c r="L213" s="121"/>
      <c r="M213" s="121" t="s">
        <v>155</v>
      </c>
      <c r="N213" s="596"/>
      <c r="O213" s="596"/>
      <c r="P213" s="121"/>
      <c r="Q213" s="121" t="s">
        <v>155</v>
      </c>
      <c r="R213" s="596"/>
      <c r="S213" s="596"/>
      <c r="T213" s="122"/>
      <c r="U213" s="559">
        <f>IFERROR(IF(N213="", B213*H213,IF(R213="", B213*H213*N213,IF(R213&gt;0, B213*H213*N213*R213, ""))),0)</f>
        <v>0</v>
      </c>
      <c r="V213" s="560"/>
      <c r="W213" s="560"/>
      <c r="X213" s="561"/>
      <c r="Y213" s="80"/>
    </row>
    <row r="214" spans="1:25" s="6" customFormat="1" ht="18.75" customHeight="1" x14ac:dyDescent="0.4">
      <c r="A214" s="549" t="s">
        <v>76</v>
      </c>
      <c r="B214" s="550"/>
      <c r="C214" s="550"/>
      <c r="D214" s="550"/>
      <c r="E214" s="551"/>
      <c r="F214" s="551"/>
      <c r="G214" s="551"/>
      <c r="H214" s="552"/>
      <c r="I214" s="553"/>
      <c r="J214" s="553"/>
      <c r="K214" s="553"/>
      <c r="L214" s="553"/>
      <c r="M214" s="553"/>
      <c r="N214" s="553"/>
      <c r="O214" s="553"/>
      <c r="P214" s="553"/>
      <c r="Q214" s="553"/>
      <c r="R214" s="553"/>
      <c r="S214" s="553"/>
      <c r="T214" s="554"/>
      <c r="U214" s="587"/>
      <c r="V214" s="588"/>
      <c r="W214" s="588"/>
      <c r="X214" s="589"/>
    </row>
    <row r="215" spans="1:25" s="6" customFormat="1" ht="18.75" customHeight="1" x14ac:dyDescent="0.4">
      <c r="A215" s="123" t="s">
        <v>45</v>
      </c>
      <c r="B215" s="596"/>
      <c r="C215" s="596"/>
      <c r="D215" s="596"/>
      <c r="E215" s="596"/>
      <c r="F215" s="121" t="s">
        <v>154</v>
      </c>
      <c r="G215" s="121" t="s">
        <v>155</v>
      </c>
      <c r="H215" s="596"/>
      <c r="I215" s="596"/>
      <c r="J215" s="596"/>
      <c r="K215" s="596"/>
      <c r="L215" s="121"/>
      <c r="M215" s="121" t="s">
        <v>155</v>
      </c>
      <c r="N215" s="596"/>
      <c r="O215" s="596"/>
      <c r="P215" s="121"/>
      <c r="Q215" s="121" t="s">
        <v>155</v>
      </c>
      <c r="R215" s="596"/>
      <c r="S215" s="596"/>
      <c r="T215" s="122"/>
      <c r="U215" s="559">
        <f>IFERROR(IF(N215="", B215*H215,IF(R215="", B215*H215*N215,IF(R215&gt;0, B215*H215*N215*R215, ""))),0)</f>
        <v>0</v>
      </c>
      <c r="V215" s="560"/>
      <c r="W215" s="560"/>
      <c r="X215" s="561"/>
      <c r="Y215" s="80"/>
    </row>
    <row r="216" spans="1:25" s="6" customFormat="1" ht="18.75" customHeight="1" x14ac:dyDescent="0.4">
      <c r="A216" s="549" t="s">
        <v>76</v>
      </c>
      <c r="B216" s="550"/>
      <c r="C216" s="550"/>
      <c r="D216" s="550"/>
      <c r="E216" s="551"/>
      <c r="F216" s="551"/>
      <c r="G216" s="551"/>
      <c r="H216" s="552"/>
      <c r="I216" s="553"/>
      <c r="J216" s="553"/>
      <c r="K216" s="553"/>
      <c r="L216" s="553"/>
      <c r="M216" s="553"/>
      <c r="N216" s="553"/>
      <c r="O216" s="553"/>
      <c r="P216" s="553"/>
      <c r="Q216" s="553"/>
      <c r="R216" s="553"/>
      <c r="S216" s="553"/>
      <c r="T216" s="554"/>
      <c r="U216" s="587"/>
      <c r="V216" s="588"/>
      <c r="W216" s="588"/>
      <c r="X216" s="589"/>
    </row>
    <row r="217" spans="1:25" s="6" customFormat="1" ht="18.75" customHeight="1" x14ac:dyDescent="0.4">
      <c r="A217" s="123" t="s">
        <v>45</v>
      </c>
      <c r="B217" s="596"/>
      <c r="C217" s="596"/>
      <c r="D217" s="596"/>
      <c r="E217" s="596"/>
      <c r="F217" s="121" t="s">
        <v>154</v>
      </c>
      <c r="G217" s="121" t="s">
        <v>155</v>
      </c>
      <c r="H217" s="596"/>
      <c r="I217" s="596"/>
      <c r="J217" s="596"/>
      <c r="K217" s="596"/>
      <c r="L217" s="121"/>
      <c r="M217" s="121" t="s">
        <v>155</v>
      </c>
      <c r="N217" s="596"/>
      <c r="O217" s="596"/>
      <c r="P217" s="121"/>
      <c r="Q217" s="121" t="s">
        <v>155</v>
      </c>
      <c r="R217" s="596"/>
      <c r="S217" s="596"/>
      <c r="T217" s="122"/>
      <c r="U217" s="559">
        <f>IFERROR(IF(N217="", B217*H217,IF(R217="", B217*H217*N217,IF(R217&gt;0, B217*H217*N217*R217, ""))),0)</f>
        <v>0</v>
      </c>
      <c r="V217" s="560"/>
      <c r="W217" s="560"/>
      <c r="X217" s="561"/>
      <c r="Y217" s="80"/>
    </row>
    <row r="218" spans="1:25" s="6" customFormat="1" ht="18.75" customHeight="1" x14ac:dyDescent="0.4">
      <c r="A218" s="549" t="s">
        <v>76</v>
      </c>
      <c r="B218" s="550"/>
      <c r="C218" s="550"/>
      <c r="D218" s="550"/>
      <c r="E218" s="551"/>
      <c r="F218" s="551"/>
      <c r="G218" s="551"/>
      <c r="H218" s="552"/>
      <c r="I218" s="553"/>
      <c r="J218" s="553"/>
      <c r="K218" s="553"/>
      <c r="L218" s="553"/>
      <c r="M218" s="553"/>
      <c r="N218" s="553"/>
      <c r="O218" s="553"/>
      <c r="P218" s="553"/>
      <c r="Q218" s="553"/>
      <c r="R218" s="553"/>
      <c r="S218" s="553"/>
      <c r="T218" s="554"/>
      <c r="U218" s="587"/>
      <c r="V218" s="588"/>
      <c r="W218" s="588"/>
      <c r="X218" s="589"/>
    </row>
    <row r="219" spans="1:25" s="6" customFormat="1" ht="18.75" customHeight="1" x14ac:dyDescent="0.4">
      <c r="A219" s="123" t="s">
        <v>45</v>
      </c>
      <c r="B219" s="596"/>
      <c r="C219" s="596"/>
      <c r="D219" s="596"/>
      <c r="E219" s="596"/>
      <c r="F219" s="121" t="s">
        <v>154</v>
      </c>
      <c r="G219" s="121" t="s">
        <v>155</v>
      </c>
      <c r="H219" s="596"/>
      <c r="I219" s="596"/>
      <c r="J219" s="596"/>
      <c r="K219" s="596"/>
      <c r="L219" s="121"/>
      <c r="M219" s="121" t="s">
        <v>155</v>
      </c>
      <c r="N219" s="596"/>
      <c r="O219" s="596"/>
      <c r="P219" s="121"/>
      <c r="Q219" s="121" t="s">
        <v>155</v>
      </c>
      <c r="R219" s="596"/>
      <c r="S219" s="596"/>
      <c r="T219" s="122"/>
      <c r="U219" s="559">
        <f>IFERROR(IF(N219="", B219*H219,IF(R219="", B219*H219*N219,IF(R219&gt;0, B219*H219*N219*R219, ""))),0)</f>
        <v>0</v>
      </c>
      <c r="V219" s="560"/>
      <c r="W219" s="560"/>
      <c r="X219" s="561"/>
      <c r="Y219" s="80"/>
    </row>
    <row r="220" spans="1:25" s="6" customFormat="1" ht="18.75" customHeight="1" x14ac:dyDescent="0.4">
      <c r="A220" s="549" t="s">
        <v>76</v>
      </c>
      <c r="B220" s="550"/>
      <c r="C220" s="550"/>
      <c r="D220" s="550"/>
      <c r="E220" s="551"/>
      <c r="F220" s="551"/>
      <c r="G220" s="551"/>
      <c r="H220" s="552"/>
      <c r="I220" s="553"/>
      <c r="J220" s="553"/>
      <c r="K220" s="553"/>
      <c r="L220" s="553"/>
      <c r="M220" s="553"/>
      <c r="N220" s="553"/>
      <c r="O220" s="553"/>
      <c r="P220" s="553"/>
      <c r="Q220" s="553"/>
      <c r="R220" s="553"/>
      <c r="S220" s="553"/>
      <c r="T220" s="554"/>
      <c r="U220" s="587"/>
      <c r="V220" s="588"/>
      <c r="W220" s="588"/>
      <c r="X220" s="589"/>
    </row>
    <row r="221" spans="1:25" s="6" customFormat="1" ht="18.75" customHeight="1" x14ac:dyDescent="0.4">
      <c r="A221" s="123" t="s">
        <v>45</v>
      </c>
      <c r="B221" s="596"/>
      <c r="C221" s="596"/>
      <c r="D221" s="596"/>
      <c r="E221" s="596"/>
      <c r="F221" s="121" t="s">
        <v>154</v>
      </c>
      <c r="G221" s="121" t="s">
        <v>155</v>
      </c>
      <c r="H221" s="596"/>
      <c r="I221" s="596"/>
      <c r="J221" s="596"/>
      <c r="K221" s="596"/>
      <c r="L221" s="121"/>
      <c r="M221" s="121" t="s">
        <v>155</v>
      </c>
      <c r="N221" s="596"/>
      <c r="O221" s="596"/>
      <c r="P221" s="121"/>
      <c r="Q221" s="121" t="s">
        <v>155</v>
      </c>
      <c r="R221" s="596"/>
      <c r="S221" s="596"/>
      <c r="T221" s="122"/>
      <c r="U221" s="559">
        <f>IFERROR(IF(N221="", B221*H221,IF(R221="", B221*H221*N221,IF(R221&gt;0, B221*H221*N221*R221, ""))),0)</f>
        <v>0</v>
      </c>
      <c r="V221" s="560"/>
      <c r="W221" s="560"/>
      <c r="X221" s="561"/>
      <c r="Y221" s="80"/>
    </row>
    <row r="222" spans="1:25" s="6" customFormat="1" ht="18.75" customHeight="1" x14ac:dyDescent="0.4">
      <c r="A222" s="549" t="s">
        <v>76</v>
      </c>
      <c r="B222" s="550"/>
      <c r="C222" s="550"/>
      <c r="D222" s="550"/>
      <c r="E222" s="551"/>
      <c r="F222" s="551"/>
      <c r="G222" s="551"/>
      <c r="H222" s="552"/>
      <c r="I222" s="553"/>
      <c r="J222" s="553"/>
      <c r="K222" s="553"/>
      <c r="L222" s="553"/>
      <c r="M222" s="553"/>
      <c r="N222" s="553"/>
      <c r="O222" s="553"/>
      <c r="P222" s="553"/>
      <c r="Q222" s="553"/>
      <c r="R222" s="553"/>
      <c r="S222" s="553"/>
      <c r="T222" s="554"/>
      <c r="U222" s="555"/>
      <c r="V222" s="556"/>
      <c r="W222" s="556"/>
      <c r="X222" s="557"/>
    </row>
    <row r="223" spans="1:25" s="6" customFormat="1" ht="18.75" customHeight="1" x14ac:dyDescent="0.4">
      <c r="A223" s="123" t="s">
        <v>45</v>
      </c>
      <c r="B223" s="596"/>
      <c r="C223" s="596"/>
      <c r="D223" s="596"/>
      <c r="E223" s="596"/>
      <c r="F223" s="121" t="s">
        <v>154</v>
      </c>
      <c r="G223" s="121" t="s">
        <v>155</v>
      </c>
      <c r="H223" s="596"/>
      <c r="I223" s="596"/>
      <c r="J223" s="596"/>
      <c r="K223" s="596"/>
      <c r="L223" s="121"/>
      <c r="M223" s="121" t="s">
        <v>155</v>
      </c>
      <c r="N223" s="596"/>
      <c r="O223" s="596"/>
      <c r="P223" s="121"/>
      <c r="Q223" s="121" t="s">
        <v>155</v>
      </c>
      <c r="R223" s="596"/>
      <c r="S223" s="596"/>
      <c r="T223" s="122"/>
      <c r="U223" s="559">
        <f>IFERROR(IF(N223="", B223*H223,IF(R223="", B223*H223*N223,IF(R223&gt;0, B223*H223*N223*R223, ""))),0)</f>
        <v>0</v>
      </c>
      <c r="V223" s="560"/>
      <c r="W223" s="560"/>
      <c r="X223" s="561"/>
      <c r="Y223" s="80"/>
    </row>
    <row r="224" spans="1:25" s="6" customFormat="1" ht="18.75" customHeight="1" x14ac:dyDescent="0.4">
      <c r="A224" s="549" t="s">
        <v>76</v>
      </c>
      <c r="B224" s="550"/>
      <c r="C224" s="550"/>
      <c r="D224" s="550"/>
      <c r="E224" s="551"/>
      <c r="F224" s="551"/>
      <c r="G224" s="551"/>
      <c r="H224" s="552"/>
      <c r="I224" s="553"/>
      <c r="J224" s="553"/>
      <c r="K224" s="553"/>
      <c r="L224" s="553"/>
      <c r="M224" s="553"/>
      <c r="N224" s="553"/>
      <c r="O224" s="553"/>
      <c r="P224" s="553"/>
      <c r="Q224" s="553"/>
      <c r="R224" s="553"/>
      <c r="S224" s="553"/>
      <c r="T224" s="554"/>
      <c r="U224" s="555"/>
      <c r="V224" s="556"/>
      <c r="W224" s="556"/>
      <c r="X224" s="557"/>
    </row>
    <row r="225" spans="1:31" s="6" customFormat="1" ht="18.75" customHeight="1" x14ac:dyDescent="0.4">
      <c r="A225" s="123" t="s">
        <v>45</v>
      </c>
      <c r="B225" s="596"/>
      <c r="C225" s="596"/>
      <c r="D225" s="596"/>
      <c r="E225" s="596"/>
      <c r="F225" s="121" t="s">
        <v>154</v>
      </c>
      <c r="G225" s="121" t="s">
        <v>155</v>
      </c>
      <c r="H225" s="596"/>
      <c r="I225" s="596"/>
      <c r="J225" s="596"/>
      <c r="K225" s="596"/>
      <c r="L225" s="121"/>
      <c r="M225" s="121" t="s">
        <v>155</v>
      </c>
      <c r="N225" s="596"/>
      <c r="O225" s="596"/>
      <c r="P225" s="121"/>
      <c r="Q225" s="121" t="s">
        <v>155</v>
      </c>
      <c r="R225" s="596"/>
      <c r="S225" s="596"/>
      <c r="T225" s="122"/>
      <c r="U225" s="559">
        <f>IFERROR(IF(N225="", B225*H225,IF(R225="", B225*H225*N225,IF(R225&gt;0, B225*H225*N225*R225, ""))),0)</f>
        <v>0</v>
      </c>
      <c r="V225" s="560"/>
      <c r="W225" s="560"/>
      <c r="X225" s="561"/>
      <c r="Y225" s="80"/>
    </row>
    <row r="226" spans="1:31" s="6" customFormat="1" ht="18.75" customHeight="1" x14ac:dyDescent="0.4">
      <c r="A226" s="549" t="s">
        <v>76</v>
      </c>
      <c r="B226" s="550"/>
      <c r="C226" s="550"/>
      <c r="D226" s="550"/>
      <c r="E226" s="551"/>
      <c r="F226" s="551"/>
      <c r="G226" s="551"/>
      <c r="H226" s="552"/>
      <c r="I226" s="553"/>
      <c r="J226" s="553"/>
      <c r="K226" s="553"/>
      <c r="L226" s="553"/>
      <c r="M226" s="553"/>
      <c r="N226" s="553"/>
      <c r="O226" s="553"/>
      <c r="P226" s="553"/>
      <c r="Q226" s="553"/>
      <c r="R226" s="553"/>
      <c r="S226" s="553"/>
      <c r="T226" s="554"/>
      <c r="U226" s="587"/>
      <c r="V226" s="588"/>
      <c r="W226" s="588"/>
      <c r="X226" s="589"/>
    </row>
    <row r="227" spans="1:31" s="6" customFormat="1" ht="18.75" customHeight="1" x14ac:dyDescent="0.4">
      <c r="A227" s="123" t="s">
        <v>45</v>
      </c>
      <c r="B227" s="596"/>
      <c r="C227" s="596"/>
      <c r="D227" s="596"/>
      <c r="E227" s="596"/>
      <c r="F227" s="121" t="s">
        <v>154</v>
      </c>
      <c r="G227" s="121" t="s">
        <v>155</v>
      </c>
      <c r="H227" s="596"/>
      <c r="I227" s="596"/>
      <c r="J227" s="596"/>
      <c r="K227" s="596"/>
      <c r="L227" s="121"/>
      <c r="M227" s="121" t="s">
        <v>155</v>
      </c>
      <c r="N227" s="596"/>
      <c r="O227" s="596"/>
      <c r="P227" s="121"/>
      <c r="Q227" s="121" t="s">
        <v>155</v>
      </c>
      <c r="R227" s="596"/>
      <c r="S227" s="596"/>
      <c r="T227" s="122"/>
      <c r="U227" s="559">
        <f>IFERROR(IF(N227="", B227*H227,IF(R227="", B227*H227*N227,IF(R227&gt;0, B227*H227*N227*R227, ""))),0)</f>
        <v>0</v>
      </c>
      <c r="V227" s="560"/>
      <c r="W227" s="560"/>
      <c r="X227" s="561"/>
      <c r="Y227" s="80"/>
    </row>
    <row r="228" spans="1:31" s="6" customFormat="1" ht="18.75" customHeight="1" x14ac:dyDescent="0.4">
      <c r="A228" s="549" t="s">
        <v>76</v>
      </c>
      <c r="B228" s="550"/>
      <c r="C228" s="550"/>
      <c r="D228" s="550"/>
      <c r="E228" s="551"/>
      <c r="F228" s="551"/>
      <c r="G228" s="551"/>
      <c r="H228" s="552"/>
      <c r="I228" s="553"/>
      <c r="J228" s="553"/>
      <c r="K228" s="553"/>
      <c r="L228" s="553"/>
      <c r="M228" s="553"/>
      <c r="N228" s="553"/>
      <c r="O228" s="553"/>
      <c r="P228" s="553"/>
      <c r="Q228" s="553"/>
      <c r="R228" s="553"/>
      <c r="S228" s="553"/>
      <c r="T228" s="554"/>
      <c r="U228" s="587"/>
      <c r="V228" s="588"/>
      <c r="W228" s="588"/>
      <c r="X228" s="589"/>
    </row>
    <row r="229" spans="1:31" s="6" customFormat="1" ht="18.75" customHeight="1" x14ac:dyDescent="0.4">
      <c r="A229" s="123" t="s">
        <v>45</v>
      </c>
      <c r="B229" s="596"/>
      <c r="C229" s="596"/>
      <c r="D229" s="596"/>
      <c r="E229" s="596"/>
      <c r="F229" s="121" t="s">
        <v>154</v>
      </c>
      <c r="G229" s="121" t="s">
        <v>155</v>
      </c>
      <c r="H229" s="596"/>
      <c r="I229" s="596"/>
      <c r="J229" s="596"/>
      <c r="K229" s="596"/>
      <c r="L229" s="121"/>
      <c r="M229" s="121" t="s">
        <v>155</v>
      </c>
      <c r="N229" s="596"/>
      <c r="O229" s="596"/>
      <c r="P229" s="121"/>
      <c r="Q229" s="121" t="s">
        <v>155</v>
      </c>
      <c r="R229" s="596"/>
      <c r="S229" s="596"/>
      <c r="T229" s="122"/>
      <c r="U229" s="559">
        <f>IFERROR(IF(N229="", B229*H229,IF(R229="", B229*H229*N229,IF(R229&gt;0, B229*H229*N229*R229, ""))),0)</f>
        <v>0</v>
      </c>
      <c r="V229" s="560"/>
      <c r="W229" s="560"/>
      <c r="X229" s="561"/>
      <c r="Y229" s="80"/>
    </row>
    <row r="230" spans="1:31" s="6" customFormat="1" ht="18.75" customHeight="1" x14ac:dyDescent="0.4">
      <c r="A230" s="549" t="s">
        <v>76</v>
      </c>
      <c r="B230" s="550"/>
      <c r="C230" s="550"/>
      <c r="D230" s="550"/>
      <c r="E230" s="551"/>
      <c r="F230" s="551"/>
      <c r="G230" s="551"/>
      <c r="H230" s="552"/>
      <c r="I230" s="553"/>
      <c r="J230" s="553"/>
      <c r="K230" s="553"/>
      <c r="L230" s="553"/>
      <c r="M230" s="553"/>
      <c r="N230" s="553"/>
      <c r="O230" s="553"/>
      <c r="P230" s="553"/>
      <c r="Q230" s="553"/>
      <c r="R230" s="553"/>
      <c r="S230" s="553"/>
      <c r="T230" s="554"/>
      <c r="U230" s="587"/>
      <c r="V230" s="588"/>
      <c r="W230" s="588"/>
      <c r="X230" s="589"/>
    </row>
    <row r="231" spans="1:31" s="6" customFormat="1" ht="18.75" customHeight="1" x14ac:dyDescent="0.4">
      <c r="A231" s="123" t="s">
        <v>45</v>
      </c>
      <c r="B231" s="596"/>
      <c r="C231" s="596"/>
      <c r="D231" s="596"/>
      <c r="E231" s="596"/>
      <c r="F231" s="121" t="s">
        <v>154</v>
      </c>
      <c r="G231" s="121" t="s">
        <v>155</v>
      </c>
      <c r="H231" s="596"/>
      <c r="I231" s="596"/>
      <c r="J231" s="596"/>
      <c r="K231" s="596"/>
      <c r="L231" s="121"/>
      <c r="M231" s="121" t="s">
        <v>155</v>
      </c>
      <c r="N231" s="596"/>
      <c r="O231" s="596"/>
      <c r="P231" s="121"/>
      <c r="Q231" s="121" t="s">
        <v>155</v>
      </c>
      <c r="R231" s="596"/>
      <c r="S231" s="596"/>
      <c r="T231" s="122"/>
      <c r="U231" s="559">
        <f>IFERROR(IF(N231="", B231*H231,IF(R231="", B231*H231*N231,IF(R231&gt;0, B231*H231*N231*R231, ""))),0)</f>
        <v>0</v>
      </c>
      <c r="V231" s="560"/>
      <c r="W231" s="560"/>
      <c r="X231" s="561"/>
      <c r="Y231" s="80"/>
    </row>
    <row r="232" spans="1:31" s="6" customFormat="1" ht="18.75" customHeight="1" x14ac:dyDescent="0.4">
      <c r="A232" s="549" t="s">
        <v>76</v>
      </c>
      <c r="B232" s="550"/>
      <c r="C232" s="550"/>
      <c r="D232" s="550"/>
      <c r="E232" s="551"/>
      <c r="F232" s="551"/>
      <c r="G232" s="551"/>
      <c r="H232" s="552"/>
      <c r="I232" s="553"/>
      <c r="J232" s="553"/>
      <c r="K232" s="553"/>
      <c r="L232" s="553"/>
      <c r="M232" s="553"/>
      <c r="N232" s="553"/>
      <c r="O232" s="553"/>
      <c r="P232" s="553"/>
      <c r="Q232" s="553"/>
      <c r="R232" s="553"/>
      <c r="S232" s="553"/>
      <c r="T232" s="554"/>
      <c r="U232" s="587"/>
      <c r="V232" s="588"/>
      <c r="W232" s="588"/>
      <c r="X232" s="589"/>
    </row>
    <row r="233" spans="1:31" s="6" customFormat="1" ht="18.75" customHeight="1" x14ac:dyDescent="0.4">
      <c r="A233" s="123" t="s">
        <v>45</v>
      </c>
      <c r="B233" s="596"/>
      <c r="C233" s="596"/>
      <c r="D233" s="596"/>
      <c r="E233" s="596"/>
      <c r="F233" s="121" t="s">
        <v>154</v>
      </c>
      <c r="G233" s="121" t="s">
        <v>155</v>
      </c>
      <c r="H233" s="596"/>
      <c r="I233" s="596"/>
      <c r="J233" s="596"/>
      <c r="K233" s="596"/>
      <c r="L233" s="121"/>
      <c r="M233" s="121" t="s">
        <v>155</v>
      </c>
      <c r="N233" s="596"/>
      <c r="O233" s="596"/>
      <c r="P233" s="121"/>
      <c r="Q233" s="121" t="s">
        <v>155</v>
      </c>
      <c r="R233" s="596"/>
      <c r="S233" s="596"/>
      <c r="T233" s="122"/>
      <c r="U233" s="559">
        <f>IFERROR(IF(N233="", B233*H233,IF(R233="", B233*H233*N233,IF(R233&gt;0, B233*H233*N233*R233, ""))),0)</f>
        <v>0</v>
      </c>
      <c r="V233" s="560"/>
      <c r="W233" s="560"/>
      <c r="X233" s="561"/>
      <c r="Y233" s="80"/>
    </row>
    <row r="234" spans="1:31" s="6" customFormat="1" ht="18.75" customHeight="1" x14ac:dyDescent="0.4">
      <c r="A234" s="549" t="s">
        <v>76</v>
      </c>
      <c r="B234" s="550"/>
      <c r="C234" s="550"/>
      <c r="D234" s="550"/>
      <c r="E234" s="551"/>
      <c r="F234" s="551"/>
      <c r="G234" s="551"/>
      <c r="H234" s="552"/>
      <c r="I234" s="553"/>
      <c r="J234" s="553"/>
      <c r="K234" s="553"/>
      <c r="L234" s="553"/>
      <c r="M234" s="553"/>
      <c r="N234" s="553"/>
      <c r="O234" s="553"/>
      <c r="P234" s="553"/>
      <c r="Q234" s="553"/>
      <c r="R234" s="553"/>
      <c r="S234" s="553"/>
      <c r="T234" s="554"/>
      <c r="U234" s="587"/>
      <c r="V234" s="588"/>
      <c r="W234" s="588"/>
      <c r="X234" s="589"/>
    </row>
    <row r="235" spans="1:31" s="6" customFormat="1" ht="18.75" customHeight="1" x14ac:dyDescent="0.4">
      <c r="A235" s="123" t="s">
        <v>45</v>
      </c>
      <c r="B235" s="596"/>
      <c r="C235" s="596"/>
      <c r="D235" s="596"/>
      <c r="E235" s="596"/>
      <c r="F235" s="121" t="s">
        <v>154</v>
      </c>
      <c r="G235" s="121" t="s">
        <v>155</v>
      </c>
      <c r="H235" s="596"/>
      <c r="I235" s="596"/>
      <c r="J235" s="596"/>
      <c r="K235" s="596"/>
      <c r="L235" s="121"/>
      <c r="M235" s="121" t="s">
        <v>155</v>
      </c>
      <c r="N235" s="596"/>
      <c r="O235" s="596"/>
      <c r="P235" s="121"/>
      <c r="Q235" s="121" t="s">
        <v>155</v>
      </c>
      <c r="R235" s="596"/>
      <c r="S235" s="596"/>
      <c r="T235" s="122"/>
      <c r="U235" s="559">
        <f>IFERROR(IF(N235="", B235*H235,IF(R235="", B235*H235*N235,IF(R235&gt;0, B235*H235*N235*R235, ""))),0)</f>
        <v>0</v>
      </c>
      <c r="V235" s="560"/>
      <c r="W235" s="560"/>
      <c r="X235" s="561"/>
      <c r="Y235" s="80"/>
    </row>
    <row r="236" spans="1:31" s="6" customFormat="1" ht="18.600000000000001" customHeight="1" x14ac:dyDescent="0.4">
      <c r="A236" s="590" t="s">
        <v>46</v>
      </c>
      <c r="B236" s="591"/>
      <c r="C236" s="591"/>
      <c r="D236" s="591"/>
      <c r="E236" s="591"/>
      <c r="F236" s="591"/>
      <c r="G236" s="591"/>
      <c r="H236" s="591"/>
      <c r="I236" s="591"/>
      <c r="J236" s="591"/>
      <c r="K236" s="591"/>
      <c r="L236" s="591"/>
      <c r="M236" s="591"/>
      <c r="N236" s="591"/>
      <c r="O236" s="591"/>
      <c r="P236" s="591"/>
      <c r="Q236" s="591"/>
      <c r="R236" s="591"/>
      <c r="S236" s="591"/>
      <c r="T236" s="592"/>
      <c r="U236" s="593">
        <f>SUM(U206:X235)</f>
        <v>0</v>
      </c>
      <c r="V236" s="594"/>
      <c r="W236" s="594"/>
      <c r="X236" s="595"/>
      <c r="Y236" s="80"/>
    </row>
    <row r="237" spans="1:31" s="6" customFormat="1" ht="13.5" customHeight="1" x14ac:dyDescent="0.4">
      <c r="A237" s="76" t="s">
        <v>47</v>
      </c>
      <c r="B237" s="77"/>
      <c r="C237" s="77"/>
      <c r="D237" s="77"/>
      <c r="E237" s="78"/>
      <c r="F237" s="77"/>
      <c r="G237" s="77"/>
      <c r="H237" s="77"/>
      <c r="I237" s="77"/>
      <c r="J237" s="78"/>
      <c r="K237" s="78"/>
      <c r="L237" s="77"/>
      <c r="M237" s="77"/>
      <c r="N237" s="77"/>
      <c r="O237" s="77"/>
      <c r="P237" s="77"/>
      <c r="Q237" s="78"/>
      <c r="R237" s="77"/>
      <c r="S237" s="77"/>
      <c r="T237" s="78"/>
      <c r="U237" s="78"/>
      <c r="V237" s="77"/>
      <c r="W237" s="77"/>
      <c r="X237" s="78"/>
      <c r="Y237" s="78"/>
      <c r="Z237" s="79"/>
      <c r="AA237" s="79"/>
      <c r="AB237" s="79"/>
      <c r="AC237" s="79"/>
      <c r="AE237" s="72"/>
    </row>
    <row r="238" spans="1:31" s="6" customFormat="1" ht="13.5" customHeight="1" x14ac:dyDescent="0.4">
      <c r="P238" s="2"/>
      <c r="Q238" s="2"/>
      <c r="R238" s="2"/>
      <c r="S238" s="2"/>
      <c r="AE238" s="72"/>
    </row>
    <row r="239" spans="1:31" s="6" customFormat="1" ht="18.75" customHeight="1" x14ac:dyDescent="0.4">
      <c r="A239" s="73"/>
      <c r="B239" s="73"/>
      <c r="C239" s="74" t="s">
        <v>41</v>
      </c>
      <c r="D239" s="564">
        <f>'様式６－１'!E217</f>
        <v>0</v>
      </c>
      <c r="E239" s="564"/>
      <c r="F239" s="564"/>
      <c r="G239" s="564"/>
      <c r="H239" s="564"/>
      <c r="I239" s="564"/>
      <c r="J239" s="564"/>
      <c r="K239" s="564"/>
      <c r="L239" s="564"/>
      <c r="M239" s="564"/>
      <c r="N239" s="564"/>
      <c r="O239" s="564"/>
      <c r="P239" s="564"/>
      <c r="Q239" s="564"/>
      <c r="R239" s="564"/>
      <c r="S239" s="75"/>
      <c r="AE239" s="72"/>
    </row>
    <row r="240" spans="1:31" s="6" customFormat="1" ht="18.75" customHeight="1" x14ac:dyDescent="0.4">
      <c r="P240" s="2"/>
      <c r="Q240" s="2"/>
      <c r="R240" s="2"/>
      <c r="S240" s="2"/>
      <c r="AE240" s="72"/>
    </row>
    <row r="241" spans="1:25" s="6" customFormat="1" ht="13.5" customHeight="1" x14ac:dyDescent="0.4">
      <c r="A241" s="565" t="s">
        <v>75</v>
      </c>
      <c r="B241" s="566"/>
      <c r="C241" s="566"/>
      <c r="D241" s="566"/>
      <c r="E241" s="566"/>
      <c r="F241" s="566"/>
      <c r="G241" s="566"/>
      <c r="H241" s="566"/>
      <c r="I241" s="566"/>
      <c r="J241" s="566"/>
      <c r="K241" s="566"/>
      <c r="L241" s="566"/>
      <c r="M241" s="566"/>
      <c r="N241" s="566"/>
      <c r="O241" s="566"/>
      <c r="P241" s="566"/>
      <c r="Q241" s="566"/>
      <c r="R241" s="566"/>
      <c r="S241" s="566"/>
      <c r="T241" s="567"/>
      <c r="U241" s="574" t="s">
        <v>73</v>
      </c>
      <c r="V241" s="575"/>
      <c r="W241" s="575"/>
      <c r="X241" s="576"/>
    </row>
    <row r="242" spans="1:25" s="6" customFormat="1" ht="13.5" x14ac:dyDescent="0.4">
      <c r="A242" s="568"/>
      <c r="B242" s="569"/>
      <c r="C242" s="569"/>
      <c r="D242" s="569"/>
      <c r="E242" s="569"/>
      <c r="F242" s="569"/>
      <c r="G242" s="569"/>
      <c r="H242" s="569"/>
      <c r="I242" s="569"/>
      <c r="J242" s="569"/>
      <c r="K242" s="569"/>
      <c r="L242" s="569"/>
      <c r="M242" s="569"/>
      <c r="N242" s="569"/>
      <c r="O242" s="569"/>
      <c r="P242" s="569"/>
      <c r="Q242" s="569"/>
      <c r="R242" s="569"/>
      <c r="S242" s="569"/>
      <c r="T242" s="570"/>
      <c r="U242" s="577"/>
      <c r="V242" s="578"/>
      <c r="W242" s="578"/>
      <c r="X242" s="579"/>
    </row>
    <row r="243" spans="1:25" s="6" customFormat="1" ht="13.5" customHeight="1" x14ac:dyDescent="0.4">
      <c r="A243" s="568"/>
      <c r="B243" s="569"/>
      <c r="C243" s="569"/>
      <c r="D243" s="569"/>
      <c r="E243" s="569"/>
      <c r="F243" s="569"/>
      <c r="G243" s="569"/>
      <c r="H243" s="569"/>
      <c r="I243" s="569"/>
      <c r="J243" s="569"/>
      <c r="K243" s="569"/>
      <c r="L243" s="569"/>
      <c r="M243" s="569"/>
      <c r="N243" s="569"/>
      <c r="O243" s="569"/>
      <c r="P243" s="569"/>
      <c r="Q243" s="569"/>
      <c r="R243" s="569"/>
      <c r="S243" s="569"/>
      <c r="T243" s="570"/>
      <c r="U243" s="577"/>
      <c r="V243" s="578"/>
      <c r="W243" s="578"/>
      <c r="X243" s="579"/>
      <c r="Y243" s="583"/>
    </row>
    <row r="244" spans="1:25" s="6" customFormat="1" ht="13.5" x14ac:dyDescent="0.4">
      <c r="A244" s="571"/>
      <c r="B244" s="572"/>
      <c r="C244" s="572"/>
      <c r="D244" s="572"/>
      <c r="E244" s="572"/>
      <c r="F244" s="572"/>
      <c r="G244" s="572"/>
      <c r="H244" s="572"/>
      <c r="I244" s="572"/>
      <c r="J244" s="572"/>
      <c r="K244" s="572"/>
      <c r="L244" s="572"/>
      <c r="M244" s="572"/>
      <c r="N244" s="572"/>
      <c r="O244" s="572"/>
      <c r="P244" s="572"/>
      <c r="Q244" s="572"/>
      <c r="R244" s="572"/>
      <c r="S244" s="572"/>
      <c r="T244" s="573"/>
      <c r="U244" s="580"/>
      <c r="V244" s="581"/>
      <c r="W244" s="581"/>
      <c r="X244" s="582"/>
      <c r="Y244" s="583"/>
    </row>
    <row r="245" spans="1:25" s="6" customFormat="1" ht="18.75" customHeight="1" x14ac:dyDescent="0.4">
      <c r="A245" s="549" t="s">
        <v>76</v>
      </c>
      <c r="B245" s="550"/>
      <c r="C245" s="550"/>
      <c r="D245" s="550"/>
      <c r="E245" s="551"/>
      <c r="F245" s="551"/>
      <c r="G245" s="551"/>
      <c r="H245" s="552"/>
      <c r="I245" s="553"/>
      <c r="J245" s="553"/>
      <c r="K245" s="553"/>
      <c r="L245" s="553"/>
      <c r="M245" s="553"/>
      <c r="N245" s="553"/>
      <c r="O245" s="553"/>
      <c r="P245" s="553"/>
      <c r="Q245" s="553"/>
      <c r="R245" s="553"/>
      <c r="S245" s="553"/>
      <c r="T245" s="554"/>
      <c r="U245" s="584"/>
      <c r="V245" s="585"/>
      <c r="W245" s="585"/>
      <c r="X245" s="586"/>
    </row>
    <row r="246" spans="1:25" s="6" customFormat="1" ht="18.75" customHeight="1" x14ac:dyDescent="0.4">
      <c r="A246" s="123" t="s">
        <v>45</v>
      </c>
      <c r="B246" s="596"/>
      <c r="C246" s="596"/>
      <c r="D246" s="596"/>
      <c r="E246" s="596"/>
      <c r="F246" s="121" t="s">
        <v>154</v>
      </c>
      <c r="G246" s="121" t="s">
        <v>155</v>
      </c>
      <c r="H246" s="596"/>
      <c r="I246" s="596"/>
      <c r="J246" s="596"/>
      <c r="K246" s="596"/>
      <c r="L246" s="121"/>
      <c r="M246" s="121" t="s">
        <v>155</v>
      </c>
      <c r="N246" s="596"/>
      <c r="O246" s="596"/>
      <c r="P246" s="121"/>
      <c r="Q246" s="121" t="s">
        <v>155</v>
      </c>
      <c r="R246" s="596"/>
      <c r="S246" s="596"/>
      <c r="T246" s="122"/>
      <c r="U246" s="559">
        <f>IFERROR(IF(N246="", B246*H246,IF(R246="", B246*H246*N246,IF(R246&gt;0, B246*H246*N246*R246, ""))),0)</f>
        <v>0</v>
      </c>
      <c r="V246" s="560"/>
      <c r="W246" s="560"/>
      <c r="X246" s="561"/>
      <c r="Y246" s="80"/>
    </row>
    <row r="247" spans="1:25" s="6" customFormat="1" ht="18.75" customHeight="1" x14ac:dyDescent="0.4">
      <c r="A247" s="549" t="s">
        <v>76</v>
      </c>
      <c r="B247" s="550"/>
      <c r="C247" s="550"/>
      <c r="D247" s="550"/>
      <c r="E247" s="551"/>
      <c r="F247" s="551"/>
      <c r="G247" s="551"/>
      <c r="H247" s="552"/>
      <c r="I247" s="553"/>
      <c r="J247" s="553"/>
      <c r="K247" s="553"/>
      <c r="L247" s="553"/>
      <c r="M247" s="553"/>
      <c r="N247" s="553"/>
      <c r="O247" s="553"/>
      <c r="P247" s="553"/>
      <c r="Q247" s="553"/>
      <c r="R247" s="553"/>
      <c r="S247" s="553"/>
      <c r="T247" s="554"/>
      <c r="U247" s="555"/>
      <c r="V247" s="556"/>
      <c r="W247" s="556"/>
      <c r="X247" s="557"/>
    </row>
    <row r="248" spans="1:25" s="6" customFormat="1" ht="18.75" customHeight="1" x14ac:dyDescent="0.4">
      <c r="A248" s="123" t="s">
        <v>45</v>
      </c>
      <c r="B248" s="596"/>
      <c r="C248" s="596"/>
      <c r="D248" s="596"/>
      <c r="E248" s="596"/>
      <c r="F248" s="121" t="s">
        <v>154</v>
      </c>
      <c r="G248" s="121" t="s">
        <v>155</v>
      </c>
      <c r="H248" s="596"/>
      <c r="I248" s="596"/>
      <c r="J248" s="596"/>
      <c r="K248" s="596"/>
      <c r="L248" s="121"/>
      <c r="M248" s="121" t="s">
        <v>155</v>
      </c>
      <c r="N248" s="596"/>
      <c r="O248" s="596"/>
      <c r="P248" s="121"/>
      <c r="Q248" s="121" t="s">
        <v>155</v>
      </c>
      <c r="R248" s="596"/>
      <c r="S248" s="596"/>
      <c r="T248" s="122"/>
      <c r="U248" s="559">
        <f>IFERROR(IF(N248="", B248*H248,IF(R248="", B248*H248*N248,IF(R248&gt;0, B248*H248*N248*R248, ""))),0)</f>
        <v>0</v>
      </c>
      <c r="V248" s="560"/>
      <c r="W248" s="560"/>
      <c r="X248" s="561"/>
      <c r="Y248" s="80"/>
    </row>
    <row r="249" spans="1:25" s="6" customFormat="1" ht="18.75" customHeight="1" x14ac:dyDescent="0.4">
      <c r="A249" s="549" t="s">
        <v>76</v>
      </c>
      <c r="B249" s="550"/>
      <c r="C249" s="550"/>
      <c r="D249" s="550"/>
      <c r="E249" s="551"/>
      <c r="F249" s="551"/>
      <c r="G249" s="551"/>
      <c r="H249" s="552"/>
      <c r="I249" s="553"/>
      <c r="J249" s="553"/>
      <c r="K249" s="553"/>
      <c r="L249" s="553"/>
      <c r="M249" s="553"/>
      <c r="N249" s="553"/>
      <c r="O249" s="553"/>
      <c r="P249" s="553"/>
      <c r="Q249" s="553"/>
      <c r="R249" s="553"/>
      <c r="S249" s="553"/>
      <c r="T249" s="554"/>
      <c r="U249" s="555"/>
      <c r="V249" s="556"/>
      <c r="W249" s="556"/>
      <c r="X249" s="557"/>
    </row>
    <row r="250" spans="1:25" s="6" customFormat="1" ht="18.75" customHeight="1" x14ac:dyDescent="0.4">
      <c r="A250" s="123" t="s">
        <v>45</v>
      </c>
      <c r="B250" s="596"/>
      <c r="C250" s="596"/>
      <c r="D250" s="596"/>
      <c r="E250" s="596"/>
      <c r="F250" s="121" t="s">
        <v>154</v>
      </c>
      <c r="G250" s="121" t="s">
        <v>155</v>
      </c>
      <c r="H250" s="596"/>
      <c r="I250" s="596"/>
      <c r="J250" s="596"/>
      <c r="K250" s="596"/>
      <c r="L250" s="121"/>
      <c r="M250" s="121" t="s">
        <v>155</v>
      </c>
      <c r="N250" s="596"/>
      <c r="O250" s="596"/>
      <c r="P250" s="121"/>
      <c r="Q250" s="121" t="s">
        <v>155</v>
      </c>
      <c r="R250" s="596"/>
      <c r="S250" s="596"/>
      <c r="T250" s="122"/>
      <c r="U250" s="559">
        <f>IFERROR(IF(N250="", B250*H250,IF(R250="", B250*H250*N250,IF(R250&gt;0, B250*H250*N250*R250, ""))),0)</f>
        <v>0</v>
      </c>
      <c r="V250" s="560"/>
      <c r="W250" s="560"/>
      <c r="X250" s="561"/>
      <c r="Y250" s="80"/>
    </row>
    <row r="251" spans="1:25" s="6" customFormat="1" ht="18.75" customHeight="1" x14ac:dyDescent="0.4">
      <c r="A251" s="549" t="s">
        <v>76</v>
      </c>
      <c r="B251" s="550"/>
      <c r="C251" s="550"/>
      <c r="D251" s="550"/>
      <c r="E251" s="551"/>
      <c r="F251" s="551"/>
      <c r="G251" s="551"/>
      <c r="H251" s="552"/>
      <c r="I251" s="553"/>
      <c r="J251" s="553"/>
      <c r="K251" s="553"/>
      <c r="L251" s="553"/>
      <c r="M251" s="553"/>
      <c r="N251" s="553"/>
      <c r="O251" s="553"/>
      <c r="P251" s="553"/>
      <c r="Q251" s="553"/>
      <c r="R251" s="553"/>
      <c r="S251" s="553"/>
      <c r="T251" s="554"/>
      <c r="U251" s="587"/>
      <c r="V251" s="588"/>
      <c r="W251" s="588"/>
      <c r="X251" s="589"/>
    </row>
    <row r="252" spans="1:25" s="6" customFormat="1" ht="18.75" customHeight="1" x14ac:dyDescent="0.4">
      <c r="A252" s="123" t="s">
        <v>45</v>
      </c>
      <c r="B252" s="596"/>
      <c r="C252" s="596"/>
      <c r="D252" s="596"/>
      <c r="E252" s="596"/>
      <c r="F252" s="121" t="s">
        <v>154</v>
      </c>
      <c r="G252" s="121" t="s">
        <v>155</v>
      </c>
      <c r="H252" s="596"/>
      <c r="I252" s="596"/>
      <c r="J252" s="596"/>
      <c r="K252" s="596"/>
      <c r="L252" s="121"/>
      <c r="M252" s="121" t="s">
        <v>155</v>
      </c>
      <c r="N252" s="596"/>
      <c r="O252" s="596"/>
      <c r="P252" s="121"/>
      <c r="Q252" s="121" t="s">
        <v>155</v>
      </c>
      <c r="R252" s="596"/>
      <c r="S252" s="596"/>
      <c r="T252" s="122"/>
      <c r="U252" s="559">
        <f>IFERROR(IF(N252="", B252*H252,IF(R252="", B252*H252*N252,IF(R252&gt;0, B252*H252*N252*R252, ""))),0)</f>
        <v>0</v>
      </c>
      <c r="V252" s="560"/>
      <c r="W252" s="560"/>
      <c r="X252" s="561"/>
      <c r="Y252" s="80"/>
    </row>
    <row r="253" spans="1:25" s="6" customFormat="1" ht="18.75" customHeight="1" x14ac:dyDescent="0.4">
      <c r="A253" s="549" t="s">
        <v>76</v>
      </c>
      <c r="B253" s="550"/>
      <c r="C253" s="550"/>
      <c r="D253" s="550"/>
      <c r="E253" s="551"/>
      <c r="F253" s="551"/>
      <c r="G253" s="551"/>
      <c r="H253" s="552"/>
      <c r="I253" s="553"/>
      <c r="J253" s="553"/>
      <c r="K253" s="553"/>
      <c r="L253" s="553"/>
      <c r="M253" s="553"/>
      <c r="N253" s="553"/>
      <c r="O253" s="553"/>
      <c r="P253" s="553"/>
      <c r="Q253" s="553"/>
      <c r="R253" s="553"/>
      <c r="S253" s="553"/>
      <c r="T253" s="554"/>
      <c r="U253" s="587"/>
      <c r="V253" s="588"/>
      <c r="W253" s="588"/>
      <c r="X253" s="589"/>
    </row>
    <row r="254" spans="1:25" s="6" customFormat="1" ht="18.75" customHeight="1" x14ac:dyDescent="0.4">
      <c r="A254" s="123" t="s">
        <v>45</v>
      </c>
      <c r="B254" s="596"/>
      <c r="C254" s="596"/>
      <c r="D254" s="596"/>
      <c r="E254" s="596"/>
      <c r="F254" s="121" t="s">
        <v>154</v>
      </c>
      <c r="G254" s="121" t="s">
        <v>155</v>
      </c>
      <c r="H254" s="596"/>
      <c r="I254" s="596"/>
      <c r="J254" s="596"/>
      <c r="K254" s="596"/>
      <c r="L254" s="121"/>
      <c r="M254" s="121" t="s">
        <v>155</v>
      </c>
      <c r="N254" s="596"/>
      <c r="O254" s="596"/>
      <c r="P254" s="121"/>
      <c r="Q254" s="121" t="s">
        <v>155</v>
      </c>
      <c r="R254" s="596"/>
      <c r="S254" s="596"/>
      <c r="T254" s="122"/>
      <c r="U254" s="559">
        <f>IFERROR(IF(N254="", B254*H254,IF(R254="", B254*H254*N254,IF(R254&gt;0, B254*H254*N254*R254, ""))),0)</f>
        <v>0</v>
      </c>
      <c r="V254" s="560"/>
      <c r="W254" s="560"/>
      <c r="X254" s="561"/>
      <c r="Y254" s="80"/>
    </row>
    <row r="255" spans="1:25" s="6" customFormat="1" ht="18.75" customHeight="1" x14ac:dyDescent="0.4">
      <c r="A255" s="549" t="s">
        <v>76</v>
      </c>
      <c r="B255" s="550"/>
      <c r="C255" s="550"/>
      <c r="D255" s="550"/>
      <c r="E255" s="551"/>
      <c r="F255" s="551"/>
      <c r="G255" s="551"/>
      <c r="H255" s="552"/>
      <c r="I255" s="553"/>
      <c r="J255" s="553"/>
      <c r="K255" s="553"/>
      <c r="L255" s="553"/>
      <c r="M255" s="553"/>
      <c r="N255" s="553"/>
      <c r="O255" s="553"/>
      <c r="P255" s="553"/>
      <c r="Q255" s="553"/>
      <c r="R255" s="553"/>
      <c r="S255" s="553"/>
      <c r="T255" s="554"/>
      <c r="U255" s="587"/>
      <c r="V255" s="588"/>
      <c r="W255" s="588"/>
      <c r="X255" s="589"/>
    </row>
    <row r="256" spans="1:25" s="6" customFormat="1" ht="18.75" customHeight="1" x14ac:dyDescent="0.4">
      <c r="A256" s="123" t="s">
        <v>45</v>
      </c>
      <c r="B256" s="596"/>
      <c r="C256" s="596"/>
      <c r="D256" s="596"/>
      <c r="E256" s="596"/>
      <c r="F256" s="121" t="s">
        <v>154</v>
      </c>
      <c r="G256" s="121" t="s">
        <v>155</v>
      </c>
      <c r="H256" s="596"/>
      <c r="I256" s="596"/>
      <c r="J256" s="596"/>
      <c r="K256" s="596"/>
      <c r="L256" s="121"/>
      <c r="M256" s="121" t="s">
        <v>155</v>
      </c>
      <c r="N256" s="596"/>
      <c r="O256" s="596"/>
      <c r="P256" s="121"/>
      <c r="Q256" s="121" t="s">
        <v>155</v>
      </c>
      <c r="R256" s="596"/>
      <c r="S256" s="596"/>
      <c r="T256" s="122"/>
      <c r="U256" s="559">
        <f>IFERROR(IF(N256="", B256*H256,IF(R256="", B256*H256*N256,IF(R256&gt;0, B256*H256*N256*R256, ""))),0)</f>
        <v>0</v>
      </c>
      <c r="V256" s="560"/>
      <c r="W256" s="560"/>
      <c r="X256" s="561"/>
      <c r="Y256" s="80"/>
    </row>
    <row r="257" spans="1:25" s="6" customFormat="1" ht="18.75" customHeight="1" x14ac:dyDescent="0.4">
      <c r="A257" s="549" t="s">
        <v>76</v>
      </c>
      <c r="B257" s="550"/>
      <c r="C257" s="550"/>
      <c r="D257" s="550"/>
      <c r="E257" s="551"/>
      <c r="F257" s="551"/>
      <c r="G257" s="551"/>
      <c r="H257" s="552"/>
      <c r="I257" s="553"/>
      <c r="J257" s="553"/>
      <c r="K257" s="553"/>
      <c r="L257" s="553"/>
      <c r="M257" s="553"/>
      <c r="N257" s="553"/>
      <c r="O257" s="553"/>
      <c r="P257" s="553"/>
      <c r="Q257" s="553"/>
      <c r="R257" s="553"/>
      <c r="S257" s="553"/>
      <c r="T257" s="554"/>
      <c r="U257" s="587"/>
      <c r="V257" s="588"/>
      <c r="W257" s="588"/>
      <c r="X257" s="589"/>
    </row>
    <row r="258" spans="1:25" s="6" customFormat="1" ht="18.75" customHeight="1" x14ac:dyDescent="0.4">
      <c r="A258" s="123" t="s">
        <v>45</v>
      </c>
      <c r="B258" s="596"/>
      <c r="C258" s="596"/>
      <c r="D258" s="596"/>
      <c r="E258" s="596"/>
      <c r="F258" s="121" t="s">
        <v>154</v>
      </c>
      <c r="G258" s="121" t="s">
        <v>155</v>
      </c>
      <c r="H258" s="596"/>
      <c r="I258" s="596"/>
      <c r="J258" s="596"/>
      <c r="K258" s="596"/>
      <c r="L258" s="121"/>
      <c r="M258" s="121" t="s">
        <v>155</v>
      </c>
      <c r="N258" s="596"/>
      <c r="O258" s="596"/>
      <c r="P258" s="121"/>
      <c r="Q258" s="121" t="s">
        <v>155</v>
      </c>
      <c r="R258" s="596"/>
      <c r="S258" s="596"/>
      <c r="T258" s="122"/>
      <c r="U258" s="559">
        <f>IFERROR(IF(N258="", B258*H258,IF(R258="", B258*H258*N258,IF(R258&gt;0, B258*H258*N258*R258, ""))),0)</f>
        <v>0</v>
      </c>
      <c r="V258" s="560"/>
      <c r="W258" s="560"/>
      <c r="X258" s="561"/>
      <c r="Y258" s="80"/>
    </row>
    <row r="259" spans="1:25" s="6" customFormat="1" ht="18.75" customHeight="1" x14ac:dyDescent="0.4">
      <c r="A259" s="549" t="s">
        <v>76</v>
      </c>
      <c r="B259" s="550"/>
      <c r="C259" s="550"/>
      <c r="D259" s="550"/>
      <c r="E259" s="551"/>
      <c r="F259" s="551"/>
      <c r="G259" s="551"/>
      <c r="H259" s="552"/>
      <c r="I259" s="553"/>
      <c r="J259" s="553"/>
      <c r="K259" s="553"/>
      <c r="L259" s="553"/>
      <c r="M259" s="553"/>
      <c r="N259" s="553"/>
      <c r="O259" s="553"/>
      <c r="P259" s="553"/>
      <c r="Q259" s="553"/>
      <c r="R259" s="553"/>
      <c r="S259" s="553"/>
      <c r="T259" s="554"/>
      <c r="U259" s="587"/>
      <c r="V259" s="588"/>
      <c r="W259" s="588"/>
      <c r="X259" s="589"/>
    </row>
    <row r="260" spans="1:25" s="6" customFormat="1" ht="18.75" customHeight="1" x14ac:dyDescent="0.4">
      <c r="A260" s="123" t="s">
        <v>45</v>
      </c>
      <c r="B260" s="596"/>
      <c r="C260" s="596"/>
      <c r="D260" s="596"/>
      <c r="E260" s="596"/>
      <c r="F260" s="121" t="s">
        <v>154</v>
      </c>
      <c r="G260" s="121" t="s">
        <v>155</v>
      </c>
      <c r="H260" s="596"/>
      <c r="I260" s="596"/>
      <c r="J260" s="596"/>
      <c r="K260" s="596"/>
      <c r="L260" s="121"/>
      <c r="M260" s="121" t="s">
        <v>155</v>
      </c>
      <c r="N260" s="596"/>
      <c r="O260" s="596"/>
      <c r="P260" s="121"/>
      <c r="Q260" s="121" t="s">
        <v>155</v>
      </c>
      <c r="R260" s="596"/>
      <c r="S260" s="596"/>
      <c r="T260" s="122"/>
      <c r="U260" s="559">
        <f>IFERROR(IF(N260="", B260*H260,IF(R260="", B260*H260*N260,IF(R260&gt;0, B260*H260*N260*R260, ""))),0)</f>
        <v>0</v>
      </c>
      <c r="V260" s="560"/>
      <c r="W260" s="560"/>
      <c r="X260" s="561"/>
      <c r="Y260" s="80"/>
    </row>
    <row r="261" spans="1:25" s="6" customFormat="1" ht="18.75" customHeight="1" x14ac:dyDescent="0.4">
      <c r="A261" s="549" t="s">
        <v>76</v>
      </c>
      <c r="B261" s="550"/>
      <c r="C261" s="550"/>
      <c r="D261" s="550"/>
      <c r="E261" s="551"/>
      <c r="F261" s="551"/>
      <c r="G261" s="551"/>
      <c r="H261" s="552"/>
      <c r="I261" s="553"/>
      <c r="J261" s="553"/>
      <c r="K261" s="553"/>
      <c r="L261" s="553"/>
      <c r="M261" s="553"/>
      <c r="N261" s="553"/>
      <c r="O261" s="553"/>
      <c r="P261" s="553"/>
      <c r="Q261" s="553"/>
      <c r="R261" s="553"/>
      <c r="S261" s="553"/>
      <c r="T261" s="554"/>
      <c r="U261" s="555"/>
      <c r="V261" s="556"/>
      <c r="W261" s="556"/>
      <c r="X261" s="557"/>
    </row>
    <row r="262" spans="1:25" s="6" customFormat="1" ht="18.75" customHeight="1" x14ac:dyDescent="0.4">
      <c r="A262" s="123" t="s">
        <v>45</v>
      </c>
      <c r="B262" s="596"/>
      <c r="C262" s="596"/>
      <c r="D262" s="596"/>
      <c r="E262" s="596"/>
      <c r="F262" s="121" t="s">
        <v>154</v>
      </c>
      <c r="G262" s="121" t="s">
        <v>155</v>
      </c>
      <c r="H262" s="596"/>
      <c r="I262" s="596"/>
      <c r="J262" s="596"/>
      <c r="K262" s="596"/>
      <c r="L262" s="121"/>
      <c r="M262" s="121" t="s">
        <v>155</v>
      </c>
      <c r="N262" s="596"/>
      <c r="O262" s="596"/>
      <c r="P262" s="121"/>
      <c r="Q262" s="121" t="s">
        <v>155</v>
      </c>
      <c r="R262" s="596"/>
      <c r="S262" s="596"/>
      <c r="T262" s="122"/>
      <c r="U262" s="559">
        <f>IFERROR(IF(N262="", B262*H262,IF(R262="", B262*H262*N262,IF(R262&gt;0, B262*H262*N262*R262, ""))),0)</f>
        <v>0</v>
      </c>
      <c r="V262" s="560"/>
      <c r="W262" s="560"/>
      <c r="X262" s="561"/>
      <c r="Y262" s="80"/>
    </row>
    <row r="263" spans="1:25" s="6" customFormat="1" ht="18.75" customHeight="1" x14ac:dyDescent="0.4">
      <c r="A263" s="549" t="s">
        <v>76</v>
      </c>
      <c r="B263" s="550"/>
      <c r="C263" s="550"/>
      <c r="D263" s="550"/>
      <c r="E263" s="551"/>
      <c r="F263" s="551"/>
      <c r="G263" s="551"/>
      <c r="H263" s="552"/>
      <c r="I263" s="553"/>
      <c r="J263" s="553"/>
      <c r="K263" s="553"/>
      <c r="L263" s="553"/>
      <c r="M263" s="553"/>
      <c r="N263" s="553"/>
      <c r="O263" s="553"/>
      <c r="P263" s="553"/>
      <c r="Q263" s="553"/>
      <c r="R263" s="553"/>
      <c r="S263" s="553"/>
      <c r="T263" s="554"/>
      <c r="U263" s="555"/>
      <c r="V263" s="556"/>
      <c r="W263" s="556"/>
      <c r="X263" s="557"/>
    </row>
    <row r="264" spans="1:25" s="6" customFormat="1" ht="18.75" customHeight="1" x14ac:dyDescent="0.4">
      <c r="A264" s="123" t="s">
        <v>45</v>
      </c>
      <c r="B264" s="596"/>
      <c r="C264" s="596"/>
      <c r="D264" s="596"/>
      <c r="E264" s="596"/>
      <c r="F264" s="121" t="s">
        <v>154</v>
      </c>
      <c r="G264" s="121" t="s">
        <v>155</v>
      </c>
      <c r="H264" s="596"/>
      <c r="I264" s="596"/>
      <c r="J264" s="596"/>
      <c r="K264" s="596"/>
      <c r="L264" s="121"/>
      <c r="M264" s="121" t="s">
        <v>155</v>
      </c>
      <c r="N264" s="596"/>
      <c r="O264" s="596"/>
      <c r="P264" s="121"/>
      <c r="Q264" s="121" t="s">
        <v>155</v>
      </c>
      <c r="R264" s="596"/>
      <c r="S264" s="596"/>
      <c r="T264" s="122"/>
      <c r="U264" s="559">
        <f>IFERROR(IF(N264="", B264*H264,IF(R264="", B264*H264*N264,IF(R264&gt;0, B264*H264*N264*R264, ""))),0)</f>
        <v>0</v>
      </c>
      <c r="V264" s="560"/>
      <c r="W264" s="560"/>
      <c r="X264" s="561"/>
      <c r="Y264" s="80"/>
    </row>
    <row r="265" spans="1:25" s="6" customFormat="1" ht="18.75" customHeight="1" x14ac:dyDescent="0.4">
      <c r="A265" s="549" t="s">
        <v>76</v>
      </c>
      <c r="B265" s="550"/>
      <c r="C265" s="550"/>
      <c r="D265" s="550"/>
      <c r="E265" s="551"/>
      <c r="F265" s="551"/>
      <c r="G265" s="551"/>
      <c r="H265" s="552"/>
      <c r="I265" s="553"/>
      <c r="J265" s="553"/>
      <c r="K265" s="553"/>
      <c r="L265" s="553"/>
      <c r="M265" s="553"/>
      <c r="N265" s="553"/>
      <c r="O265" s="553"/>
      <c r="P265" s="553"/>
      <c r="Q265" s="553"/>
      <c r="R265" s="553"/>
      <c r="S265" s="553"/>
      <c r="T265" s="554"/>
      <c r="U265" s="587"/>
      <c r="V265" s="588"/>
      <c r="W265" s="588"/>
      <c r="X265" s="589"/>
    </row>
    <row r="266" spans="1:25" s="6" customFormat="1" ht="18.75" customHeight="1" x14ac:dyDescent="0.4">
      <c r="A266" s="123" t="s">
        <v>45</v>
      </c>
      <c r="B266" s="596"/>
      <c r="C266" s="596"/>
      <c r="D266" s="596"/>
      <c r="E266" s="596"/>
      <c r="F266" s="121" t="s">
        <v>154</v>
      </c>
      <c r="G266" s="121" t="s">
        <v>155</v>
      </c>
      <c r="H266" s="596"/>
      <c r="I266" s="596"/>
      <c r="J266" s="596"/>
      <c r="K266" s="596"/>
      <c r="L266" s="121"/>
      <c r="M266" s="121" t="s">
        <v>155</v>
      </c>
      <c r="N266" s="596"/>
      <c r="O266" s="596"/>
      <c r="P266" s="121"/>
      <c r="Q266" s="121" t="s">
        <v>155</v>
      </c>
      <c r="R266" s="596"/>
      <c r="S266" s="596"/>
      <c r="T266" s="122"/>
      <c r="U266" s="559">
        <f>IFERROR(IF(N266="", B266*H266,IF(R266="", B266*H266*N266,IF(R266&gt;0, B266*H266*N266*R266, ""))),0)</f>
        <v>0</v>
      </c>
      <c r="V266" s="560"/>
      <c r="W266" s="560"/>
      <c r="X266" s="561"/>
      <c r="Y266" s="80"/>
    </row>
    <row r="267" spans="1:25" s="6" customFormat="1" ht="18.75" customHeight="1" x14ac:dyDescent="0.4">
      <c r="A267" s="549" t="s">
        <v>76</v>
      </c>
      <c r="B267" s="550"/>
      <c r="C267" s="550"/>
      <c r="D267" s="550"/>
      <c r="E267" s="551"/>
      <c r="F267" s="551"/>
      <c r="G267" s="551"/>
      <c r="H267" s="552"/>
      <c r="I267" s="553"/>
      <c r="J267" s="553"/>
      <c r="K267" s="553"/>
      <c r="L267" s="553"/>
      <c r="M267" s="553"/>
      <c r="N267" s="553"/>
      <c r="O267" s="553"/>
      <c r="P267" s="553"/>
      <c r="Q267" s="553"/>
      <c r="R267" s="553"/>
      <c r="S267" s="553"/>
      <c r="T267" s="554"/>
      <c r="U267" s="587"/>
      <c r="V267" s="588"/>
      <c r="W267" s="588"/>
      <c r="X267" s="589"/>
    </row>
    <row r="268" spans="1:25" s="6" customFormat="1" ht="18.75" customHeight="1" x14ac:dyDescent="0.4">
      <c r="A268" s="123" t="s">
        <v>45</v>
      </c>
      <c r="B268" s="596"/>
      <c r="C268" s="596"/>
      <c r="D268" s="596"/>
      <c r="E268" s="596"/>
      <c r="F268" s="121" t="s">
        <v>154</v>
      </c>
      <c r="G268" s="121" t="s">
        <v>155</v>
      </c>
      <c r="H268" s="596"/>
      <c r="I268" s="596"/>
      <c r="J268" s="596"/>
      <c r="K268" s="596"/>
      <c r="L268" s="121"/>
      <c r="M268" s="121" t="s">
        <v>155</v>
      </c>
      <c r="N268" s="596"/>
      <c r="O268" s="596"/>
      <c r="P268" s="121"/>
      <c r="Q268" s="121" t="s">
        <v>155</v>
      </c>
      <c r="R268" s="596"/>
      <c r="S268" s="596"/>
      <c r="T268" s="122"/>
      <c r="U268" s="559">
        <f>IFERROR(IF(N268="", B268*H268,IF(R268="", B268*H268*N268,IF(R268&gt;0, B268*H268*N268*R268, ""))),0)</f>
        <v>0</v>
      </c>
      <c r="V268" s="560"/>
      <c r="W268" s="560"/>
      <c r="X268" s="561"/>
      <c r="Y268" s="80"/>
    </row>
    <row r="269" spans="1:25" s="6" customFormat="1" ht="18.75" customHeight="1" x14ac:dyDescent="0.4">
      <c r="A269" s="549" t="s">
        <v>76</v>
      </c>
      <c r="B269" s="550"/>
      <c r="C269" s="550"/>
      <c r="D269" s="550"/>
      <c r="E269" s="551"/>
      <c r="F269" s="551"/>
      <c r="G269" s="551"/>
      <c r="H269" s="552"/>
      <c r="I269" s="553"/>
      <c r="J269" s="553"/>
      <c r="K269" s="553"/>
      <c r="L269" s="553"/>
      <c r="M269" s="553"/>
      <c r="N269" s="553"/>
      <c r="O269" s="553"/>
      <c r="P269" s="553"/>
      <c r="Q269" s="553"/>
      <c r="R269" s="553"/>
      <c r="S269" s="553"/>
      <c r="T269" s="554"/>
      <c r="U269" s="587"/>
      <c r="V269" s="588"/>
      <c r="W269" s="588"/>
      <c r="X269" s="589"/>
    </row>
    <row r="270" spans="1:25" s="6" customFormat="1" ht="18.75" customHeight="1" x14ac:dyDescent="0.4">
      <c r="A270" s="123" t="s">
        <v>45</v>
      </c>
      <c r="B270" s="596"/>
      <c r="C270" s="596"/>
      <c r="D270" s="596"/>
      <c r="E270" s="596"/>
      <c r="F270" s="121" t="s">
        <v>154</v>
      </c>
      <c r="G270" s="121" t="s">
        <v>155</v>
      </c>
      <c r="H270" s="596"/>
      <c r="I270" s="596"/>
      <c r="J270" s="596"/>
      <c r="K270" s="596"/>
      <c r="L270" s="121"/>
      <c r="M270" s="121" t="s">
        <v>155</v>
      </c>
      <c r="N270" s="596"/>
      <c r="O270" s="596"/>
      <c r="P270" s="121"/>
      <c r="Q270" s="121" t="s">
        <v>155</v>
      </c>
      <c r="R270" s="596"/>
      <c r="S270" s="596"/>
      <c r="T270" s="122"/>
      <c r="U270" s="559">
        <f>IFERROR(IF(N270="", B270*H270,IF(R270="", B270*H270*N270,IF(R270&gt;0, B270*H270*N270*R270, ""))),0)</f>
        <v>0</v>
      </c>
      <c r="V270" s="560"/>
      <c r="W270" s="560"/>
      <c r="X270" s="561"/>
      <c r="Y270" s="80"/>
    </row>
    <row r="271" spans="1:25" s="6" customFormat="1" ht="18.75" customHeight="1" x14ac:dyDescent="0.4">
      <c r="A271" s="549" t="s">
        <v>76</v>
      </c>
      <c r="B271" s="550"/>
      <c r="C271" s="550"/>
      <c r="D271" s="550"/>
      <c r="E271" s="551"/>
      <c r="F271" s="551"/>
      <c r="G271" s="551"/>
      <c r="H271" s="552"/>
      <c r="I271" s="553"/>
      <c r="J271" s="553"/>
      <c r="K271" s="553"/>
      <c r="L271" s="553"/>
      <c r="M271" s="553"/>
      <c r="N271" s="553"/>
      <c r="O271" s="553"/>
      <c r="P271" s="553"/>
      <c r="Q271" s="553"/>
      <c r="R271" s="553"/>
      <c r="S271" s="553"/>
      <c r="T271" s="554"/>
      <c r="U271" s="587"/>
      <c r="V271" s="588"/>
      <c r="W271" s="588"/>
      <c r="X271" s="589"/>
    </row>
    <row r="272" spans="1:25" s="6" customFormat="1" ht="18.75" customHeight="1" x14ac:dyDescent="0.4">
      <c r="A272" s="123" t="s">
        <v>45</v>
      </c>
      <c r="B272" s="596"/>
      <c r="C272" s="596"/>
      <c r="D272" s="596"/>
      <c r="E272" s="596"/>
      <c r="F272" s="121" t="s">
        <v>154</v>
      </c>
      <c r="G272" s="121" t="s">
        <v>155</v>
      </c>
      <c r="H272" s="596"/>
      <c r="I272" s="596"/>
      <c r="J272" s="596"/>
      <c r="K272" s="596"/>
      <c r="L272" s="121"/>
      <c r="M272" s="121" t="s">
        <v>155</v>
      </c>
      <c r="N272" s="596"/>
      <c r="O272" s="596"/>
      <c r="P272" s="121"/>
      <c r="Q272" s="121" t="s">
        <v>155</v>
      </c>
      <c r="R272" s="596"/>
      <c r="S272" s="596"/>
      <c r="T272" s="122"/>
      <c r="U272" s="559">
        <f>IFERROR(IF(N272="", B272*H272,IF(R272="", B272*H272*N272,IF(R272&gt;0, B272*H272*N272*R272, ""))),0)</f>
        <v>0</v>
      </c>
      <c r="V272" s="560"/>
      <c r="W272" s="560"/>
      <c r="X272" s="561"/>
      <c r="Y272" s="80"/>
    </row>
    <row r="273" spans="1:31" s="6" customFormat="1" ht="18.75" customHeight="1" x14ac:dyDescent="0.4">
      <c r="A273" s="549" t="s">
        <v>76</v>
      </c>
      <c r="B273" s="550"/>
      <c r="C273" s="550"/>
      <c r="D273" s="550"/>
      <c r="E273" s="551"/>
      <c r="F273" s="551"/>
      <c r="G273" s="551"/>
      <c r="H273" s="552"/>
      <c r="I273" s="553"/>
      <c r="J273" s="553"/>
      <c r="K273" s="553"/>
      <c r="L273" s="553"/>
      <c r="M273" s="553"/>
      <c r="N273" s="553"/>
      <c r="O273" s="553"/>
      <c r="P273" s="553"/>
      <c r="Q273" s="553"/>
      <c r="R273" s="553"/>
      <c r="S273" s="553"/>
      <c r="T273" s="554"/>
      <c r="U273" s="587"/>
      <c r="V273" s="588"/>
      <c r="W273" s="588"/>
      <c r="X273" s="589"/>
    </row>
    <row r="274" spans="1:31" s="6" customFormat="1" ht="18.75" customHeight="1" x14ac:dyDescent="0.4">
      <c r="A274" s="123" t="s">
        <v>45</v>
      </c>
      <c r="B274" s="596"/>
      <c r="C274" s="596"/>
      <c r="D274" s="596"/>
      <c r="E274" s="596"/>
      <c r="F274" s="121" t="s">
        <v>154</v>
      </c>
      <c r="G274" s="121" t="s">
        <v>155</v>
      </c>
      <c r="H274" s="596"/>
      <c r="I274" s="596"/>
      <c r="J274" s="596"/>
      <c r="K274" s="596"/>
      <c r="L274" s="121"/>
      <c r="M274" s="121" t="s">
        <v>155</v>
      </c>
      <c r="N274" s="596"/>
      <c r="O274" s="596"/>
      <c r="P274" s="121"/>
      <c r="Q274" s="121" t="s">
        <v>155</v>
      </c>
      <c r="R274" s="596"/>
      <c r="S274" s="596"/>
      <c r="T274" s="122"/>
      <c r="U274" s="559">
        <f>IFERROR(IF(N274="", B274*H274,IF(R274="", B274*H274*N274,IF(R274&gt;0, B274*H274*N274*R274, ""))),0)</f>
        <v>0</v>
      </c>
      <c r="V274" s="560"/>
      <c r="W274" s="560"/>
      <c r="X274" s="561"/>
      <c r="Y274" s="80"/>
    </row>
    <row r="275" spans="1:31" s="6" customFormat="1" ht="18.600000000000001" customHeight="1" x14ac:dyDescent="0.4">
      <c r="A275" s="590" t="s">
        <v>46</v>
      </c>
      <c r="B275" s="591"/>
      <c r="C275" s="591"/>
      <c r="D275" s="591"/>
      <c r="E275" s="591"/>
      <c r="F275" s="591"/>
      <c r="G275" s="591"/>
      <c r="H275" s="591"/>
      <c r="I275" s="591"/>
      <c r="J275" s="591"/>
      <c r="K275" s="591"/>
      <c r="L275" s="591"/>
      <c r="M275" s="591"/>
      <c r="N275" s="591"/>
      <c r="O275" s="591"/>
      <c r="P275" s="591"/>
      <c r="Q275" s="591"/>
      <c r="R275" s="591"/>
      <c r="S275" s="591"/>
      <c r="T275" s="592"/>
      <c r="U275" s="593">
        <f>SUM(U245:X274)</f>
        <v>0</v>
      </c>
      <c r="V275" s="594"/>
      <c r="W275" s="594"/>
      <c r="X275" s="595"/>
      <c r="Y275" s="80"/>
    </row>
    <row r="276" spans="1:31" s="6" customFormat="1" ht="13.5" customHeight="1" x14ac:dyDescent="0.4">
      <c r="A276" s="76" t="s">
        <v>47</v>
      </c>
      <c r="B276" s="77"/>
      <c r="C276" s="77"/>
      <c r="D276" s="77"/>
      <c r="E276" s="78"/>
      <c r="F276" s="77"/>
      <c r="G276" s="77"/>
      <c r="H276" s="77"/>
      <c r="I276" s="77"/>
      <c r="J276" s="78"/>
      <c r="K276" s="78"/>
      <c r="L276" s="77"/>
      <c r="M276" s="77"/>
      <c r="N276" s="77"/>
      <c r="O276" s="77"/>
      <c r="P276" s="77"/>
      <c r="Q276" s="78"/>
      <c r="R276" s="77"/>
      <c r="S276" s="77"/>
      <c r="T276" s="78"/>
      <c r="U276" s="78"/>
      <c r="V276" s="77"/>
      <c r="W276" s="77"/>
      <c r="X276" s="78"/>
      <c r="Y276" s="78"/>
      <c r="Z276" s="79"/>
      <c r="AA276" s="79"/>
      <c r="AB276" s="79"/>
      <c r="AC276" s="79"/>
      <c r="AE276" s="72"/>
    </row>
    <row r="277" spans="1:31" s="6" customFormat="1" ht="13.5" customHeight="1" x14ac:dyDescent="0.4">
      <c r="P277" s="2"/>
      <c r="Q277" s="2"/>
      <c r="R277" s="2"/>
      <c r="S277" s="2"/>
      <c r="AE277" s="72"/>
    </row>
    <row r="278" spans="1:31" s="6" customFormat="1" ht="18.75" customHeight="1" x14ac:dyDescent="0.4">
      <c r="A278" s="73"/>
      <c r="B278" s="73"/>
      <c r="C278" s="74" t="s">
        <v>41</v>
      </c>
      <c r="D278" s="564">
        <f>'様式６－１'!E252</f>
        <v>0</v>
      </c>
      <c r="E278" s="564"/>
      <c r="F278" s="564"/>
      <c r="G278" s="564"/>
      <c r="H278" s="564"/>
      <c r="I278" s="564"/>
      <c r="J278" s="564"/>
      <c r="K278" s="564"/>
      <c r="L278" s="564"/>
      <c r="M278" s="564"/>
      <c r="N278" s="564"/>
      <c r="O278" s="564"/>
      <c r="P278" s="564"/>
      <c r="Q278" s="564"/>
      <c r="R278" s="564"/>
      <c r="S278" s="75"/>
      <c r="AE278" s="72"/>
    </row>
    <row r="279" spans="1:31" s="6" customFormat="1" ht="18.75" customHeight="1" x14ac:dyDescent="0.4">
      <c r="P279" s="2"/>
      <c r="Q279" s="2"/>
      <c r="R279" s="2"/>
      <c r="S279" s="2"/>
      <c r="AE279" s="72"/>
    </row>
    <row r="280" spans="1:31" s="6" customFormat="1" ht="13.5" customHeight="1" x14ac:dyDescent="0.4">
      <c r="A280" s="565" t="s">
        <v>75</v>
      </c>
      <c r="B280" s="566"/>
      <c r="C280" s="566"/>
      <c r="D280" s="566"/>
      <c r="E280" s="566"/>
      <c r="F280" s="566"/>
      <c r="G280" s="566"/>
      <c r="H280" s="566"/>
      <c r="I280" s="566"/>
      <c r="J280" s="566"/>
      <c r="K280" s="566"/>
      <c r="L280" s="566"/>
      <c r="M280" s="566"/>
      <c r="N280" s="566"/>
      <c r="O280" s="566"/>
      <c r="P280" s="566"/>
      <c r="Q280" s="566"/>
      <c r="R280" s="566"/>
      <c r="S280" s="566"/>
      <c r="T280" s="567"/>
      <c r="U280" s="574" t="s">
        <v>73</v>
      </c>
      <c r="V280" s="575"/>
      <c r="W280" s="575"/>
      <c r="X280" s="576"/>
    </row>
    <row r="281" spans="1:31" s="6" customFormat="1" ht="13.5" x14ac:dyDescent="0.4">
      <c r="A281" s="568"/>
      <c r="B281" s="569"/>
      <c r="C281" s="569"/>
      <c r="D281" s="569"/>
      <c r="E281" s="569"/>
      <c r="F281" s="569"/>
      <c r="G281" s="569"/>
      <c r="H281" s="569"/>
      <c r="I281" s="569"/>
      <c r="J281" s="569"/>
      <c r="K281" s="569"/>
      <c r="L281" s="569"/>
      <c r="M281" s="569"/>
      <c r="N281" s="569"/>
      <c r="O281" s="569"/>
      <c r="P281" s="569"/>
      <c r="Q281" s="569"/>
      <c r="R281" s="569"/>
      <c r="S281" s="569"/>
      <c r="T281" s="570"/>
      <c r="U281" s="577"/>
      <c r="V281" s="578"/>
      <c r="W281" s="578"/>
      <c r="X281" s="579"/>
    </row>
    <row r="282" spans="1:31" s="6" customFormat="1" ht="13.5" customHeight="1" x14ac:dyDescent="0.4">
      <c r="A282" s="568"/>
      <c r="B282" s="569"/>
      <c r="C282" s="569"/>
      <c r="D282" s="569"/>
      <c r="E282" s="569"/>
      <c r="F282" s="569"/>
      <c r="G282" s="569"/>
      <c r="H282" s="569"/>
      <c r="I282" s="569"/>
      <c r="J282" s="569"/>
      <c r="K282" s="569"/>
      <c r="L282" s="569"/>
      <c r="M282" s="569"/>
      <c r="N282" s="569"/>
      <c r="O282" s="569"/>
      <c r="P282" s="569"/>
      <c r="Q282" s="569"/>
      <c r="R282" s="569"/>
      <c r="S282" s="569"/>
      <c r="T282" s="570"/>
      <c r="U282" s="577"/>
      <c r="V282" s="578"/>
      <c r="W282" s="578"/>
      <c r="X282" s="579"/>
      <c r="Y282" s="583"/>
    </row>
    <row r="283" spans="1:31" s="6" customFormat="1" ht="13.5" x14ac:dyDescent="0.4">
      <c r="A283" s="571"/>
      <c r="B283" s="572"/>
      <c r="C283" s="572"/>
      <c r="D283" s="572"/>
      <c r="E283" s="572"/>
      <c r="F283" s="572"/>
      <c r="G283" s="572"/>
      <c r="H283" s="572"/>
      <c r="I283" s="572"/>
      <c r="J283" s="572"/>
      <c r="K283" s="572"/>
      <c r="L283" s="572"/>
      <c r="M283" s="572"/>
      <c r="N283" s="572"/>
      <c r="O283" s="572"/>
      <c r="P283" s="572"/>
      <c r="Q283" s="572"/>
      <c r="R283" s="572"/>
      <c r="S283" s="572"/>
      <c r="T283" s="573"/>
      <c r="U283" s="580"/>
      <c r="V283" s="581"/>
      <c r="W283" s="581"/>
      <c r="X283" s="582"/>
      <c r="Y283" s="583"/>
    </row>
    <row r="284" spans="1:31" s="6" customFormat="1" ht="18.75" customHeight="1" x14ac:dyDescent="0.4">
      <c r="A284" s="549" t="s">
        <v>76</v>
      </c>
      <c r="B284" s="550"/>
      <c r="C284" s="550"/>
      <c r="D284" s="550"/>
      <c r="E284" s="551"/>
      <c r="F284" s="551"/>
      <c r="G284" s="551"/>
      <c r="H284" s="552"/>
      <c r="I284" s="553"/>
      <c r="J284" s="553"/>
      <c r="K284" s="553"/>
      <c r="L284" s="553"/>
      <c r="M284" s="553"/>
      <c r="N284" s="553"/>
      <c r="O284" s="553"/>
      <c r="P284" s="553"/>
      <c r="Q284" s="553"/>
      <c r="R284" s="553"/>
      <c r="S284" s="553"/>
      <c r="T284" s="554"/>
      <c r="U284" s="584"/>
      <c r="V284" s="585"/>
      <c r="W284" s="585"/>
      <c r="X284" s="586"/>
    </row>
    <row r="285" spans="1:31" s="6" customFormat="1" ht="18.75" customHeight="1" x14ac:dyDescent="0.4">
      <c r="A285" s="123" t="s">
        <v>45</v>
      </c>
      <c r="B285" s="596"/>
      <c r="C285" s="596"/>
      <c r="D285" s="596"/>
      <c r="E285" s="596"/>
      <c r="F285" s="121" t="s">
        <v>154</v>
      </c>
      <c r="G285" s="121" t="s">
        <v>155</v>
      </c>
      <c r="H285" s="596"/>
      <c r="I285" s="596"/>
      <c r="J285" s="596"/>
      <c r="K285" s="596"/>
      <c r="L285" s="121"/>
      <c r="M285" s="121" t="s">
        <v>155</v>
      </c>
      <c r="N285" s="596"/>
      <c r="O285" s="596"/>
      <c r="P285" s="121"/>
      <c r="Q285" s="121" t="s">
        <v>155</v>
      </c>
      <c r="R285" s="596"/>
      <c r="S285" s="596"/>
      <c r="T285" s="122"/>
      <c r="U285" s="559">
        <f>IFERROR(IF(N285="", B285*H285,IF(R285="", B285*H285*N285,IF(R285&gt;0, B285*H285*N285*R285, ""))),0)</f>
        <v>0</v>
      </c>
      <c r="V285" s="560"/>
      <c r="W285" s="560"/>
      <c r="X285" s="561"/>
      <c r="Y285" s="80"/>
    </row>
    <row r="286" spans="1:31" s="6" customFormat="1" ht="18.75" customHeight="1" x14ac:dyDescent="0.4">
      <c r="A286" s="549" t="s">
        <v>76</v>
      </c>
      <c r="B286" s="550"/>
      <c r="C286" s="550"/>
      <c r="D286" s="550"/>
      <c r="E286" s="551"/>
      <c r="F286" s="551"/>
      <c r="G286" s="551"/>
      <c r="H286" s="552"/>
      <c r="I286" s="553"/>
      <c r="J286" s="553"/>
      <c r="K286" s="553"/>
      <c r="L286" s="553"/>
      <c r="M286" s="553"/>
      <c r="N286" s="553"/>
      <c r="O286" s="553"/>
      <c r="P286" s="553"/>
      <c r="Q286" s="553"/>
      <c r="R286" s="553"/>
      <c r="S286" s="553"/>
      <c r="T286" s="554"/>
      <c r="U286" s="555"/>
      <c r="V286" s="556"/>
      <c r="W286" s="556"/>
      <c r="X286" s="557"/>
    </row>
    <row r="287" spans="1:31" s="6" customFormat="1" ht="18.75" customHeight="1" x14ac:dyDescent="0.4">
      <c r="A287" s="123" t="s">
        <v>45</v>
      </c>
      <c r="B287" s="596"/>
      <c r="C287" s="596"/>
      <c r="D287" s="596"/>
      <c r="E287" s="596"/>
      <c r="F287" s="121" t="s">
        <v>154</v>
      </c>
      <c r="G287" s="121" t="s">
        <v>155</v>
      </c>
      <c r="H287" s="596"/>
      <c r="I287" s="596"/>
      <c r="J287" s="596"/>
      <c r="K287" s="596"/>
      <c r="L287" s="121"/>
      <c r="M287" s="121" t="s">
        <v>155</v>
      </c>
      <c r="N287" s="596"/>
      <c r="O287" s="596"/>
      <c r="P287" s="121"/>
      <c r="Q287" s="121" t="s">
        <v>155</v>
      </c>
      <c r="R287" s="596"/>
      <c r="S287" s="596"/>
      <c r="T287" s="122"/>
      <c r="U287" s="559">
        <f>IFERROR(IF(N287="", B287*H287,IF(R287="", B287*H287*N287,IF(R287&gt;0, B287*H287*N287*R287, ""))),0)</f>
        <v>0</v>
      </c>
      <c r="V287" s="560"/>
      <c r="W287" s="560"/>
      <c r="X287" s="561"/>
      <c r="Y287" s="80"/>
    </row>
    <row r="288" spans="1:31" s="6" customFormat="1" ht="18.75" customHeight="1" x14ac:dyDescent="0.4">
      <c r="A288" s="549" t="s">
        <v>76</v>
      </c>
      <c r="B288" s="550"/>
      <c r="C288" s="550"/>
      <c r="D288" s="550"/>
      <c r="E288" s="551"/>
      <c r="F288" s="551"/>
      <c r="G288" s="551"/>
      <c r="H288" s="552"/>
      <c r="I288" s="553"/>
      <c r="J288" s="553"/>
      <c r="K288" s="553"/>
      <c r="L288" s="553"/>
      <c r="M288" s="553"/>
      <c r="N288" s="553"/>
      <c r="O288" s="553"/>
      <c r="P288" s="553"/>
      <c r="Q288" s="553"/>
      <c r="R288" s="553"/>
      <c r="S288" s="553"/>
      <c r="T288" s="554"/>
      <c r="U288" s="555"/>
      <c r="V288" s="556"/>
      <c r="W288" s="556"/>
      <c r="X288" s="557"/>
    </row>
    <row r="289" spans="1:25" s="6" customFormat="1" ht="18.75" customHeight="1" x14ac:dyDescent="0.4">
      <c r="A289" s="123" t="s">
        <v>45</v>
      </c>
      <c r="B289" s="596"/>
      <c r="C289" s="596"/>
      <c r="D289" s="596"/>
      <c r="E289" s="596"/>
      <c r="F289" s="121" t="s">
        <v>154</v>
      </c>
      <c r="G289" s="121" t="s">
        <v>155</v>
      </c>
      <c r="H289" s="596"/>
      <c r="I289" s="596"/>
      <c r="J289" s="596"/>
      <c r="K289" s="596"/>
      <c r="L289" s="121"/>
      <c r="M289" s="121" t="s">
        <v>155</v>
      </c>
      <c r="N289" s="596"/>
      <c r="O289" s="596"/>
      <c r="P289" s="121"/>
      <c r="Q289" s="121" t="s">
        <v>155</v>
      </c>
      <c r="R289" s="596"/>
      <c r="S289" s="596"/>
      <c r="T289" s="122"/>
      <c r="U289" s="559">
        <f>IFERROR(IF(N289="", B289*H289,IF(R289="", B289*H289*N289,IF(R289&gt;0, B289*H289*N289*R289, ""))),0)</f>
        <v>0</v>
      </c>
      <c r="V289" s="560"/>
      <c r="W289" s="560"/>
      <c r="X289" s="561"/>
      <c r="Y289" s="80"/>
    </row>
    <row r="290" spans="1:25" s="6" customFormat="1" ht="18.75" customHeight="1" x14ac:dyDescent="0.4">
      <c r="A290" s="549" t="s">
        <v>76</v>
      </c>
      <c r="B290" s="550"/>
      <c r="C290" s="550"/>
      <c r="D290" s="550"/>
      <c r="E290" s="551"/>
      <c r="F290" s="551"/>
      <c r="G290" s="551"/>
      <c r="H290" s="552"/>
      <c r="I290" s="553"/>
      <c r="J290" s="553"/>
      <c r="K290" s="553"/>
      <c r="L290" s="553"/>
      <c r="M290" s="553"/>
      <c r="N290" s="553"/>
      <c r="O290" s="553"/>
      <c r="P290" s="553"/>
      <c r="Q290" s="553"/>
      <c r="R290" s="553"/>
      <c r="S290" s="553"/>
      <c r="T290" s="554"/>
      <c r="U290" s="587"/>
      <c r="V290" s="588"/>
      <c r="W290" s="588"/>
      <c r="X290" s="589"/>
    </row>
    <row r="291" spans="1:25" s="6" customFormat="1" ht="18.75" customHeight="1" x14ac:dyDescent="0.4">
      <c r="A291" s="123" t="s">
        <v>45</v>
      </c>
      <c r="B291" s="596"/>
      <c r="C291" s="596"/>
      <c r="D291" s="596"/>
      <c r="E291" s="596"/>
      <c r="F291" s="121" t="s">
        <v>154</v>
      </c>
      <c r="G291" s="121" t="s">
        <v>155</v>
      </c>
      <c r="H291" s="596"/>
      <c r="I291" s="596"/>
      <c r="J291" s="596"/>
      <c r="K291" s="596"/>
      <c r="L291" s="121"/>
      <c r="M291" s="121" t="s">
        <v>155</v>
      </c>
      <c r="N291" s="596"/>
      <c r="O291" s="596"/>
      <c r="P291" s="121"/>
      <c r="Q291" s="121" t="s">
        <v>155</v>
      </c>
      <c r="R291" s="596"/>
      <c r="S291" s="596"/>
      <c r="T291" s="122"/>
      <c r="U291" s="559">
        <f>IFERROR(IF(N291="", B291*H291,IF(R291="", B291*H291*N291,IF(R291&gt;0, B291*H291*N291*R291, ""))),0)</f>
        <v>0</v>
      </c>
      <c r="V291" s="560"/>
      <c r="W291" s="560"/>
      <c r="X291" s="561"/>
      <c r="Y291" s="80"/>
    </row>
    <row r="292" spans="1:25" s="6" customFormat="1" ht="18.75" customHeight="1" x14ac:dyDescent="0.4">
      <c r="A292" s="549" t="s">
        <v>76</v>
      </c>
      <c r="B292" s="550"/>
      <c r="C292" s="550"/>
      <c r="D292" s="550"/>
      <c r="E292" s="551"/>
      <c r="F292" s="551"/>
      <c r="G292" s="551"/>
      <c r="H292" s="552"/>
      <c r="I292" s="553"/>
      <c r="J292" s="553"/>
      <c r="K292" s="553"/>
      <c r="L292" s="553"/>
      <c r="M292" s="553"/>
      <c r="N292" s="553"/>
      <c r="O292" s="553"/>
      <c r="P292" s="553"/>
      <c r="Q292" s="553"/>
      <c r="R292" s="553"/>
      <c r="S292" s="553"/>
      <c r="T292" s="554"/>
      <c r="U292" s="587"/>
      <c r="V292" s="588"/>
      <c r="W292" s="588"/>
      <c r="X292" s="589"/>
    </row>
    <row r="293" spans="1:25" s="6" customFormat="1" ht="18.75" customHeight="1" x14ac:dyDescent="0.4">
      <c r="A293" s="123" t="s">
        <v>45</v>
      </c>
      <c r="B293" s="596"/>
      <c r="C293" s="596"/>
      <c r="D293" s="596"/>
      <c r="E293" s="596"/>
      <c r="F293" s="121" t="s">
        <v>154</v>
      </c>
      <c r="G293" s="121" t="s">
        <v>155</v>
      </c>
      <c r="H293" s="596"/>
      <c r="I293" s="596"/>
      <c r="J293" s="596"/>
      <c r="K293" s="596"/>
      <c r="L293" s="121"/>
      <c r="M293" s="121" t="s">
        <v>155</v>
      </c>
      <c r="N293" s="596"/>
      <c r="O293" s="596"/>
      <c r="P293" s="121"/>
      <c r="Q293" s="121" t="s">
        <v>155</v>
      </c>
      <c r="R293" s="596"/>
      <c r="S293" s="596"/>
      <c r="T293" s="122"/>
      <c r="U293" s="559">
        <f>IFERROR(IF(N293="", B293*H293,IF(R293="", B293*H293*N293,IF(R293&gt;0, B293*H293*N293*R293, ""))),0)</f>
        <v>0</v>
      </c>
      <c r="V293" s="560"/>
      <c r="W293" s="560"/>
      <c r="X293" s="561"/>
      <c r="Y293" s="80"/>
    </row>
    <row r="294" spans="1:25" s="6" customFormat="1" ht="18.75" customHeight="1" x14ac:dyDescent="0.4">
      <c r="A294" s="549" t="s">
        <v>76</v>
      </c>
      <c r="B294" s="550"/>
      <c r="C294" s="550"/>
      <c r="D294" s="550"/>
      <c r="E294" s="551"/>
      <c r="F294" s="551"/>
      <c r="G294" s="551"/>
      <c r="H294" s="552"/>
      <c r="I294" s="553"/>
      <c r="J294" s="553"/>
      <c r="K294" s="553"/>
      <c r="L294" s="553"/>
      <c r="M294" s="553"/>
      <c r="N294" s="553"/>
      <c r="O294" s="553"/>
      <c r="P294" s="553"/>
      <c r="Q294" s="553"/>
      <c r="R294" s="553"/>
      <c r="S294" s="553"/>
      <c r="T294" s="554"/>
      <c r="U294" s="587"/>
      <c r="V294" s="588"/>
      <c r="W294" s="588"/>
      <c r="X294" s="589"/>
    </row>
    <row r="295" spans="1:25" s="6" customFormat="1" ht="18.75" customHeight="1" x14ac:dyDescent="0.4">
      <c r="A295" s="123" t="s">
        <v>45</v>
      </c>
      <c r="B295" s="596"/>
      <c r="C295" s="596"/>
      <c r="D295" s="596"/>
      <c r="E295" s="596"/>
      <c r="F295" s="121" t="s">
        <v>154</v>
      </c>
      <c r="G295" s="121" t="s">
        <v>155</v>
      </c>
      <c r="H295" s="596"/>
      <c r="I295" s="596"/>
      <c r="J295" s="596"/>
      <c r="K295" s="596"/>
      <c r="L295" s="121"/>
      <c r="M295" s="121" t="s">
        <v>155</v>
      </c>
      <c r="N295" s="596"/>
      <c r="O295" s="596"/>
      <c r="P295" s="121"/>
      <c r="Q295" s="121" t="s">
        <v>155</v>
      </c>
      <c r="R295" s="596"/>
      <c r="S295" s="596"/>
      <c r="T295" s="122"/>
      <c r="U295" s="559">
        <f>IFERROR(IF(N295="", B295*H295,IF(R295="", B295*H295*N295,IF(R295&gt;0, B295*H295*N295*R295, ""))),0)</f>
        <v>0</v>
      </c>
      <c r="V295" s="560"/>
      <c r="W295" s="560"/>
      <c r="X295" s="561"/>
      <c r="Y295" s="80"/>
    </row>
    <row r="296" spans="1:25" s="6" customFormat="1" ht="18.75" customHeight="1" x14ac:dyDescent="0.4">
      <c r="A296" s="549" t="s">
        <v>76</v>
      </c>
      <c r="B296" s="550"/>
      <c r="C296" s="550"/>
      <c r="D296" s="550"/>
      <c r="E296" s="551"/>
      <c r="F296" s="551"/>
      <c r="G296" s="551"/>
      <c r="H296" s="552"/>
      <c r="I296" s="553"/>
      <c r="J296" s="553"/>
      <c r="K296" s="553"/>
      <c r="L296" s="553"/>
      <c r="M296" s="553"/>
      <c r="N296" s="553"/>
      <c r="O296" s="553"/>
      <c r="P296" s="553"/>
      <c r="Q296" s="553"/>
      <c r="R296" s="553"/>
      <c r="S296" s="553"/>
      <c r="T296" s="554"/>
      <c r="U296" s="587"/>
      <c r="V296" s="588"/>
      <c r="W296" s="588"/>
      <c r="X296" s="589"/>
    </row>
    <row r="297" spans="1:25" s="6" customFormat="1" ht="18.75" customHeight="1" x14ac:dyDescent="0.4">
      <c r="A297" s="123" t="s">
        <v>45</v>
      </c>
      <c r="B297" s="596"/>
      <c r="C297" s="596"/>
      <c r="D297" s="596"/>
      <c r="E297" s="596"/>
      <c r="F297" s="121" t="s">
        <v>154</v>
      </c>
      <c r="G297" s="121" t="s">
        <v>155</v>
      </c>
      <c r="H297" s="596"/>
      <c r="I297" s="596"/>
      <c r="J297" s="596"/>
      <c r="K297" s="596"/>
      <c r="L297" s="121"/>
      <c r="M297" s="121" t="s">
        <v>155</v>
      </c>
      <c r="N297" s="596"/>
      <c r="O297" s="596"/>
      <c r="P297" s="121"/>
      <c r="Q297" s="121" t="s">
        <v>155</v>
      </c>
      <c r="R297" s="596"/>
      <c r="S297" s="596"/>
      <c r="T297" s="122"/>
      <c r="U297" s="559">
        <f>IFERROR(IF(N297="", B297*H297,IF(R297="", B297*H297*N297,IF(R297&gt;0, B297*H297*N297*R297, ""))),0)</f>
        <v>0</v>
      </c>
      <c r="V297" s="560"/>
      <c r="W297" s="560"/>
      <c r="X297" s="561"/>
      <c r="Y297" s="80"/>
    </row>
    <row r="298" spans="1:25" s="6" customFormat="1" ht="18.75" customHeight="1" x14ac:dyDescent="0.4">
      <c r="A298" s="549" t="s">
        <v>76</v>
      </c>
      <c r="B298" s="550"/>
      <c r="C298" s="550"/>
      <c r="D298" s="550"/>
      <c r="E298" s="551"/>
      <c r="F298" s="551"/>
      <c r="G298" s="551"/>
      <c r="H298" s="552"/>
      <c r="I298" s="553"/>
      <c r="J298" s="553"/>
      <c r="K298" s="553"/>
      <c r="L298" s="553"/>
      <c r="M298" s="553"/>
      <c r="N298" s="553"/>
      <c r="O298" s="553"/>
      <c r="P298" s="553"/>
      <c r="Q298" s="553"/>
      <c r="R298" s="553"/>
      <c r="S298" s="553"/>
      <c r="T298" s="554"/>
      <c r="U298" s="587"/>
      <c r="V298" s="588"/>
      <c r="W298" s="588"/>
      <c r="X298" s="589"/>
    </row>
    <row r="299" spans="1:25" s="6" customFormat="1" ht="18.75" customHeight="1" x14ac:dyDescent="0.4">
      <c r="A299" s="123" t="s">
        <v>45</v>
      </c>
      <c r="B299" s="596"/>
      <c r="C299" s="596"/>
      <c r="D299" s="596"/>
      <c r="E299" s="596"/>
      <c r="F299" s="121" t="s">
        <v>154</v>
      </c>
      <c r="G299" s="121" t="s">
        <v>155</v>
      </c>
      <c r="H299" s="596"/>
      <c r="I299" s="596"/>
      <c r="J299" s="596"/>
      <c r="K299" s="596"/>
      <c r="L299" s="121"/>
      <c r="M299" s="121" t="s">
        <v>155</v>
      </c>
      <c r="N299" s="596"/>
      <c r="O299" s="596"/>
      <c r="P299" s="121"/>
      <c r="Q299" s="121" t="s">
        <v>155</v>
      </c>
      <c r="R299" s="596"/>
      <c r="S299" s="596"/>
      <c r="T299" s="122"/>
      <c r="U299" s="559">
        <f>IFERROR(IF(N299="", B299*H299,IF(R299="", B299*H299*N299,IF(R299&gt;0, B299*H299*N299*R299, ""))),0)</f>
        <v>0</v>
      </c>
      <c r="V299" s="560"/>
      <c r="W299" s="560"/>
      <c r="X299" s="561"/>
      <c r="Y299" s="80"/>
    </row>
    <row r="300" spans="1:25" s="6" customFormat="1" ht="18.75" customHeight="1" x14ac:dyDescent="0.4">
      <c r="A300" s="549" t="s">
        <v>76</v>
      </c>
      <c r="B300" s="550"/>
      <c r="C300" s="550"/>
      <c r="D300" s="550"/>
      <c r="E300" s="551"/>
      <c r="F300" s="551"/>
      <c r="G300" s="551"/>
      <c r="H300" s="552"/>
      <c r="I300" s="553"/>
      <c r="J300" s="553"/>
      <c r="K300" s="553"/>
      <c r="L300" s="553"/>
      <c r="M300" s="553"/>
      <c r="N300" s="553"/>
      <c r="O300" s="553"/>
      <c r="P300" s="553"/>
      <c r="Q300" s="553"/>
      <c r="R300" s="553"/>
      <c r="S300" s="553"/>
      <c r="T300" s="554"/>
      <c r="U300" s="555"/>
      <c r="V300" s="556"/>
      <c r="W300" s="556"/>
      <c r="X300" s="557"/>
    </row>
    <row r="301" spans="1:25" s="6" customFormat="1" ht="18.75" customHeight="1" x14ac:dyDescent="0.4">
      <c r="A301" s="123" t="s">
        <v>45</v>
      </c>
      <c r="B301" s="596"/>
      <c r="C301" s="596"/>
      <c r="D301" s="596"/>
      <c r="E301" s="596"/>
      <c r="F301" s="121" t="s">
        <v>154</v>
      </c>
      <c r="G301" s="121" t="s">
        <v>155</v>
      </c>
      <c r="H301" s="596"/>
      <c r="I301" s="596"/>
      <c r="J301" s="596"/>
      <c r="K301" s="596"/>
      <c r="L301" s="121"/>
      <c r="M301" s="121" t="s">
        <v>155</v>
      </c>
      <c r="N301" s="596"/>
      <c r="O301" s="596"/>
      <c r="P301" s="121"/>
      <c r="Q301" s="121" t="s">
        <v>155</v>
      </c>
      <c r="R301" s="596"/>
      <c r="S301" s="596"/>
      <c r="T301" s="122"/>
      <c r="U301" s="559">
        <f>IFERROR(IF(N301="", B301*H301,IF(R301="", B301*H301*N301,IF(R301&gt;0, B301*H301*N301*R301, ""))),0)</f>
        <v>0</v>
      </c>
      <c r="V301" s="560"/>
      <c r="W301" s="560"/>
      <c r="X301" s="561"/>
      <c r="Y301" s="80"/>
    </row>
    <row r="302" spans="1:25" s="6" customFormat="1" ht="18.75" customHeight="1" x14ac:dyDescent="0.4">
      <c r="A302" s="549" t="s">
        <v>76</v>
      </c>
      <c r="B302" s="550"/>
      <c r="C302" s="550"/>
      <c r="D302" s="550"/>
      <c r="E302" s="551"/>
      <c r="F302" s="551"/>
      <c r="G302" s="551"/>
      <c r="H302" s="552"/>
      <c r="I302" s="553"/>
      <c r="J302" s="553"/>
      <c r="K302" s="553"/>
      <c r="L302" s="553"/>
      <c r="M302" s="553"/>
      <c r="N302" s="553"/>
      <c r="O302" s="553"/>
      <c r="P302" s="553"/>
      <c r="Q302" s="553"/>
      <c r="R302" s="553"/>
      <c r="S302" s="553"/>
      <c r="T302" s="554"/>
      <c r="U302" s="555"/>
      <c r="V302" s="556"/>
      <c r="W302" s="556"/>
      <c r="X302" s="557"/>
    </row>
    <row r="303" spans="1:25" s="6" customFormat="1" ht="18.75" customHeight="1" x14ac:dyDescent="0.4">
      <c r="A303" s="123" t="s">
        <v>45</v>
      </c>
      <c r="B303" s="596"/>
      <c r="C303" s="596"/>
      <c r="D303" s="596"/>
      <c r="E303" s="596"/>
      <c r="F303" s="121" t="s">
        <v>154</v>
      </c>
      <c r="G303" s="121" t="s">
        <v>155</v>
      </c>
      <c r="H303" s="596"/>
      <c r="I303" s="596"/>
      <c r="J303" s="596"/>
      <c r="K303" s="596"/>
      <c r="L303" s="121"/>
      <c r="M303" s="121" t="s">
        <v>155</v>
      </c>
      <c r="N303" s="596"/>
      <c r="O303" s="596"/>
      <c r="P303" s="121"/>
      <c r="Q303" s="121" t="s">
        <v>155</v>
      </c>
      <c r="R303" s="596"/>
      <c r="S303" s="596"/>
      <c r="T303" s="122"/>
      <c r="U303" s="559">
        <f>IFERROR(IF(N303="", B303*H303,IF(R303="", B303*H303*N303,IF(R303&gt;0, B303*H303*N303*R303, ""))),0)</f>
        <v>0</v>
      </c>
      <c r="V303" s="560"/>
      <c r="W303" s="560"/>
      <c r="X303" s="561"/>
      <c r="Y303" s="80"/>
    </row>
    <row r="304" spans="1:25" s="6" customFormat="1" ht="18.75" customHeight="1" x14ac:dyDescent="0.4">
      <c r="A304" s="549" t="s">
        <v>76</v>
      </c>
      <c r="B304" s="550"/>
      <c r="C304" s="550"/>
      <c r="D304" s="550"/>
      <c r="E304" s="551"/>
      <c r="F304" s="551"/>
      <c r="G304" s="551"/>
      <c r="H304" s="552"/>
      <c r="I304" s="553"/>
      <c r="J304" s="553"/>
      <c r="K304" s="553"/>
      <c r="L304" s="553"/>
      <c r="M304" s="553"/>
      <c r="N304" s="553"/>
      <c r="O304" s="553"/>
      <c r="P304" s="553"/>
      <c r="Q304" s="553"/>
      <c r="R304" s="553"/>
      <c r="S304" s="553"/>
      <c r="T304" s="554"/>
      <c r="U304" s="587"/>
      <c r="V304" s="588"/>
      <c r="W304" s="588"/>
      <c r="X304" s="589"/>
    </row>
    <row r="305" spans="1:31" s="6" customFormat="1" ht="18.75" customHeight="1" x14ac:dyDescent="0.4">
      <c r="A305" s="123" t="s">
        <v>45</v>
      </c>
      <c r="B305" s="596"/>
      <c r="C305" s="596"/>
      <c r="D305" s="596"/>
      <c r="E305" s="596"/>
      <c r="F305" s="121" t="s">
        <v>154</v>
      </c>
      <c r="G305" s="121" t="s">
        <v>155</v>
      </c>
      <c r="H305" s="596"/>
      <c r="I305" s="596"/>
      <c r="J305" s="596"/>
      <c r="K305" s="596"/>
      <c r="L305" s="121"/>
      <c r="M305" s="121" t="s">
        <v>155</v>
      </c>
      <c r="N305" s="596"/>
      <c r="O305" s="596"/>
      <c r="P305" s="121"/>
      <c r="Q305" s="121" t="s">
        <v>155</v>
      </c>
      <c r="R305" s="596"/>
      <c r="S305" s="596"/>
      <c r="T305" s="122"/>
      <c r="U305" s="559">
        <f>IFERROR(IF(N305="", B305*H305,IF(R305="", B305*H305*N305,IF(R305&gt;0, B305*H305*N305*R305, ""))),0)</f>
        <v>0</v>
      </c>
      <c r="V305" s="560"/>
      <c r="W305" s="560"/>
      <c r="X305" s="561"/>
      <c r="Y305" s="80"/>
    </row>
    <row r="306" spans="1:31" s="6" customFormat="1" ht="18.75" customHeight="1" x14ac:dyDescent="0.4">
      <c r="A306" s="549" t="s">
        <v>76</v>
      </c>
      <c r="B306" s="550"/>
      <c r="C306" s="550"/>
      <c r="D306" s="550"/>
      <c r="E306" s="551"/>
      <c r="F306" s="551"/>
      <c r="G306" s="551"/>
      <c r="H306" s="552"/>
      <c r="I306" s="553"/>
      <c r="J306" s="553"/>
      <c r="K306" s="553"/>
      <c r="L306" s="553"/>
      <c r="M306" s="553"/>
      <c r="N306" s="553"/>
      <c r="O306" s="553"/>
      <c r="P306" s="553"/>
      <c r="Q306" s="553"/>
      <c r="R306" s="553"/>
      <c r="S306" s="553"/>
      <c r="T306" s="554"/>
      <c r="U306" s="587"/>
      <c r="V306" s="588"/>
      <c r="W306" s="588"/>
      <c r="X306" s="589"/>
    </row>
    <row r="307" spans="1:31" s="6" customFormat="1" ht="18.75" customHeight="1" x14ac:dyDescent="0.4">
      <c r="A307" s="123" t="s">
        <v>45</v>
      </c>
      <c r="B307" s="596"/>
      <c r="C307" s="596"/>
      <c r="D307" s="596"/>
      <c r="E307" s="596"/>
      <c r="F307" s="121" t="s">
        <v>154</v>
      </c>
      <c r="G307" s="121" t="s">
        <v>155</v>
      </c>
      <c r="H307" s="596"/>
      <c r="I307" s="596"/>
      <c r="J307" s="596"/>
      <c r="K307" s="596"/>
      <c r="L307" s="121"/>
      <c r="M307" s="121" t="s">
        <v>155</v>
      </c>
      <c r="N307" s="596"/>
      <c r="O307" s="596"/>
      <c r="P307" s="121"/>
      <c r="Q307" s="121" t="s">
        <v>155</v>
      </c>
      <c r="R307" s="596"/>
      <c r="S307" s="596"/>
      <c r="T307" s="122"/>
      <c r="U307" s="559">
        <f>IFERROR(IF(N307="", B307*H307,IF(R307="", B307*H307*N307,IF(R307&gt;0, B307*H307*N307*R307, ""))),0)</f>
        <v>0</v>
      </c>
      <c r="V307" s="560"/>
      <c r="W307" s="560"/>
      <c r="X307" s="561"/>
      <c r="Y307" s="80"/>
    </row>
    <row r="308" spans="1:31" s="6" customFormat="1" ht="18.75" customHeight="1" x14ac:dyDescent="0.4">
      <c r="A308" s="549" t="s">
        <v>76</v>
      </c>
      <c r="B308" s="550"/>
      <c r="C308" s="550"/>
      <c r="D308" s="550"/>
      <c r="E308" s="551"/>
      <c r="F308" s="551"/>
      <c r="G308" s="551"/>
      <c r="H308" s="552"/>
      <c r="I308" s="553"/>
      <c r="J308" s="553"/>
      <c r="K308" s="553"/>
      <c r="L308" s="553"/>
      <c r="M308" s="553"/>
      <c r="N308" s="553"/>
      <c r="O308" s="553"/>
      <c r="P308" s="553"/>
      <c r="Q308" s="553"/>
      <c r="R308" s="553"/>
      <c r="S308" s="553"/>
      <c r="T308" s="554"/>
      <c r="U308" s="587"/>
      <c r="V308" s="588"/>
      <c r="W308" s="588"/>
      <c r="X308" s="589"/>
    </row>
    <row r="309" spans="1:31" s="6" customFormat="1" ht="18.75" customHeight="1" x14ac:dyDescent="0.4">
      <c r="A309" s="123" t="s">
        <v>45</v>
      </c>
      <c r="B309" s="596"/>
      <c r="C309" s="596"/>
      <c r="D309" s="596"/>
      <c r="E309" s="596"/>
      <c r="F309" s="121" t="s">
        <v>154</v>
      </c>
      <c r="G309" s="121" t="s">
        <v>155</v>
      </c>
      <c r="H309" s="596"/>
      <c r="I309" s="596"/>
      <c r="J309" s="596"/>
      <c r="K309" s="596"/>
      <c r="L309" s="121"/>
      <c r="M309" s="121" t="s">
        <v>155</v>
      </c>
      <c r="N309" s="596"/>
      <c r="O309" s="596"/>
      <c r="P309" s="121"/>
      <c r="Q309" s="121" t="s">
        <v>155</v>
      </c>
      <c r="R309" s="596"/>
      <c r="S309" s="596"/>
      <c r="T309" s="122"/>
      <c r="U309" s="559">
        <f>IFERROR(IF(N309="", B309*H309,IF(R309="", B309*H309*N309,IF(R309&gt;0, B309*H309*N309*R309, ""))),0)</f>
        <v>0</v>
      </c>
      <c r="V309" s="560"/>
      <c r="W309" s="560"/>
      <c r="X309" s="561"/>
      <c r="Y309" s="80"/>
    </row>
    <row r="310" spans="1:31" s="6" customFormat="1" ht="18.75" customHeight="1" x14ac:dyDescent="0.4">
      <c r="A310" s="549" t="s">
        <v>76</v>
      </c>
      <c r="B310" s="550"/>
      <c r="C310" s="550"/>
      <c r="D310" s="550"/>
      <c r="E310" s="551"/>
      <c r="F310" s="551"/>
      <c r="G310" s="551"/>
      <c r="H310" s="552"/>
      <c r="I310" s="553"/>
      <c r="J310" s="553"/>
      <c r="K310" s="553"/>
      <c r="L310" s="553"/>
      <c r="M310" s="553"/>
      <c r="N310" s="553"/>
      <c r="O310" s="553"/>
      <c r="P310" s="553"/>
      <c r="Q310" s="553"/>
      <c r="R310" s="553"/>
      <c r="S310" s="553"/>
      <c r="T310" s="554"/>
      <c r="U310" s="587"/>
      <c r="V310" s="588"/>
      <c r="W310" s="588"/>
      <c r="X310" s="589"/>
    </row>
    <row r="311" spans="1:31" s="6" customFormat="1" ht="18.75" customHeight="1" x14ac:dyDescent="0.4">
      <c r="A311" s="123" t="s">
        <v>45</v>
      </c>
      <c r="B311" s="596"/>
      <c r="C311" s="596"/>
      <c r="D311" s="596"/>
      <c r="E311" s="596"/>
      <c r="F311" s="121" t="s">
        <v>154</v>
      </c>
      <c r="G311" s="121" t="s">
        <v>155</v>
      </c>
      <c r="H311" s="596"/>
      <c r="I311" s="596"/>
      <c r="J311" s="596"/>
      <c r="K311" s="596"/>
      <c r="L311" s="121"/>
      <c r="M311" s="121" t="s">
        <v>155</v>
      </c>
      <c r="N311" s="596"/>
      <c r="O311" s="596"/>
      <c r="P311" s="121"/>
      <c r="Q311" s="121" t="s">
        <v>155</v>
      </c>
      <c r="R311" s="596"/>
      <c r="S311" s="596"/>
      <c r="T311" s="122"/>
      <c r="U311" s="559">
        <f>IFERROR(IF(N311="", B311*H311,IF(R311="", B311*H311*N311,IF(R311&gt;0, B311*H311*N311*R311, ""))),0)</f>
        <v>0</v>
      </c>
      <c r="V311" s="560"/>
      <c r="W311" s="560"/>
      <c r="X311" s="561"/>
      <c r="Y311" s="80"/>
    </row>
    <row r="312" spans="1:31" s="6" customFormat="1" ht="18.75" customHeight="1" x14ac:dyDescent="0.4">
      <c r="A312" s="549" t="s">
        <v>76</v>
      </c>
      <c r="B312" s="550"/>
      <c r="C312" s="550"/>
      <c r="D312" s="550"/>
      <c r="E312" s="551"/>
      <c r="F312" s="551"/>
      <c r="G312" s="551"/>
      <c r="H312" s="552"/>
      <c r="I312" s="553"/>
      <c r="J312" s="553"/>
      <c r="K312" s="553"/>
      <c r="L312" s="553"/>
      <c r="M312" s="553"/>
      <c r="N312" s="553"/>
      <c r="O312" s="553"/>
      <c r="P312" s="553"/>
      <c r="Q312" s="553"/>
      <c r="R312" s="553"/>
      <c r="S312" s="553"/>
      <c r="T312" s="554"/>
      <c r="U312" s="587"/>
      <c r="V312" s="588"/>
      <c r="W312" s="588"/>
      <c r="X312" s="589"/>
    </row>
    <row r="313" spans="1:31" s="6" customFormat="1" ht="18.75" customHeight="1" x14ac:dyDescent="0.4">
      <c r="A313" s="123" t="s">
        <v>45</v>
      </c>
      <c r="B313" s="596"/>
      <c r="C313" s="596"/>
      <c r="D313" s="596"/>
      <c r="E313" s="596"/>
      <c r="F313" s="121" t="s">
        <v>154</v>
      </c>
      <c r="G313" s="121" t="s">
        <v>155</v>
      </c>
      <c r="H313" s="596"/>
      <c r="I313" s="596"/>
      <c r="J313" s="596"/>
      <c r="K313" s="596"/>
      <c r="L313" s="121"/>
      <c r="M313" s="121" t="s">
        <v>155</v>
      </c>
      <c r="N313" s="596"/>
      <c r="O313" s="596"/>
      <c r="P313" s="121"/>
      <c r="Q313" s="121" t="s">
        <v>155</v>
      </c>
      <c r="R313" s="596"/>
      <c r="S313" s="596"/>
      <c r="T313" s="122"/>
      <c r="U313" s="559">
        <f>IFERROR(IF(N313="", B313*H313,IF(R313="", B313*H313*N313,IF(R313&gt;0, B313*H313*N313*R313, ""))),0)</f>
        <v>0</v>
      </c>
      <c r="V313" s="560"/>
      <c r="W313" s="560"/>
      <c r="X313" s="561"/>
      <c r="Y313" s="80"/>
    </row>
    <row r="314" spans="1:31" s="6" customFormat="1" ht="18.600000000000001" customHeight="1" x14ac:dyDescent="0.4">
      <c r="A314" s="590" t="s">
        <v>46</v>
      </c>
      <c r="B314" s="591"/>
      <c r="C314" s="591"/>
      <c r="D314" s="591"/>
      <c r="E314" s="591"/>
      <c r="F314" s="591"/>
      <c r="G314" s="591"/>
      <c r="H314" s="591"/>
      <c r="I314" s="591"/>
      <c r="J314" s="591"/>
      <c r="K314" s="591"/>
      <c r="L314" s="591"/>
      <c r="M314" s="591"/>
      <c r="N314" s="591"/>
      <c r="O314" s="591"/>
      <c r="P314" s="591"/>
      <c r="Q314" s="591"/>
      <c r="R314" s="591"/>
      <c r="S314" s="591"/>
      <c r="T314" s="592"/>
      <c r="U314" s="593">
        <f>SUM(U284:X313)</f>
        <v>0</v>
      </c>
      <c r="V314" s="594"/>
      <c r="W314" s="594"/>
      <c r="X314" s="595"/>
      <c r="Y314" s="80"/>
    </row>
    <row r="315" spans="1:31" s="6" customFormat="1" ht="13.5" customHeight="1" x14ac:dyDescent="0.4">
      <c r="A315" s="76" t="s">
        <v>47</v>
      </c>
      <c r="B315" s="77"/>
      <c r="C315" s="77"/>
      <c r="D315" s="77"/>
      <c r="E315" s="78"/>
      <c r="F315" s="77"/>
      <c r="G315" s="77"/>
      <c r="H315" s="77"/>
      <c r="I315" s="77"/>
      <c r="J315" s="78"/>
      <c r="K315" s="78"/>
      <c r="L315" s="77"/>
      <c r="M315" s="77"/>
      <c r="N315" s="77"/>
      <c r="O315" s="77"/>
      <c r="P315" s="77"/>
      <c r="Q315" s="78"/>
      <c r="R315" s="77"/>
      <c r="S315" s="77"/>
      <c r="T315" s="78"/>
      <c r="U315" s="78"/>
      <c r="V315" s="77"/>
      <c r="W315" s="77"/>
      <c r="X315" s="78"/>
      <c r="Y315" s="78"/>
      <c r="Z315" s="79"/>
      <c r="AA315" s="79"/>
      <c r="AB315" s="79"/>
      <c r="AC315" s="79"/>
      <c r="AE315" s="72"/>
    </row>
    <row r="316" spans="1:31" s="6" customFormat="1" ht="13.5" customHeight="1" x14ac:dyDescent="0.4">
      <c r="P316" s="2"/>
      <c r="Q316" s="2"/>
      <c r="R316" s="2"/>
      <c r="S316" s="2"/>
      <c r="AE316" s="72"/>
    </row>
    <row r="317" spans="1:31" s="6" customFormat="1" ht="18.75" customHeight="1" x14ac:dyDescent="0.4">
      <c r="A317" s="73"/>
      <c r="B317" s="73"/>
      <c r="C317" s="74" t="s">
        <v>41</v>
      </c>
      <c r="D317" s="564">
        <f>'様式６－１'!E287</f>
        <v>0</v>
      </c>
      <c r="E317" s="564"/>
      <c r="F317" s="564"/>
      <c r="G317" s="564"/>
      <c r="H317" s="564"/>
      <c r="I317" s="564"/>
      <c r="J317" s="564"/>
      <c r="K317" s="564"/>
      <c r="L317" s="564"/>
      <c r="M317" s="564"/>
      <c r="N317" s="564"/>
      <c r="O317" s="564"/>
      <c r="P317" s="564"/>
      <c r="Q317" s="564"/>
      <c r="R317" s="564"/>
      <c r="S317" s="75"/>
      <c r="AE317" s="72"/>
    </row>
    <row r="318" spans="1:31" s="6" customFormat="1" ht="18.75" customHeight="1" x14ac:dyDescent="0.4">
      <c r="P318" s="2"/>
      <c r="Q318" s="2"/>
      <c r="R318" s="2"/>
      <c r="S318" s="2"/>
      <c r="AE318" s="72"/>
    </row>
    <row r="319" spans="1:31" s="6" customFormat="1" ht="13.5" customHeight="1" x14ac:dyDescent="0.4">
      <c r="A319" s="565" t="s">
        <v>75</v>
      </c>
      <c r="B319" s="566"/>
      <c r="C319" s="566"/>
      <c r="D319" s="566"/>
      <c r="E319" s="566"/>
      <c r="F319" s="566"/>
      <c r="G319" s="566"/>
      <c r="H319" s="566"/>
      <c r="I319" s="566"/>
      <c r="J319" s="566"/>
      <c r="K319" s="566"/>
      <c r="L319" s="566"/>
      <c r="M319" s="566"/>
      <c r="N319" s="566"/>
      <c r="O319" s="566"/>
      <c r="P319" s="566"/>
      <c r="Q319" s="566"/>
      <c r="R319" s="566"/>
      <c r="S319" s="566"/>
      <c r="T319" s="567"/>
      <c r="U319" s="574" t="s">
        <v>73</v>
      </c>
      <c r="V319" s="575"/>
      <c r="W319" s="575"/>
      <c r="X319" s="576"/>
    </row>
    <row r="320" spans="1:31" s="6" customFormat="1" ht="13.5" x14ac:dyDescent="0.4">
      <c r="A320" s="568"/>
      <c r="B320" s="569"/>
      <c r="C320" s="569"/>
      <c r="D320" s="569"/>
      <c r="E320" s="569"/>
      <c r="F320" s="569"/>
      <c r="G320" s="569"/>
      <c r="H320" s="569"/>
      <c r="I320" s="569"/>
      <c r="J320" s="569"/>
      <c r="K320" s="569"/>
      <c r="L320" s="569"/>
      <c r="M320" s="569"/>
      <c r="N320" s="569"/>
      <c r="O320" s="569"/>
      <c r="P320" s="569"/>
      <c r="Q320" s="569"/>
      <c r="R320" s="569"/>
      <c r="S320" s="569"/>
      <c r="T320" s="570"/>
      <c r="U320" s="577"/>
      <c r="V320" s="578"/>
      <c r="W320" s="578"/>
      <c r="X320" s="579"/>
    </row>
    <row r="321" spans="1:25" s="6" customFormat="1" ht="13.5" customHeight="1" x14ac:dyDescent="0.4">
      <c r="A321" s="568"/>
      <c r="B321" s="569"/>
      <c r="C321" s="569"/>
      <c r="D321" s="569"/>
      <c r="E321" s="569"/>
      <c r="F321" s="569"/>
      <c r="G321" s="569"/>
      <c r="H321" s="569"/>
      <c r="I321" s="569"/>
      <c r="J321" s="569"/>
      <c r="K321" s="569"/>
      <c r="L321" s="569"/>
      <c r="M321" s="569"/>
      <c r="N321" s="569"/>
      <c r="O321" s="569"/>
      <c r="P321" s="569"/>
      <c r="Q321" s="569"/>
      <c r="R321" s="569"/>
      <c r="S321" s="569"/>
      <c r="T321" s="570"/>
      <c r="U321" s="577"/>
      <c r="V321" s="578"/>
      <c r="W321" s="578"/>
      <c r="X321" s="579"/>
      <c r="Y321" s="583"/>
    </row>
    <row r="322" spans="1:25" s="6" customFormat="1" ht="13.5" x14ac:dyDescent="0.4">
      <c r="A322" s="571"/>
      <c r="B322" s="572"/>
      <c r="C322" s="572"/>
      <c r="D322" s="572"/>
      <c r="E322" s="572"/>
      <c r="F322" s="572"/>
      <c r="G322" s="572"/>
      <c r="H322" s="572"/>
      <c r="I322" s="572"/>
      <c r="J322" s="572"/>
      <c r="K322" s="572"/>
      <c r="L322" s="572"/>
      <c r="M322" s="572"/>
      <c r="N322" s="572"/>
      <c r="O322" s="572"/>
      <c r="P322" s="572"/>
      <c r="Q322" s="572"/>
      <c r="R322" s="572"/>
      <c r="S322" s="572"/>
      <c r="T322" s="573"/>
      <c r="U322" s="580"/>
      <c r="V322" s="581"/>
      <c r="W322" s="581"/>
      <c r="X322" s="582"/>
      <c r="Y322" s="583"/>
    </row>
    <row r="323" spans="1:25" s="6" customFormat="1" ht="18.75" customHeight="1" x14ac:dyDescent="0.4">
      <c r="A323" s="549" t="s">
        <v>76</v>
      </c>
      <c r="B323" s="550"/>
      <c r="C323" s="550"/>
      <c r="D323" s="550"/>
      <c r="E323" s="551"/>
      <c r="F323" s="551"/>
      <c r="G323" s="551"/>
      <c r="H323" s="552"/>
      <c r="I323" s="553"/>
      <c r="J323" s="553"/>
      <c r="K323" s="553"/>
      <c r="L323" s="553"/>
      <c r="M323" s="553"/>
      <c r="N323" s="553"/>
      <c r="O323" s="553"/>
      <c r="P323" s="553"/>
      <c r="Q323" s="553"/>
      <c r="R323" s="553"/>
      <c r="S323" s="553"/>
      <c r="T323" s="554"/>
      <c r="U323" s="584"/>
      <c r="V323" s="585"/>
      <c r="W323" s="585"/>
      <c r="X323" s="586"/>
    </row>
    <row r="324" spans="1:25" s="6" customFormat="1" ht="18.75" customHeight="1" x14ac:dyDescent="0.4">
      <c r="A324" s="123" t="s">
        <v>45</v>
      </c>
      <c r="B324" s="596"/>
      <c r="C324" s="596"/>
      <c r="D324" s="596"/>
      <c r="E324" s="596"/>
      <c r="F324" s="121" t="s">
        <v>154</v>
      </c>
      <c r="G324" s="121" t="s">
        <v>155</v>
      </c>
      <c r="H324" s="596"/>
      <c r="I324" s="596"/>
      <c r="J324" s="596"/>
      <c r="K324" s="596"/>
      <c r="L324" s="121"/>
      <c r="M324" s="121" t="s">
        <v>155</v>
      </c>
      <c r="N324" s="596"/>
      <c r="O324" s="596"/>
      <c r="P324" s="121"/>
      <c r="Q324" s="121" t="s">
        <v>155</v>
      </c>
      <c r="R324" s="596"/>
      <c r="S324" s="596"/>
      <c r="T324" s="122"/>
      <c r="U324" s="559">
        <f>IFERROR(IF(N324="", B324*H324,IF(R324="", B324*H324*N324,IF(R324&gt;0, B324*H324*N324*R324, ""))),0)</f>
        <v>0</v>
      </c>
      <c r="V324" s="560"/>
      <c r="W324" s="560"/>
      <c r="X324" s="561"/>
      <c r="Y324" s="80"/>
    </row>
    <row r="325" spans="1:25" s="6" customFormat="1" ht="18.75" customHeight="1" x14ac:dyDescent="0.4">
      <c r="A325" s="549" t="s">
        <v>76</v>
      </c>
      <c r="B325" s="550"/>
      <c r="C325" s="550"/>
      <c r="D325" s="550"/>
      <c r="E325" s="551"/>
      <c r="F325" s="551"/>
      <c r="G325" s="551"/>
      <c r="H325" s="552"/>
      <c r="I325" s="553"/>
      <c r="J325" s="553"/>
      <c r="K325" s="553"/>
      <c r="L325" s="553"/>
      <c r="M325" s="553"/>
      <c r="N325" s="553"/>
      <c r="O325" s="553"/>
      <c r="P325" s="553"/>
      <c r="Q325" s="553"/>
      <c r="R325" s="553"/>
      <c r="S325" s="553"/>
      <c r="T325" s="554"/>
      <c r="U325" s="555"/>
      <c r="V325" s="556"/>
      <c r="W325" s="556"/>
      <c r="X325" s="557"/>
    </row>
    <row r="326" spans="1:25" s="6" customFormat="1" ht="18.75" customHeight="1" x14ac:dyDescent="0.4">
      <c r="A326" s="123" t="s">
        <v>45</v>
      </c>
      <c r="B326" s="596"/>
      <c r="C326" s="596"/>
      <c r="D326" s="596"/>
      <c r="E326" s="596"/>
      <c r="F326" s="121" t="s">
        <v>154</v>
      </c>
      <c r="G326" s="121" t="s">
        <v>155</v>
      </c>
      <c r="H326" s="596"/>
      <c r="I326" s="596"/>
      <c r="J326" s="596"/>
      <c r="K326" s="596"/>
      <c r="L326" s="121"/>
      <c r="M326" s="121" t="s">
        <v>155</v>
      </c>
      <c r="N326" s="596"/>
      <c r="O326" s="596"/>
      <c r="P326" s="121"/>
      <c r="Q326" s="121" t="s">
        <v>155</v>
      </c>
      <c r="R326" s="596"/>
      <c r="S326" s="596"/>
      <c r="T326" s="122"/>
      <c r="U326" s="559">
        <f>IFERROR(IF(N326="", B326*H326,IF(R326="", B326*H326*N326,IF(R326&gt;0, B326*H326*N326*R326, ""))),0)</f>
        <v>0</v>
      </c>
      <c r="V326" s="560"/>
      <c r="W326" s="560"/>
      <c r="X326" s="561"/>
      <c r="Y326" s="80"/>
    </row>
    <row r="327" spans="1:25" s="6" customFormat="1" ht="18.75" customHeight="1" x14ac:dyDescent="0.4">
      <c r="A327" s="549" t="s">
        <v>76</v>
      </c>
      <c r="B327" s="550"/>
      <c r="C327" s="550"/>
      <c r="D327" s="550"/>
      <c r="E327" s="551"/>
      <c r="F327" s="551"/>
      <c r="G327" s="551"/>
      <c r="H327" s="552"/>
      <c r="I327" s="553"/>
      <c r="J327" s="553"/>
      <c r="K327" s="553"/>
      <c r="L327" s="553"/>
      <c r="M327" s="553"/>
      <c r="N327" s="553"/>
      <c r="O327" s="553"/>
      <c r="P327" s="553"/>
      <c r="Q327" s="553"/>
      <c r="R327" s="553"/>
      <c r="S327" s="553"/>
      <c r="T327" s="554"/>
      <c r="U327" s="555"/>
      <c r="V327" s="556"/>
      <c r="W327" s="556"/>
      <c r="X327" s="557"/>
    </row>
    <row r="328" spans="1:25" s="6" customFormat="1" ht="18.75" customHeight="1" x14ac:dyDescent="0.4">
      <c r="A328" s="123" t="s">
        <v>45</v>
      </c>
      <c r="B328" s="596"/>
      <c r="C328" s="596"/>
      <c r="D328" s="596"/>
      <c r="E328" s="596"/>
      <c r="F328" s="121" t="s">
        <v>154</v>
      </c>
      <c r="G328" s="121" t="s">
        <v>155</v>
      </c>
      <c r="H328" s="596"/>
      <c r="I328" s="596"/>
      <c r="J328" s="596"/>
      <c r="K328" s="596"/>
      <c r="L328" s="121"/>
      <c r="M328" s="121" t="s">
        <v>155</v>
      </c>
      <c r="N328" s="596"/>
      <c r="O328" s="596"/>
      <c r="P328" s="121"/>
      <c r="Q328" s="121" t="s">
        <v>155</v>
      </c>
      <c r="R328" s="596"/>
      <c r="S328" s="596"/>
      <c r="T328" s="122"/>
      <c r="U328" s="559">
        <f>IFERROR(IF(N328="", B328*H328,IF(R328="", B328*H328*N328,IF(R328&gt;0, B328*H328*N328*R328, ""))),0)</f>
        <v>0</v>
      </c>
      <c r="V328" s="560"/>
      <c r="W328" s="560"/>
      <c r="X328" s="561"/>
      <c r="Y328" s="80"/>
    </row>
    <row r="329" spans="1:25" s="6" customFormat="1" ht="18.75" customHeight="1" x14ac:dyDescent="0.4">
      <c r="A329" s="549" t="s">
        <v>76</v>
      </c>
      <c r="B329" s="550"/>
      <c r="C329" s="550"/>
      <c r="D329" s="550"/>
      <c r="E329" s="551"/>
      <c r="F329" s="551"/>
      <c r="G329" s="551"/>
      <c r="H329" s="552"/>
      <c r="I329" s="553"/>
      <c r="J329" s="553"/>
      <c r="K329" s="553"/>
      <c r="L329" s="553"/>
      <c r="M329" s="553"/>
      <c r="N329" s="553"/>
      <c r="O329" s="553"/>
      <c r="P329" s="553"/>
      <c r="Q329" s="553"/>
      <c r="R329" s="553"/>
      <c r="S329" s="553"/>
      <c r="T329" s="554"/>
      <c r="U329" s="587"/>
      <c r="V329" s="588"/>
      <c r="W329" s="588"/>
      <c r="X329" s="589"/>
    </row>
    <row r="330" spans="1:25" s="6" customFormat="1" ht="18.75" customHeight="1" x14ac:dyDescent="0.4">
      <c r="A330" s="123" t="s">
        <v>45</v>
      </c>
      <c r="B330" s="596"/>
      <c r="C330" s="596"/>
      <c r="D330" s="596"/>
      <c r="E330" s="596"/>
      <c r="F330" s="121" t="s">
        <v>154</v>
      </c>
      <c r="G330" s="121" t="s">
        <v>155</v>
      </c>
      <c r="H330" s="596"/>
      <c r="I330" s="596"/>
      <c r="J330" s="596"/>
      <c r="K330" s="596"/>
      <c r="L330" s="121"/>
      <c r="M330" s="121" t="s">
        <v>155</v>
      </c>
      <c r="N330" s="596"/>
      <c r="O330" s="596"/>
      <c r="P330" s="121"/>
      <c r="Q330" s="121" t="s">
        <v>155</v>
      </c>
      <c r="R330" s="596"/>
      <c r="S330" s="596"/>
      <c r="T330" s="122"/>
      <c r="U330" s="559">
        <f>IFERROR(IF(N330="", B330*H330,IF(R330="", B330*H330*N330,IF(R330&gt;0, B330*H330*N330*R330, ""))),0)</f>
        <v>0</v>
      </c>
      <c r="V330" s="560"/>
      <c r="W330" s="560"/>
      <c r="X330" s="561"/>
      <c r="Y330" s="80"/>
    </row>
    <row r="331" spans="1:25" s="6" customFormat="1" ht="18.75" customHeight="1" x14ac:dyDescent="0.4">
      <c r="A331" s="549" t="s">
        <v>76</v>
      </c>
      <c r="B331" s="550"/>
      <c r="C331" s="550"/>
      <c r="D331" s="550"/>
      <c r="E331" s="551"/>
      <c r="F331" s="551"/>
      <c r="G331" s="551"/>
      <c r="H331" s="552"/>
      <c r="I331" s="553"/>
      <c r="J331" s="553"/>
      <c r="K331" s="553"/>
      <c r="L331" s="553"/>
      <c r="M331" s="553"/>
      <c r="N331" s="553"/>
      <c r="O331" s="553"/>
      <c r="P331" s="553"/>
      <c r="Q331" s="553"/>
      <c r="R331" s="553"/>
      <c r="S331" s="553"/>
      <c r="T331" s="554"/>
      <c r="U331" s="587"/>
      <c r="V331" s="588"/>
      <c r="W331" s="588"/>
      <c r="X331" s="589"/>
    </row>
    <row r="332" spans="1:25" s="6" customFormat="1" ht="18.75" customHeight="1" x14ac:dyDescent="0.4">
      <c r="A332" s="123" t="s">
        <v>45</v>
      </c>
      <c r="B332" s="596"/>
      <c r="C332" s="596"/>
      <c r="D332" s="596"/>
      <c r="E332" s="596"/>
      <c r="F332" s="121" t="s">
        <v>154</v>
      </c>
      <c r="G332" s="121" t="s">
        <v>155</v>
      </c>
      <c r="H332" s="596"/>
      <c r="I332" s="596"/>
      <c r="J332" s="596"/>
      <c r="K332" s="596"/>
      <c r="L332" s="121"/>
      <c r="M332" s="121" t="s">
        <v>155</v>
      </c>
      <c r="N332" s="596"/>
      <c r="O332" s="596"/>
      <c r="P332" s="121"/>
      <c r="Q332" s="121" t="s">
        <v>155</v>
      </c>
      <c r="R332" s="596"/>
      <c r="S332" s="596"/>
      <c r="T332" s="122"/>
      <c r="U332" s="559">
        <f>IFERROR(IF(N332="", B332*H332,IF(R332="", B332*H332*N332,IF(R332&gt;0, B332*H332*N332*R332, ""))),0)</f>
        <v>0</v>
      </c>
      <c r="V332" s="560"/>
      <c r="W332" s="560"/>
      <c r="X332" s="561"/>
      <c r="Y332" s="80"/>
    </row>
    <row r="333" spans="1:25" s="6" customFormat="1" ht="18.75" customHeight="1" x14ac:dyDescent="0.4">
      <c r="A333" s="549" t="s">
        <v>76</v>
      </c>
      <c r="B333" s="550"/>
      <c r="C333" s="550"/>
      <c r="D333" s="550"/>
      <c r="E333" s="551"/>
      <c r="F333" s="551"/>
      <c r="G333" s="551"/>
      <c r="H333" s="552"/>
      <c r="I333" s="553"/>
      <c r="J333" s="553"/>
      <c r="K333" s="553"/>
      <c r="L333" s="553"/>
      <c r="M333" s="553"/>
      <c r="N333" s="553"/>
      <c r="O333" s="553"/>
      <c r="P333" s="553"/>
      <c r="Q333" s="553"/>
      <c r="R333" s="553"/>
      <c r="S333" s="553"/>
      <c r="T333" s="554"/>
      <c r="U333" s="587"/>
      <c r="V333" s="588"/>
      <c r="W333" s="588"/>
      <c r="X333" s="589"/>
    </row>
    <row r="334" spans="1:25" s="6" customFormat="1" ht="18.75" customHeight="1" x14ac:dyDescent="0.4">
      <c r="A334" s="123" t="s">
        <v>45</v>
      </c>
      <c r="B334" s="596"/>
      <c r="C334" s="596"/>
      <c r="D334" s="596"/>
      <c r="E334" s="596"/>
      <c r="F334" s="121" t="s">
        <v>154</v>
      </c>
      <c r="G334" s="121" t="s">
        <v>155</v>
      </c>
      <c r="H334" s="596"/>
      <c r="I334" s="596"/>
      <c r="J334" s="596"/>
      <c r="K334" s="596"/>
      <c r="L334" s="121"/>
      <c r="M334" s="121" t="s">
        <v>155</v>
      </c>
      <c r="N334" s="596"/>
      <c r="O334" s="596"/>
      <c r="P334" s="121"/>
      <c r="Q334" s="121" t="s">
        <v>155</v>
      </c>
      <c r="R334" s="596"/>
      <c r="S334" s="596"/>
      <c r="T334" s="122"/>
      <c r="U334" s="559">
        <f>IFERROR(IF(N334="", B334*H334,IF(R334="", B334*H334*N334,IF(R334&gt;0, B334*H334*N334*R334, ""))),0)</f>
        <v>0</v>
      </c>
      <c r="V334" s="560"/>
      <c r="W334" s="560"/>
      <c r="X334" s="561"/>
      <c r="Y334" s="80"/>
    </row>
    <row r="335" spans="1:25" s="6" customFormat="1" ht="18.75" customHeight="1" x14ac:dyDescent="0.4">
      <c r="A335" s="549" t="s">
        <v>76</v>
      </c>
      <c r="B335" s="550"/>
      <c r="C335" s="550"/>
      <c r="D335" s="550"/>
      <c r="E335" s="551"/>
      <c r="F335" s="551"/>
      <c r="G335" s="551"/>
      <c r="H335" s="552"/>
      <c r="I335" s="553"/>
      <c r="J335" s="553"/>
      <c r="K335" s="553"/>
      <c r="L335" s="553"/>
      <c r="M335" s="553"/>
      <c r="N335" s="553"/>
      <c r="O335" s="553"/>
      <c r="P335" s="553"/>
      <c r="Q335" s="553"/>
      <c r="R335" s="553"/>
      <c r="S335" s="553"/>
      <c r="T335" s="554"/>
      <c r="U335" s="587"/>
      <c r="V335" s="588"/>
      <c r="W335" s="588"/>
      <c r="X335" s="589"/>
    </row>
    <row r="336" spans="1:25" s="6" customFormat="1" ht="18.75" customHeight="1" x14ac:dyDescent="0.4">
      <c r="A336" s="123" t="s">
        <v>45</v>
      </c>
      <c r="B336" s="596"/>
      <c r="C336" s="596"/>
      <c r="D336" s="596"/>
      <c r="E336" s="596"/>
      <c r="F336" s="121" t="s">
        <v>154</v>
      </c>
      <c r="G336" s="121" t="s">
        <v>155</v>
      </c>
      <c r="H336" s="596"/>
      <c r="I336" s="596"/>
      <c r="J336" s="596"/>
      <c r="K336" s="596"/>
      <c r="L336" s="121"/>
      <c r="M336" s="121" t="s">
        <v>155</v>
      </c>
      <c r="N336" s="596"/>
      <c r="O336" s="596"/>
      <c r="P336" s="121"/>
      <c r="Q336" s="121" t="s">
        <v>155</v>
      </c>
      <c r="R336" s="596"/>
      <c r="S336" s="596"/>
      <c r="T336" s="122"/>
      <c r="U336" s="559">
        <f>IFERROR(IF(N336="", B336*H336,IF(R336="", B336*H336*N336,IF(R336&gt;0, B336*H336*N336*R336, ""))),0)</f>
        <v>0</v>
      </c>
      <c r="V336" s="560"/>
      <c r="W336" s="560"/>
      <c r="X336" s="561"/>
      <c r="Y336" s="80"/>
    </row>
    <row r="337" spans="1:25" s="6" customFormat="1" ht="18.75" customHeight="1" x14ac:dyDescent="0.4">
      <c r="A337" s="549" t="s">
        <v>76</v>
      </c>
      <c r="B337" s="550"/>
      <c r="C337" s="550"/>
      <c r="D337" s="550"/>
      <c r="E337" s="551"/>
      <c r="F337" s="551"/>
      <c r="G337" s="551"/>
      <c r="H337" s="552"/>
      <c r="I337" s="553"/>
      <c r="J337" s="553"/>
      <c r="K337" s="553"/>
      <c r="L337" s="553"/>
      <c r="M337" s="553"/>
      <c r="N337" s="553"/>
      <c r="O337" s="553"/>
      <c r="P337" s="553"/>
      <c r="Q337" s="553"/>
      <c r="R337" s="553"/>
      <c r="S337" s="553"/>
      <c r="T337" s="554"/>
      <c r="U337" s="587"/>
      <c r="V337" s="588"/>
      <c r="W337" s="588"/>
      <c r="X337" s="589"/>
    </row>
    <row r="338" spans="1:25" s="6" customFormat="1" ht="18.75" customHeight="1" x14ac:dyDescent="0.4">
      <c r="A338" s="123" t="s">
        <v>45</v>
      </c>
      <c r="B338" s="596"/>
      <c r="C338" s="596"/>
      <c r="D338" s="596"/>
      <c r="E338" s="596"/>
      <c r="F338" s="121" t="s">
        <v>154</v>
      </c>
      <c r="G338" s="121" t="s">
        <v>155</v>
      </c>
      <c r="H338" s="596"/>
      <c r="I338" s="596"/>
      <c r="J338" s="596"/>
      <c r="K338" s="596"/>
      <c r="L338" s="121"/>
      <c r="M338" s="121" t="s">
        <v>155</v>
      </c>
      <c r="N338" s="596"/>
      <c r="O338" s="596"/>
      <c r="P338" s="121"/>
      <c r="Q338" s="121" t="s">
        <v>155</v>
      </c>
      <c r="R338" s="596"/>
      <c r="S338" s="596"/>
      <c r="T338" s="122"/>
      <c r="U338" s="559">
        <f>IFERROR(IF(N338="", B338*H338,IF(R338="", B338*H338*N338,IF(R338&gt;0, B338*H338*N338*R338, ""))),0)</f>
        <v>0</v>
      </c>
      <c r="V338" s="560"/>
      <c r="W338" s="560"/>
      <c r="X338" s="561"/>
      <c r="Y338" s="80"/>
    </row>
    <row r="339" spans="1:25" s="6" customFormat="1" ht="18.75" customHeight="1" x14ac:dyDescent="0.4">
      <c r="A339" s="549" t="s">
        <v>76</v>
      </c>
      <c r="B339" s="550"/>
      <c r="C339" s="550"/>
      <c r="D339" s="550"/>
      <c r="E339" s="551"/>
      <c r="F339" s="551"/>
      <c r="G339" s="551"/>
      <c r="H339" s="552"/>
      <c r="I339" s="553"/>
      <c r="J339" s="553"/>
      <c r="K339" s="553"/>
      <c r="L339" s="553"/>
      <c r="M339" s="553"/>
      <c r="N339" s="553"/>
      <c r="O339" s="553"/>
      <c r="P339" s="553"/>
      <c r="Q339" s="553"/>
      <c r="R339" s="553"/>
      <c r="S339" s="553"/>
      <c r="T339" s="554"/>
      <c r="U339" s="555"/>
      <c r="V339" s="556"/>
      <c r="W339" s="556"/>
      <c r="X339" s="557"/>
    </row>
    <row r="340" spans="1:25" s="6" customFormat="1" ht="18.75" customHeight="1" x14ac:dyDescent="0.4">
      <c r="A340" s="123" t="s">
        <v>45</v>
      </c>
      <c r="B340" s="596"/>
      <c r="C340" s="596"/>
      <c r="D340" s="596"/>
      <c r="E340" s="596"/>
      <c r="F340" s="121" t="s">
        <v>154</v>
      </c>
      <c r="G340" s="121" t="s">
        <v>155</v>
      </c>
      <c r="H340" s="596"/>
      <c r="I340" s="596"/>
      <c r="J340" s="596"/>
      <c r="K340" s="596"/>
      <c r="L340" s="121"/>
      <c r="M340" s="121" t="s">
        <v>155</v>
      </c>
      <c r="N340" s="596"/>
      <c r="O340" s="596"/>
      <c r="P340" s="121"/>
      <c r="Q340" s="121" t="s">
        <v>155</v>
      </c>
      <c r="R340" s="596"/>
      <c r="S340" s="596"/>
      <c r="T340" s="122"/>
      <c r="U340" s="559">
        <f>IFERROR(IF(N340="", B340*H340,IF(R340="", B340*H340*N340,IF(R340&gt;0, B340*H340*N340*R340, ""))),0)</f>
        <v>0</v>
      </c>
      <c r="V340" s="560"/>
      <c r="W340" s="560"/>
      <c r="X340" s="561"/>
      <c r="Y340" s="80"/>
    </row>
    <row r="341" spans="1:25" s="6" customFormat="1" ht="18.75" customHeight="1" x14ac:dyDescent="0.4">
      <c r="A341" s="549" t="s">
        <v>76</v>
      </c>
      <c r="B341" s="550"/>
      <c r="C341" s="550"/>
      <c r="D341" s="550"/>
      <c r="E341" s="551"/>
      <c r="F341" s="551"/>
      <c r="G341" s="551"/>
      <c r="H341" s="552"/>
      <c r="I341" s="553"/>
      <c r="J341" s="553"/>
      <c r="K341" s="553"/>
      <c r="L341" s="553"/>
      <c r="M341" s="553"/>
      <c r="N341" s="553"/>
      <c r="O341" s="553"/>
      <c r="P341" s="553"/>
      <c r="Q341" s="553"/>
      <c r="R341" s="553"/>
      <c r="S341" s="553"/>
      <c r="T341" s="554"/>
      <c r="U341" s="555"/>
      <c r="V341" s="556"/>
      <c r="W341" s="556"/>
      <c r="X341" s="557"/>
    </row>
    <row r="342" spans="1:25" s="6" customFormat="1" ht="18.75" customHeight="1" x14ac:dyDescent="0.4">
      <c r="A342" s="123" t="s">
        <v>45</v>
      </c>
      <c r="B342" s="596"/>
      <c r="C342" s="596"/>
      <c r="D342" s="596"/>
      <c r="E342" s="596"/>
      <c r="F342" s="121" t="s">
        <v>154</v>
      </c>
      <c r="G342" s="121" t="s">
        <v>155</v>
      </c>
      <c r="H342" s="596"/>
      <c r="I342" s="596"/>
      <c r="J342" s="596"/>
      <c r="K342" s="596"/>
      <c r="L342" s="121"/>
      <c r="M342" s="121" t="s">
        <v>155</v>
      </c>
      <c r="N342" s="596"/>
      <c r="O342" s="596"/>
      <c r="P342" s="121"/>
      <c r="Q342" s="121" t="s">
        <v>155</v>
      </c>
      <c r="R342" s="596"/>
      <c r="S342" s="596"/>
      <c r="T342" s="122"/>
      <c r="U342" s="559">
        <f>IFERROR(IF(N342="", B342*H342,IF(R342="", B342*H342*N342,IF(R342&gt;0, B342*H342*N342*R342, ""))),0)</f>
        <v>0</v>
      </c>
      <c r="V342" s="560"/>
      <c r="W342" s="560"/>
      <c r="X342" s="561"/>
      <c r="Y342" s="80"/>
    </row>
    <row r="343" spans="1:25" s="6" customFormat="1" ht="18.75" customHeight="1" x14ac:dyDescent="0.4">
      <c r="A343" s="549" t="s">
        <v>76</v>
      </c>
      <c r="B343" s="550"/>
      <c r="C343" s="550"/>
      <c r="D343" s="550"/>
      <c r="E343" s="551"/>
      <c r="F343" s="551"/>
      <c r="G343" s="551"/>
      <c r="H343" s="552"/>
      <c r="I343" s="553"/>
      <c r="J343" s="553"/>
      <c r="K343" s="553"/>
      <c r="L343" s="553"/>
      <c r="M343" s="553"/>
      <c r="N343" s="553"/>
      <c r="O343" s="553"/>
      <c r="P343" s="553"/>
      <c r="Q343" s="553"/>
      <c r="R343" s="553"/>
      <c r="S343" s="553"/>
      <c r="T343" s="554"/>
      <c r="U343" s="587"/>
      <c r="V343" s="588"/>
      <c r="W343" s="588"/>
      <c r="X343" s="589"/>
    </row>
    <row r="344" spans="1:25" s="6" customFormat="1" ht="18.75" customHeight="1" x14ac:dyDescent="0.4">
      <c r="A344" s="123" t="s">
        <v>45</v>
      </c>
      <c r="B344" s="596"/>
      <c r="C344" s="596"/>
      <c r="D344" s="596"/>
      <c r="E344" s="596"/>
      <c r="F344" s="121" t="s">
        <v>154</v>
      </c>
      <c r="G344" s="121" t="s">
        <v>155</v>
      </c>
      <c r="H344" s="596"/>
      <c r="I344" s="596"/>
      <c r="J344" s="596"/>
      <c r="K344" s="596"/>
      <c r="L344" s="121"/>
      <c r="M344" s="121" t="s">
        <v>155</v>
      </c>
      <c r="N344" s="596"/>
      <c r="O344" s="596"/>
      <c r="P344" s="121"/>
      <c r="Q344" s="121" t="s">
        <v>155</v>
      </c>
      <c r="R344" s="596"/>
      <c r="S344" s="596"/>
      <c r="T344" s="122"/>
      <c r="U344" s="559">
        <f>IFERROR(IF(N344="", B344*H344,IF(R344="", B344*H344*N344,IF(R344&gt;0, B344*H344*N344*R344, ""))),0)</f>
        <v>0</v>
      </c>
      <c r="V344" s="560"/>
      <c r="W344" s="560"/>
      <c r="X344" s="561"/>
      <c r="Y344" s="80"/>
    </row>
    <row r="345" spans="1:25" s="6" customFormat="1" ht="18.75" customHeight="1" x14ac:dyDescent="0.4">
      <c r="A345" s="549" t="s">
        <v>76</v>
      </c>
      <c r="B345" s="550"/>
      <c r="C345" s="550"/>
      <c r="D345" s="550"/>
      <c r="E345" s="551"/>
      <c r="F345" s="551"/>
      <c r="G345" s="551"/>
      <c r="H345" s="552"/>
      <c r="I345" s="553"/>
      <c r="J345" s="553"/>
      <c r="K345" s="553"/>
      <c r="L345" s="553"/>
      <c r="M345" s="553"/>
      <c r="N345" s="553"/>
      <c r="O345" s="553"/>
      <c r="P345" s="553"/>
      <c r="Q345" s="553"/>
      <c r="R345" s="553"/>
      <c r="S345" s="553"/>
      <c r="T345" s="554"/>
      <c r="U345" s="587"/>
      <c r="V345" s="588"/>
      <c r="W345" s="588"/>
      <c r="X345" s="589"/>
    </row>
    <row r="346" spans="1:25" s="6" customFormat="1" ht="18.75" customHeight="1" x14ac:dyDescent="0.4">
      <c r="A346" s="123" t="s">
        <v>45</v>
      </c>
      <c r="B346" s="596"/>
      <c r="C346" s="596"/>
      <c r="D346" s="596"/>
      <c r="E346" s="596"/>
      <c r="F346" s="121" t="s">
        <v>154</v>
      </c>
      <c r="G346" s="121" t="s">
        <v>155</v>
      </c>
      <c r="H346" s="596"/>
      <c r="I346" s="596"/>
      <c r="J346" s="596"/>
      <c r="K346" s="596"/>
      <c r="L346" s="121"/>
      <c r="M346" s="121" t="s">
        <v>155</v>
      </c>
      <c r="N346" s="596"/>
      <c r="O346" s="596"/>
      <c r="P346" s="121"/>
      <c r="Q346" s="121" t="s">
        <v>155</v>
      </c>
      <c r="R346" s="596"/>
      <c r="S346" s="596"/>
      <c r="T346" s="122"/>
      <c r="U346" s="559">
        <f>IFERROR(IF(N346="", B346*H346,IF(R346="", B346*H346*N346,IF(R346&gt;0, B346*H346*N346*R346, ""))),0)</f>
        <v>0</v>
      </c>
      <c r="V346" s="560"/>
      <c r="W346" s="560"/>
      <c r="X346" s="561"/>
      <c r="Y346" s="80"/>
    </row>
    <row r="347" spans="1:25" s="6" customFormat="1" ht="18.75" customHeight="1" x14ac:dyDescent="0.4">
      <c r="A347" s="549" t="s">
        <v>76</v>
      </c>
      <c r="B347" s="550"/>
      <c r="C347" s="550"/>
      <c r="D347" s="550"/>
      <c r="E347" s="551"/>
      <c r="F347" s="551"/>
      <c r="G347" s="551"/>
      <c r="H347" s="552"/>
      <c r="I347" s="553"/>
      <c r="J347" s="553"/>
      <c r="K347" s="553"/>
      <c r="L347" s="553"/>
      <c r="M347" s="553"/>
      <c r="N347" s="553"/>
      <c r="O347" s="553"/>
      <c r="P347" s="553"/>
      <c r="Q347" s="553"/>
      <c r="R347" s="553"/>
      <c r="S347" s="553"/>
      <c r="T347" s="554"/>
      <c r="U347" s="587"/>
      <c r="V347" s="588"/>
      <c r="W347" s="588"/>
      <c r="X347" s="589"/>
    </row>
    <row r="348" spans="1:25" s="6" customFormat="1" ht="18.75" customHeight="1" x14ac:dyDescent="0.4">
      <c r="A348" s="123" t="s">
        <v>45</v>
      </c>
      <c r="B348" s="596"/>
      <c r="C348" s="596"/>
      <c r="D348" s="596"/>
      <c r="E348" s="596"/>
      <c r="F348" s="121" t="s">
        <v>154</v>
      </c>
      <c r="G348" s="121" t="s">
        <v>155</v>
      </c>
      <c r="H348" s="596"/>
      <c r="I348" s="596"/>
      <c r="J348" s="596"/>
      <c r="K348" s="596"/>
      <c r="L348" s="121"/>
      <c r="M348" s="121" t="s">
        <v>155</v>
      </c>
      <c r="N348" s="596"/>
      <c r="O348" s="596"/>
      <c r="P348" s="121"/>
      <c r="Q348" s="121" t="s">
        <v>155</v>
      </c>
      <c r="R348" s="596"/>
      <c r="S348" s="596"/>
      <c r="T348" s="122"/>
      <c r="U348" s="559">
        <f>IFERROR(IF(N348="", B348*H348,IF(R348="", B348*H348*N348,IF(R348&gt;0, B348*H348*N348*R348, ""))),0)</f>
        <v>0</v>
      </c>
      <c r="V348" s="560"/>
      <c r="W348" s="560"/>
      <c r="X348" s="561"/>
      <c r="Y348" s="80"/>
    </row>
    <row r="349" spans="1:25" s="6" customFormat="1" ht="18.75" customHeight="1" x14ac:dyDescent="0.4">
      <c r="A349" s="549" t="s">
        <v>76</v>
      </c>
      <c r="B349" s="550"/>
      <c r="C349" s="550"/>
      <c r="D349" s="550"/>
      <c r="E349" s="551"/>
      <c r="F349" s="551"/>
      <c r="G349" s="551"/>
      <c r="H349" s="552"/>
      <c r="I349" s="553"/>
      <c r="J349" s="553"/>
      <c r="K349" s="553"/>
      <c r="L349" s="553"/>
      <c r="M349" s="553"/>
      <c r="N349" s="553"/>
      <c r="O349" s="553"/>
      <c r="P349" s="553"/>
      <c r="Q349" s="553"/>
      <c r="R349" s="553"/>
      <c r="S349" s="553"/>
      <c r="T349" s="554"/>
      <c r="U349" s="587"/>
      <c r="V349" s="588"/>
      <c r="W349" s="588"/>
      <c r="X349" s="589"/>
    </row>
    <row r="350" spans="1:25" s="6" customFormat="1" ht="18.75" customHeight="1" x14ac:dyDescent="0.4">
      <c r="A350" s="123" t="s">
        <v>45</v>
      </c>
      <c r="B350" s="596"/>
      <c r="C350" s="596"/>
      <c r="D350" s="596"/>
      <c r="E350" s="596"/>
      <c r="F350" s="121" t="s">
        <v>154</v>
      </c>
      <c r="G350" s="121" t="s">
        <v>155</v>
      </c>
      <c r="H350" s="596"/>
      <c r="I350" s="596"/>
      <c r="J350" s="596"/>
      <c r="K350" s="596"/>
      <c r="L350" s="121"/>
      <c r="M350" s="121" t="s">
        <v>155</v>
      </c>
      <c r="N350" s="596"/>
      <c r="O350" s="596"/>
      <c r="P350" s="121"/>
      <c r="Q350" s="121" t="s">
        <v>155</v>
      </c>
      <c r="R350" s="596"/>
      <c r="S350" s="596"/>
      <c r="T350" s="122"/>
      <c r="U350" s="559">
        <f>IFERROR(IF(N350="", B350*H350,IF(R350="", B350*H350*N350,IF(R350&gt;0, B350*H350*N350*R350, ""))),0)</f>
        <v>0</v>
      </c>
      <c r="V350" s="560"/>
      <c r="W350" s="560"/>
      <c r="X350" s="561"/>
      <c r="Y350" s="80"/>
    </row>
    <row r="351" spans="1:25" s="6" customFormat="1" ht="18.75" customHeight="1" x14ac:dyDescent="0.4">
      <c r="A351" s="549" t="s">
        <v>76</v>
      </c>
      <c r="B351" s="550"/>
      <c r="C351" s="550"/>
      <c r="D351" s="550"/>
      <c r="E351" s="551"/>
      <c r="F351" s="551"/>
      <c r="G351" s="551"/>
      <c r="H351" s="552"/>
      <c r="I351" s="553"/>
      <c r="J351" s="553"/>
      <c r="K351" s="553"/>
      <c r="L351" s="553"/>
      <c r="M351" s="553"/>
      <c r="N351" s="553"/>
      <c r="O351" s="553"/>
      <c r="P351" s="553"/>
      <c r="Q351" s="553"/>
      <c r="R351" s="553"/>
      <c r="S351" s="553"/>
      <c r="T351" s="554"/>
      <c r="U351" s="587"/>
      <c r="V351" s="588"/>
      <c r="W351" s="588"/>
      <c r="X351" s="589"/>
    </row>
    <row r="352" spans="1:25" s="6" customFormat="1" ht="18.75" customHeight="1" x14ac:dyDescent="0.4">
      <c r="A352" s="123" t="s">
        <v>45</v>
      </c>
      <c r="B352" s="596"/>
      <c r="C352" s="596"/>
      <c r="D352" s="596"/>
      <c r="E352" s="596"/>
      <c r="F352" s="121" t="s">
        <v>154</v>
      </c>
      <c r="G352" s="121" t="s">
        <v>155</v>
      </c>
      <c r="H352" s="596"/>
      <c r="I352" s="596"/>
      <c r="J352" s="596"/>
      <c r="K352" s="596"/>
      <c r="L352" s="121"/>
      <c r="M352" s="121" t="s">
        <v>155</v>
      </c>
      <c r="N352" s="596"/>
      <c r="O352" s="596"/>
      <c r="P352" s="121"/>
      <c r="Q352" s="121" t="s">
        <v>155</v>
      </c>
      <c r="R352" s="596"/>
      <c r="S352" s="596"/>
      <c r="T352" s="122"/>
      <c r="U352" s="559">
        <f>IFERROR(IF(N352="", B352*H352,IF(R352="", B352*H352*N352,IF(R352&gt;0, B352*H352*N352*R352, ""))),0)</f>
        <v>0</v>
      </c>
      <c r="V352" s="560"/>
      <c r="W352" s="560"/>
      <c r="X352" s="561"/>
      <c r="Y352" s="80"/>
    </row>
    <row r="353" spans="1:31" s="6" customFormat="1" ht="18.600000000000001" customHeight="1" x14ac:dyDescent="0.4">
      <c r="A353" s="590" t="s">
        <v>46</v>
      </c>
      <c r="B353" s="591"/>
      <c r="C353" s="591"/>
      <c r="D353" s="591"/>
      <c r="E353" s="591"/>
      <c r="F353" s="591"/>
      <c r="G353" s="591"/>
      <c r="H353" s="591"/>
      <c r="I353" s="591"/>
      <c r="J353" s="591"/>
      <c r="K353" s="591"/>
      <c r="L353" s="591"/>
      <c r="M353" s="591"/>
      <c r="N353" s="591"/>
      <c r="O353" s="591"/>
      <c r="P353" s="591"/>
      <c r="Q353" s="591"/>
      <c r="R353" s="591"/>
      <c r="S353" s="591"/>
      <c r="T353" s="592"/>
      <c r="U353" s="593">
        <f>SUM(U323:X352)</f>
        <v>0</v>
      </c>
      <c r="V353" s="594"/>
      <c r="W353" s="594"/>
      <c r="X353" s="595"/>
      <c r="Y353" s="80"/>
    </row>
    <row r="354" spans="1:31" s="6" customFormat="1" ht="13.5" customHeight="1" x14ac:dyDescent="0.4">
      <c r="A354" s="76" t="s">
        <v>47</v>
      </c>
      <c r="B354" s="77"/>
      <c r="C354" s="77"/>
      <c r="D354" s="77"/>
      <c r="E354" s="78"/>
      <c r="F354" s="77"/>
      <c r="G354" s="77"/>
      <c r="H354" s="77"/>
      <c r="I354" s="77"/>
      <c r="J354" s="78"/>
      <c r="K354" s="78"/>
      <c r="L354" s="77"/>
      <c r="M354" s="77"/>
      <c r="N354" s="77"/>
      <c r="O354" s="77"/>
      <c r="P354" s="77"/>
      <c r="Q354" s="78"/>
      <c r="R354" s="77"/>
      <c r="S354" s="77"/>
      <c r="T354" s="78"/>
      <c r="U354" s="78"/>
      <c r="V354" s="77"/>
      <c r="W354" s="77"/>
      <c r="X354" s="78"/>
      <c r="Y354" s="78"/>
      <c r="Z354" s="79"/>
      <c r="AA354" s="79"/>
      <c r="AB354" s="79"/>
      <c r="AC354" s="79"/>
      <c r="AE354" s="72"/>
    </row>
    <row r="355" spans="1:31" s="6" customFormat="1" ht="13.5" customHeight="1" x14ac:dyDescent="0.4">
      <c r="P355" s="2"/>
      <c r="Q355" s="2"/>
      <c r="R355" s="2"/>
      <c r="S355" s="2"/>
      <c r="AE355" s="72"/>
    </row>
    <row r="356" spans="1:31" s="6" customFormat="1" ht="18.75" customHeight="1" x14ac:dyDescent="0.4">
      <c r="A356" s="73"/>
      <c r="B356" s="73"/>
      <c r="C356" s="74" t="s">
        <v>41</v>
      </c>
      <c r="D356" s="564">
        <f>'様式６－１'!E322</f>
        <v>0</v>
      </c>
      <c r="E356" s="564"/>
      <c r="F356" s="564"/>
      <c r="G356" s="564"/>
      <c r="H356" s="564"/>
      <c r="I356" s="564"/>
      <c r="J356" s="564"/>
      <c r="K356" s="564"/>
      <c r="L356" s="564"/>
      <c r="M356" s="564"/>
      <c r="N356" s="564"/>
      <c r="O356" s="564"/>
      <c r="P356" s="564"/>
      <c r="Q356" s="564"/>
      <c r="R356" s="564"/>
      <c r="S356" s="75"/>
      <c r="AE356" s="72"/>
    </row>
    <row r="357" spans="1:31" s="6" customFormat="1" ht="18.75" customHeight="1" x14ac:dyDescent="0.4">
      <c r="P357" s="2"/>
      <c r="Q357" s="2"/>
      <c r="R357" s="2"/>
      <c r="S357" s="2"/>
      <c r="AE357" s="72"/>
    </row>
    <row r="358" spans="1:31" s="6" customFormat="1" ht="13.5" customHeight="1" x14ac:dyDescent="0.4">
      <c r="A358" s="565" t="s">
        <v>75</v>
      </c>
      <c r="B358" s="566"/>
      <c r="C358" s="566"/>
      <c r="D358" s="566"/>
      <c r="E358" s="566"/>
      <c r="F358" s="566"/>
      <c r="G358" s="566"/>
      <c r="H358" s="566"/>
      <c r="I358" s="566"/>
      <c r="J358" s="566"/>
      <c r="K358" s="566"/>
      <c r="L358" s="566"/>
      <c r="M358" s="566"/>
      <c r="N358" s="566"/>
      <c r="O358" s="566"/>
      <c r="P358" s="566"/>
      <c r="Q358" s="566"/>
      <c r="R358" s="566"/>
      <c r="S358" s="566"/>
      <c r="T358" s="567"/>
      <c r="U358" s="574" t="s">
        <v>73</v>
      </c>
      <c r="V358" s="575"/>
      <c r="W358" s="575"/>
      <c r="X358" s="576"/>
    </row>
    <row r="359" spans="1:31" s="6" customFormat="1" ht="13.5" x14ac:dyDescent="0.4">
      <c r="A359" s="568"/>
      <c r="B359" s="569"/>
      <c r="C359" s="569"/>
      <c r="D359" s="569"/>
      <c r="E359" s="569"/>
      <c r="F359" s="569"/>
      <c r="G359" s="569"/>
      <c r="H359" s="569"/>
      <c r="I359" s="569"/>
      <c r="J359" s="569"/>
      <c r="K359" s="569"/>
      <c r="L359" s="569"/>
      <c r="M359" s="569"/>
      <c r="N359" s="569"/>
      <c r="O359" s="569"/>
      <c r="P359" s="569"/>
      <c r="Q359" s="569"/>
      <c r="R359" s="569"/>
      <c r="S359" s="569"/>
      <c r="T359" s="570"/>
      <c r="U359" s="577"/>
      <c r="V359" s="578"/>
      <c r="W359" s="578"/>
      <c r="X359" s="579"/>
    </row>
    <row r="360" spans="1:31" s="6" customFormat="1" ht="13.5" customHeight="1" x14ac:dyDescent="0.4">
      <c r="A360" s="568"/>
      <c r="B360" s="569"/>
      <c r="C360" s="569"/>
      <c r="D360" s="569"/>
      <c r="E360" s="569"/>
      <c r="F360" s="569"/>
      <c r="G360" s="569"/>
      <c r="H360" s="569"/>
      <c r="I360" s="569"/>
      <c r="J360" s="569"/>
      <c r="K360" s="569"/>
      <c r="L360" s="569"/>
      <c r="M360" s="569"/>
      <c r="N360" s="569"/>
      <c r="O360" s="569"/>
      <c r="P360" s="569"/>
      <c r="Q360" s="569"/>
      <c r="R360" s="569"/>
      <c r="S360" s="569"/>
      <c r="T360" s="570"/>
      <c r="U360" s="577"/>
      <c r="V360" s="578"/>
      <c r="W360" s="578"/>
      <c r="X360" s="579"/>
      <c r="Y360" s="583"/>
    </row>
    <row r="361" spans="1:31" s="6" customFormat="1" ht="13.5" x14ac:dyDescent="0.4">
      <c r="A361" s="571"/>
      <c r="B361" s="572"/>
      <c r="C361" s="572"/>
      <c r="D361" s="572"/>
      <c r="E361" s="572"/>
      <c r="F361" s="572"/>
      <c r="G361" s="572"/>
      <c r="H361" s="572"/>
      <c r="I361" s="572"/>
      <c r="J361" s="572"/>
      <c r="K361" s="572"/>
      <c r="L361" s="572"/>
      <c r="M361" s="572"/>
      <c r="N361" s="572"/>
      <c r="O361" s="572"/>
      <c r="P361" s="572"/>
      <c r="Q361" s="572"/>
      <c r="R361" s="572"/>
      <c r="S361" s="572"/>
      <c r="T361" s="573"/>
      <c r="U361" s="580"/>
      <c r="V361" s="581"/>
      <c r="W361" s="581"/>
      <c r="X361" s="582"/>
      <c r="Y361" s="583"/>
    </row>
    <row r="362" spans="1:31" s="6" customFormat="1" ht="18.75" customHeight="1" x14ac:dyDescent="0.4">
      <c r="A362" s="549" t="s">
        <v>76</v>
      </c>
      <c r="B362" s="550"/>
      <c r="C362" s="550"/>
      <c r="D362" s="550"/>
      <c r="E362" s="551"/>
      <c r="F362" s="551"/>
      <c r="G362" s="551"/>
      <c r="H362" s="552"/>
      <c r="I362" s="553"/>
      <c r="J362" s="553"/>
      <c r="K362" s="553"/>
      <c r="L362" s="553"/>
      <c r="M362" s="553"/>
      <c r="N362" s="553"/>
      <c r="O362" s="553"/>
      <c r="P362" s="553"/>
      <c r="Q362" s="553"/>
      <c r="R362" s="553"/>
      <c r="S362" s="553"/>
      <c r="T362" s="554"/>
      <c r="U362" s="584"/>
      <c r="V362" s="585"/>
      <c r="W362" s="585"/>
      <c r="X362" s="586"/>
    </row>
    <row r="363" spans="1:31" s="6" customFormat="1" ht="18.75" customHeight="1" x14ac:dyDescent="0.4">
      <c r="A363" s="123" t="s">
        <v>45</v>
      </c>
      <c r="B363" s="596"/>
      <c r="C363" s="596"/>
      <c r="D363" s="596"/>
      <c r="E363" s="596"/>
      <c r="F363" s="121" t="s">
        <v>154</v>
      </c>
      <c r="G363" s="121" t="s">
        <v>155</v>
      </c>
      <c r="H363" s="596"/>
      <c r="I363" s="596"/>
      <c r="J363" s="596"/>
      <c r="K363" s="596"/>
      <c r="L363" s="121"/>
      <c r="M363" s="121" t="s">
        <v>155</v>
      </c>
      <c r="N363" s="596"/>
      <c r="O363" s="596"/>
      <c r="P363" s="121"/>
      <c r="Q363" s="121" t="s">
        <v>155</v>
      </c>
      <c r="R363" s="596"/>
      <c r="S363" s="596"/>
      <c r="T363" s="122"/>
      <c r="U363" s="559">
        <f>IFERROR(IF(N363="", B363*H363,IF(R363="", B363*H363*N363,IF(R363&gt;0, B363*H363*N363*R363, ""))),0)</f>
        <v>0</v>
      </c>
      <c r="V363" s="560"/>
      <c r="W363" s="560"/>
      <c r="X363" s="561"/>
      <c r="Y363" s="80"/>
    </row>
    <row r="364" spans="1:31" s="6" customFormat="1" ht="18.75" customHeight="1" x14ac:dyDescent="0.4">
      <c r="A364" s="549" t="s">
        <v>76</v>
      </c>
      <c r="B364" s="550"/>
      <c r="C364" s="550"/>
      <c r="D364" s="550"/>
      <c r="E364" s="551"/>
      <c r="F364" s="551"/>
      <c r="G364" s="551"/>
      <c r="H364" s="552"/>
      <c r="I364" s="553"/>
      <c r="J364" s="553"/>
      <c r="K364" s="553"/>
      <c r="L364" s="553"/>
      <c r="M364" s="553"/>
      <c r="N364" s="553"/>
      <c r="O364" s="553"/>
      <c r="P364" s="553"/>
      <c r="Q364" s="553"/>
      <c r="R364" s="553"/>
      <c r="S364" s="553"/>
      <c r="T364" s="554"/>
      <c r="U364" s="555"/>
      <c r="V364" s="556"/>
      <c r="W364" s="556"/>
      <c r="X364" s="557"/>
    </row>
    <row r="365" spans="1:31" s="6" customFormat="1" ht="18.75" customHeight="1" x14ac:dyDescent="0.4">
      <c r="A365" s="123" t="s">
        <v>45</v>
      </c>
      <c r="B365" s="596"/>
      <c r="C365" s="596"/>
      <c r="D365" s="596"/>
      <c r="E365" s="596"/>
      <c r="F365" s="121" t="s">
        <v>154</v>
      </c>
      <c r="G365" s="121" t="s">
        <v>155</v>
      </c>
      <c r="H365" s="596"/>
      <c r="I365" s="596"/>
      <c r="J365" s="596"/>
      <c r="K365" s="596"/>
      <c r="L365" s="121"/>
      <c r="M365" s="121" t="s">
        <v>155</v>
      </c>
      <c r="N365" s="596"/>
      <c r="O365" s="596"/>
      <c r="P365" s="121"/>
      <c r="Q365" s="121" t="s">
        <v>155</v>
      </c>
      <c r="R365" s="596"/>
      <c r="S365" s="596"/>
      <c r="T365" s="122"/>
      <c r="U365" s="559">
        <f>IFERROR(IF(N365="", B365*H365,IF(R365="", B365*H365*N365,IF(R365&gt;0, B365*H365*N365*R365, ""))),0)</f>
        <v>0</v>
      </c>
      <c r="V365" s="560"/>
      <c r="W365" s="560"/>
      <c r="X365" s="561"/>
      <c r="Y365" s="80"/>
    </row>
    <row r="366" spans="1:31" s="6" customFormat="1" ht="18.75" customHeight="1" x14ac:dyDescent="0.4">
      <c r="A366" s="549" t="s">
        <v>76</v>
      </c>
      <c r="B366" s="550"/>
      <c r="C366" s="550"/>
      <c r="D366" s="550"/>
      <c r="E366" s="551"/>
      <c r="F366" s="551"/>
      <c r="G366" s="551"/>
      <c r="H366" s="552"/>
      <c r="I366" s="553"/>
      <c r="J366" s="553"/>
      <c r="K366" s="553"/>
      <c r="L366" s="553"/>
      <c r="M366" s="553"/>
      <c r="N366" s="553"/>
      <c r="O366" s="553"/>
      <c r="P366" s="553"/>
      <c r="Q366" s="553"/>
      <c r="R366" s="553"/>
      <c r="S366" s="553"/>
      <c r="T366" s="554"/>
      <c r="U366" s="555"/>
      <c r="V366" s="556"/>
      <c r="W366" s="556"/>
      <c r="X366" s="557"/>
    </row>
    <row r="367" spans="1:31" s="6" customFormat="1" ht="18.75" customHeight="1" x14ac:dyDescent="0.4">
      <c r="A367" s="123" t="s">
        <v>45</v>
      </c>
      <c r="B367" s="596"/>
      <c r="C367" s="596"/>
      <c r="D367" s="596"/>
      <c r="E367" s="596"/>
      <c r="F367" s="121" t="s">
        <v>154</v>
      </c>
      <c r="G367" s="121" t="s">
        <v>155</v>
      </c>
      <c r="H367" s="596"/>
      <c r="I367" s="596"/>
      <c r="J367" s="596"/>
      <c r="K367" s="596"/>
      <c r="L367" s="121"/>
      <c r="M367" s="121" t="s">
        <v>155</v>
      </c>
      <c r="N367" s="596"/>
      <c r="O367" s="596"/>
      <c r="P367" s="121"/>
      <c r="Q367" s="121" t="s">
        <v>155</v>
      </c>
      <c r="R367" s="596"/>
      <c r="S367" s="596"/>
      <c r="T367" s="122"/>
      <c r="U367" s="559">
        <f>IFERROR(IF(N367="", B367*H367,IF(R367="", B367*H367*N367,IF(R367&gt;0, B367*H367*N367*R367, ""))),0)</f>
        <v>0</v>
      </c>
      <c r="V367" s="560"/>
      <c r="W367" s="560"/>
      <c r="X367" s="561"/>
      <c r="Y367" s="80"/>
    </row>
    <row r="368" spans="1:31" s="6" customFormat="1" ht="18.75" customHeight="1" x14ac:dyDescent="0.4">
      <c r="A368" s="549" t="s">
        <v>76</v>
      </c>
      <c r="B368" s="550"/>
      <c r="C368" s="550"/>
      <c r="D368" s="550"/>
      <c r="E368" s="551"/>
      <c r="F368" s="551"/>
      <c r="G368" s="551"/>
      <c r="H368" s="552"/>
      <c r="I368" s="553"/>
      <c r="J368" s="553"/>
      <c r="K368" s="553"/>
      <c r="L368" s="553"/>
      <c r="M368" s="553"/>
      <c r="N368" s="553"/>
      <c r="O368" s="553"/>
      <c r="P368" s="553"/>
      <c r="Q368" s="553"/>
      <c r="R368" s="553"/>
      <c r="S368" s="553"/>
      <c r="T368" s="554"/>
      <c r="U368" s="587"/>
      <c r="V368" s="588"/>
      <c r="W368" s="588"/>
      <c r="X368" s="589"/>
    </row>
    <row r="369" spans="1:25" s="6" customFormat="1" ht="18.75" customHeight="1" x14ac:dyDescent="0.4">
      <c r="A369" s="123" t="s">
        <v>45</v>
      </c>
      <c r="B369" s="596"/>
      <c r="C369" s="596"/>
      <c r="D369" s="596"/>
      <c r="E369" s="596"/>
      <c r="F369" s="121" t="s">
        <v>154</v>
      </c>
      <c r="G369" s="121" t="s">
        <v>155</v>
      </c>
      <c r="H369" s="596"/>
      <c r="I369" s="596"/>
      <c r="J369" s="596"/>
      <c r="K369" s="596"/>
      <c r="L369" s="121"/>
      <c r="M369" s="121" t="s">
        <v>155</v>
      </c>
      <c r="N369" s="596"/>
      <c r="O369" s="596"/>
      <c r="P369" s="121"/>
      <c r="Q369" s="121" t="s">
        <v>155</v>
      </c>
      <c r="R369" s="596"/>
      <c r="S369" s="596"/>
      <c r="T369" s="122"/>
      <c r="U369" s="559">
        <f>IFERROR(IF(N369="", B369*H369,IF(R369="", B369*H369*N369,IF(R369&gt;0, B369*H369*N369*R369, ""))),0)</f>
        <v>0</v>
      </c>
      <c r="V369" s="560"/>
      <c r="W369" s="560"/>
      <c r="X369" s="561"/>
      <c r="Y369" s="80"/>
    </row>
    <row r="370" spans="1:25" s="6" customFormat="1" ht="18.75" customHeight="1" x14ac:dyDescent="0.4">
      <c r="A370" s="549" t="s">
        <v>76</v>
      </c>
      <c r="B370" s="550"/>
      <c r="C370" s="550"/>
      <c r="D370" s="550"/>
      <c r="E370" s="551"/>
      <c r="F370" s="551"/>
      <c r="G370" s="551"/>
      <c r="H370" s="552"/>
      <c r="I370" s="553"/>
      <c r="J370" s="553"/>
      <c r="K370" s="553"/>
      <c r="L370" s="553"/>
      <c r="M370" s="553"/>
      <c r="N370" s="553"/>
      <c r="O370" s="553"/>
      <c r="P370" s="553"/>
      <c r="Q370" s="553"/>
      <c r="R370" s="553"/>
      <c r="S370" s="553"/>
      <c r="T370" s="554"/>
      <c r="U370" s="587"/>
      <c r="V370" s="588"/>
      <c r="W370" s="588"/>
      <c r="X370" s="589"/>
    </row>
    <row r="371" spans="1:25" s="6" customFormat="1" ht="18.75" customHeight="1" x14ac:dyDescent="0.4">
      <c r="A371" s="123" t="s">
        <v>45</v>
      </c>
      <c r="B371" s="596"/>
      <c r="C371" s="596"/>
      <c r="D371" s="596"/>
      <c r="E371" s="596"/>
      <c r="F371" s="121" t="s">
        <v>154</v>
      </c>
      <c r="G371" s="121" t="s">
        <v>155</v>
      </c>
      <c r="H371" s="596"/>
      <c r="I371" s="596"/>
      <c r="J371" s="596"/>
      <c r="K371" s="596"/>
      <c r="L371" s="121"/>
      <c r="M371" s="121" t="s">
        <v>155</v>
      </c>
      <c r="N371" s="596"/>
      <c r="O371" s="596"/>
      <c r="P371" s="121"/>
      <c r="Q371" s="121" t="s">
        <v>155</v>
      </c>
      <c r="R371" s="596"/>
      <c r="S371" s="596"/>
      <c r="T371" s="122"/>
      <c r="U371" s="559">
        <f>IFERROR(IF(N371="", B371*H371,IF(R371="", B371*H371*N371,IF(R371&gt;0, B371*H371*N371*R371, ""))),0)</f>
        <v>0</v>
      </c>
      <c r="V371" s="560"/>
      <c r="W371" s="560"/>
      <c r="X371" s="561"/>
      <c r="Y371" s="80"/>
    </row>
    <row r="372" spans="1:25" s="6" customFormat="1" ht="18.75" customHeight="1" x14ac:dyDescent="0.4">
      <c r="A372" s="549" t="s">
        <v>76</v>
      </c>
      <c r="B372" s="550"/>
      <c r="C372" s="550"/>
      <c r="D372" s="550"/>
      <c r="E372" s="551"/>
      <c r="F372" s="551"/>
      <c r="G372" s="551"/>
      <c r="H372" s="552"/>
      <c r="I372" s="553"/>
      <c r="J372" s="553"/>
      <c r="K372" s="553"/>
      <c r="L372" s="553"/>
      <c r="M372" s="553"/>
      <c r="N372" s="553"/>
      <c r="O372" s="553"/>
      <c r="P372" s="553"/>
      <c r="Q372" s="553"/>
      <c r="R372" s="553"/>
      <c r="S372" s="553"/>
      <c r="T372" s="554"/>
      <c r="U372" s="587"/>
      <c r="V372" s="588"/>
      <c r="W372" s="588"/>
      <c r="X372" s="589"/>
    </row>
    <row r="373" spans="1:25" s="6" customFormat="1" ht="18.75" customHeight="1" x14ac:dyDescent="0.4">
      <c r="A373" s="123" t="s">
        <v>45</v>
      </c>
      <c r="B373" s="596"/>
      <c r="C373" s="596"/>
      <c r="D373" s="596"/>
      <c r="E373" s="596"/>
      <c r="F373" s="121" t="s">
        <v>154</v>
      </c>
      <c r="G373" s="121" t="s">
        <v>155</v>
      </c>
      <c r="H373" s="596"/>
      <c r="I373" s="596"/>
      <c r="J373" s="596"/>
      <c r="K373" s="596"/>
      <c r="L373" s="121"/>
      <c r="M373" s="121" t="s">
        <v>155</v>
      </c>
      <c r="N373" s="596"/>
      <c r="O373" s="596"/>
      <c r="P373" s="121"/>
      <c r="Q373" s="121" t="s">
        <v>155</v>
      </c>
      <c r="R373" s="596"/>
      <c r="S373" s="596"/>
      <c r="T373" s="122"/>
      <c r="U373" s="559">
        <f>IFERROR(IF(N373="", B373*H373,IF(R373="", B373*H373*N373,IF(R373&gt;0, B373*H373*N373*R373, ""))),0)</f>
        <v>0</v>
      </c>
      <c r="V373" s="560"/>
      <c r="W373" s="560"/>
      <c r="X373" s="561"/>
      <c r="Y373" s="80"/>
    </row>
    <row r="374" spans="1:25" s="6" customFormat="1" ht="18.75" customHeight="1" x14ac:dyDescent="0.4">
      <c r="A374" s="549" t="s">
        <v>76</v>
      </c>
      <c r="B374" s="550"/>
      <c r="C374" s="550"/>
      <c r="D374" s="550"/>
      <c r="E374" s="551"/>
      <c r="F374" s="551"/>
      <c r="G374" s="551"/>
      <c r="H374" s="552"/>
      <c r="I374" s="553"/>
      <c r="J374" s="553"/>
      <c r="K374" s="553"/>
      <c r="L374" s="553"/>
      <c r="M374" s="553"/>
      <c r="N374" s="553"/>
      <c r="O374" s="553"/>
      <c r="P374" s="553"/>
      <c r="Q374" s="553"/>
      <c r="R374" s="553"/>
      <c r="S374" s="553"/>
      <c r="T374" s="554"/>
      <c r="U374" s="587"/>
      <c r="V374" s="588"/>
      <c r="W374" s="588"/>
      <c r="X374" s="589"/>
    </row>
    <row r="375" spans="1:25" s="6" customFormat="1" ht="18.75" customHeight="1" x14ac:dyDescent="0.4">
      <c r="A375" s="123" t="s">
        <v>45</v>
      </c>
      <c r="B375" s="596"/>
      <c r="C375" s="596"/>
      <c r="D375" s="596"/>
      <c r="E375" s="596"/>
      <c r="F375" s="121" t="s">
        <v>154</v>
      </c>
      <c r="G375" s="121" t="s">
        <v>155</v>
      </c>
      <c r="H375" s="596"/>
      <c r="I375" s="596"/>
      <c r="J375" s="596"/>
      <c r="K375" s="596"/>
      <c r="L375" s="121"/>
      <c r="M375" s="121" t="s">
        <v>155</v>
      </c>
      <c r="N375" s="596"/>
      <c r="O375" s="596"/>
      <c r="P375" s="121"/>
      <c r="Q375" s="121" t="s">
        <v>155</v>
      </c>
      <c r="R375" s="596"/>
      <c r="S375" s="596"/>
      <c r="T375" s="122"/>
      <c r="U375" s="559">
        <f>IFERROR(IF(N375="", B375*H375,IF(R375="", B375*H375*N375,IF(R375&gt;0, B375*H375*N375*R375, ""))),0)</f>
        <v>0</v>
      </c>
      <c r="V375" s="560"/>
      <c r="W375" s="560"/>
      <c r="X375" s="561"/>
      <c r="Y375" s="80"/>
    </row>
    <row r="376" spans="1:25" s="6" customFormat="1" ht="18.75" customHeight="1" x14ac:dyDescent="0.4">
      <c r="A376" s="549" t="s">
        <v>76</v>
      </c>
      <c r="B376" s="550"/>
      <c r="C376" s="550"/>
      <c r="D376" s="550"/>
      <c r="E376" s="551"/>
      <c r="F376" s="551"/>
      <c r="G376" s="551"/>
      <c r="H376" s="552"/>
      <c r="I376" s="553"/>
      <c r="J376" s="553"/>
      <c r="K376" s="553"/>
      <c r="L376" s="553"/>
      <c r="M376" s="553"/>
      <c r="N376" s="553"/>
      <c r="O376" s="553"/>
      <c r="P376" s="553"/>
      <c r="Q376" s="553"/>
      <c r="R376" s="553"/>
      <c r="S376" s="553"/>
      <c r="T376" s="554"/>
      <c r="U376" s="587"/>
      <c r="V376" s="588"/>
      <c r="W376" s="588"/>
      <c r="X376" s="589"/>
    </row>
    <row r="377" spans="1:25" s="6" customFormat="1" ht="18.75" customHeight="1" x14ac:dyDescent="0.4">
      <c r="A377" s="123" t="s">
        <v>45</v>
      </c>
      <c r="B377" s="596"/>
      <c r="C377" s="596"/>
      <c r="D377" s="596"/>
      <c r="E377" s="596"/>
      <c r="F377" s="121" t="s">
        <v>154</v>
      </c>
      <c r="G377" s="121" t="s">
        <v>155</v>
      </c>
      <c r="H377" s="596"/>
      <c r="I377" s="596"/>
      <c r="J377" s="596"/>
      <c r="K377" s="596"/>
      <c r="L377" s="121"/>
      <c r="M377" s="121" t="s">
        <v>155</v>
      </c>
      <c r="N377" s="596"/>
      <c r="O377" s="596"/>
      <c r="P377" s="121"/>
      <c r="Q377" s="121" t="s">
        <v>155</v>
      </c>
      <c r="R377" s="596"/>
      <c r="S377" s="596"/>
      <c r="T377" s="122"/>
      <c r="U377" s="559">
        <f>IFERROR(IF(N377="", B377*H377,IF(R377="", B377*H377*N377,IF(R377&gt;0, B377*H377*N377*R377, ""))),0)</f>
        <v>0</v>
      </c>
      <c r="V377" s="560"/>
      <c r="W377" s="560"/>
      <c r="X377" s="561"/>
      <c r="Y377" s="80"/>
    </row>
    <row r="378" spans="1:25" s="6" customFormat="1" ht="18.75" customHeight="1" x14ac:dyDescent="0.4">
      <c r="A378" s="549" t="s">
        <v>76</v>
      </c>
      <c r="B378" s="550"/>
      <c r="C378" s="550"/>
      <c r="D378" s="550"/>
      <c r="E378" s="551"/>
      <c r="F378" s="551"/>
      <c r="G378" s="551"/>
      <c r="H378" s="552"/>
      <c r="I378" s="553"/>
      <c r="J378" s="553"/>
      <c r="K378" s="553"/>
      <c r="L378" s="553"/>
      <c r="M378" s="553"/>
      <c r="N378" s="553"/>
      <c r="O378" s="553"/>
      <c r="P378" s="553"/>
      <c r="Q378" s="553"/>
      <c r="R378" s="553"/>
      <c r="S378" s="553"/>
      <c r="T378" s="554"/>
      <c r="U378" s="555"/>
      <c r="V378" s="556"/>
      <c r="W378" s="556"/>
      <c r="X378" s="557"/>
    </row>
    <row r="379" spans="1:25" s="6" customFormat="1" ht="18.75" customHeight="1" x14ac:dyDescent="0.4">
      <c r="A379" s="123" t="s">
        <v>45</v>
      </c>
      <c r="B379" s="596"/>
      <c r="C379" s="596"/>
      <c r="D379" s="596"/>
      <c r="E379" s="596"/>
      <c r="F379" s="121" t="s">
        <v>154</v>
      </c>
      <c r="G379" s="121" t="s">
        <v>155</v>
      </c>
      <c r="H379" s="596"/>
      <c r="I379" s="596"/>
      <c r="J379" s="596"/>
      <c r="K379" s="596"/>
      <c r="L379" s="121"/>
      <c r="M379" s="121" t="s">
        <v>155</v>
      </c>
      <c r="N379" s="596"/>
      <c r="O379" s="596"/>
      <c r="P379" s="121"/>
      <c r="Q379" s="121" t="s">
        <v>155</v>
      </c>
      <c r="R379" s="596"/>
      <c r="S379" s="596"/>
      <c r="T379" s="122"/>
      <c r="U379" s="559">
        <f>IFERROR(IF(N379="", B379*H379,IF(R379="", B379*H379*N379,IF(R379&gt;0, B379*H379*N379*R379, ""))),0)</f>
        <v>0</v>
      </c>
      <c r="V379" s="560"/>
      <c r="W379" s="560"/>
      <c r="X379" s="561"/>
      <c r="Y379" s="80"/>
    </row>
    <row r="380" spans="1:25" s="6" customFormat="1" ht="18.75" customHeight="1" x14ac:dyDescent="0.4">
      <c r="A380" s="549" t="s">
        <v>76</v>
      </c>
      <c r="B380" s="550"/>
      <c r="C380" s="550"/>
      <c r="D380" s="550"/>
      <c r="E380" s="551"/>
      <c r="F380" s="551"/>
      <c r="G380" s="551"/>
      <c r="H380" s="552"/>
      <c r="I380" s="553"/>
      <c r="J380" s="553"/>
      <c r="K380" s="553"/>
      <c r="L380" s="553"/>
      <c r="M380" s="553"/>
      <c r="N380" s="553"/>
      <c r="O380" s="553"/>
      <c r="P380" s="553"/>
      <c r="Q380" s="553"/>
      <c r="R380" s="553"/>
      <c r="S380" s="553"/>
      <c r="T380" s="554"/>
      <c r="U380" s="555"/>
      <c r="V380" s="556"/>
      <c r="W380" s="556"/>
      <c r="X380" s="557"/>
    </row>
    <row r="381" spans="1:25" s="6" customFormat="1" ht="18.75" customHeight="1" x14ac:dyDescent="0.4">
      <c r="A381" s="123" t="s">
        <v>45</v>
      </c>
      <c r="B381" s="596"/>
      <c r="C381" s="596"/>
      <c r="D381" s="596"/>
      <c r="E381" s="596"/>
      <c r="F381" s="121" t="s">
        <v>154</v>
      </c>
      <c r="G381" s="121" t="s">
        <v>155</v>
      </c>
      <c r="H381" s="596"/>
      <c r="I381" s="596"/>
      <c r="J381" s="596"/>
      <c r="K381" s="596"/>
      <c r="L381" s="121"/>
      <c r="M381" s="121" t="s">
        <v>155</v>
      </c>
      <c r="N381" s="596"/>
      <c r="O381" s="596"/>
      <c r="P381" s="121"/>
      <c r="Q381" s="121" t="s">
        <v>155</v>
      </c>
      <c r="R381" s="596"/>
      <c r="S381" s="596"/>
      <c r="T381" s="122"/>
      <c r="U381" s="559">
        <f>IFERROR(IF(N381="", B381*H381,IF(R381="", B381*H381*N381,IF(R381&gt;0, B381*H381*N381*R381, ""))),0)</f>
        <v>0</v>
      </c>
      <c r="V381" s="560"/>
      <c r="W381" s="560"/>
      <c r="X381" s="561"/>
      <c r="Y381" s="80"/>
    </row>
    <row r="382" spans="1:25" s="6" customFormat="1" ht="18.75" customHeight="1" x14ac:dyDescent="0.4">
      <c r="A382" s="549" t="s">
        <v>76</v>
      </c>
      <c r="B382" s="550"/>
      <c r="C382" s="550"/>
      <c r="D382" s="550"/>
      <c r="E382" s="551"/>
      <c r="F382" s="551"/>
      <c r="G382" s="551"/>
      <c r="H382" s="552"/>
      <c r="I382" s="553"/>
      <c r="J382" s="553"/>
      <c r="K382" s="553"/>
      <c r="L382" s="553"/>
      <c r="M382" s="553"/>
      <c r="N382" s="553"/>
      <c r="O382" s="553"/>
      <c r="P382" s="553"/>
      <c r="Q382" s="553"/>
      <c r="R382" s="553"/>
      <c r="S382" s="553"/>
      <c r="T382" s="554"/>
      <c r="U382" s="587"/>
      <c r="V382" s="588"/>
      <c r="W382" s="588"/>
      <c r="X382" s="589"/>
    </row>
    <row r="383" spans="1:25" s="6" customFormat="1" ht="18.75" customHeight="1" x14ac:dyDescent="0.4">
      <c r="A383" s="123" t="s">
        <v>45</v>
      </c>
      <c r="B383" s="596"/>
      <c r="C383" s="596"/>
      <c r="D383" s="596"/>
      <c r="E383" s="596"/>
      <c r="F383" s="121" t="s">
        <v>154</v>
      </c>
      <c r="G383" s="121" t="s">
        <v>155</v>
      </c>
      <c r="H383" s="596"/>
      <c r="I383" s="596"/>
      <c r="J383" s="596"/>
      <c r="K383" s="596"/>
      <c r="L383" s="121"/>
      <c r="M383" s="121" t="s">
        <v>155</v>
      </c>
      <c r="N383" s="596"/>
      <c r="O383" s="596"/>
      <c r="P383" s="121"/>
      <c r="Q383" s="121" t="s">
        <v>155</v>
      </c>
      <c r="R383" s="596"/>
      <c r="S383" s="596"/>
      <c r="T383" s="122"/>
      <c r="U383" s="559">
        <f>IFERROR(IF(N383="", B383*H383,IF(R383="", B383*H383*N383,IF(R383&gt;0, B383*H383*N383*R383, ""))),0)</f>
        <v>0</v>
      </c>
      <c r="V383" s="560"/>
      <c r="W383" s="560"/>
      <c r="X383" s="561"/>
      <c r="Y383" s="80"/>
    </row>
    <row r="384" spans="1:25" s="6" customFormat="1" ht="18.75" customHeight="1" x14ac:dyDescent="0.4">
      <c r="A384" s="549" t="s">
        <v>76</v>
      </c>
      <c r="B384" s="550"/>
      <c r="C384" s="550"/>
      <c r="D384" s="550"/>
      <c r="E384" s="551"/>
      <c r="F384" s="551"/>
      <c r="G384" s="551"/>
      <c r="H384" s="552"/>
      <c r="I384" s="553"/>
      <c r="J384" s="553"/>
      <c r="K384" s="553"/>
      <c r="L384" s="553"/>
      <c r="M384" s="553"/>
      <c r="N384" s="553"/>
      <c r="O384" s="553"/>
      <c r="P384" s="553"/>
      <c r="Q384" s="553"/>
      <c r="R384" s="553"/>
      <c r="S384" s="553"/>
      <c r="T384" s="554"/>
      <c r="U384" s="587"/>
      <c r="V384" s="588"/>
      <c r="W384" s="588"/>
      <c r="X384" s="589"/>
    </row>
    <row r="385" spans="1:31" s="6" customFormat="1" ht="18.75" customHeight="1" x14ac:dyDescent="0.4">
      <c r="A385" s="123" t="s">
        <v>45</v>
      </c>
      <c r="B385" s="596"/>
      <c r="C385" s="596"/>
      <c r="D385" s="596"/>
      <c r="E385" s="596"/>
      <c r="F385" s="121" t="s">
        <v>154</v>
      </c>
      <c r="G385" s="121" t="s">
        <v>155</v>
      </c>
      <c r="H385" s="596"/>
      <c r="I385" s="596"/>
      <c r="J385" s="596"/>
      <c r="K385" s="596"/>
      <c r="L385" s="121"/>
      <c r="M385" s="121" t="s">
        <v>155</v>
      </c>
      <c r="N385" s="596"/>
      <c r="O385" s="596"/>
      <c r="P385" s="121"/>
      <c r="Q385" s="121" t="s">
        <v>155</v>
      </c>
      <c r="R385" s="596"/>
      <c r="S385" s="596"/>
      <c r="T385" s="122"/>
      <c r="U385" s="559">
        <f>IFERROR(IF(N385="", B385*H385,IF(R385="", B385*H385*N385,IF(R385&gt;0, B385*H385*N385*R385, ""))),0)</f>
        <v>0</v>
      </c>
      <c r="V385" s="560"/>
      <c r="W385" s="560"/>
      <c r="X385" s="561"/>
      <c r="Y385" s="80"/>
    </row>
    <row r="386" spans="1:31" s="6" customFormat="1" ht="18.75" customHeight="1" x14ac:dyDescent="0.4">
      <c r="A386" s="549" t="s">
        <v>76</v>
      </c>
      <c r="B386" s="550"/>
      <c r="C386" s="550"/>
      <c r="D386" s="550"/>
      <c r="E386" s="551"/>
      <c r="F386" s="551"/>
      <c r="G386" s="551"/>
      <c r="H386" s="552"/>
      <c r="I386" s="553"/>
      <c r="J386" s="553"/>
      <c r="K386" s="553"/>
      <c r="L386" s="553"/>
      <c r="M386" s="553"/>
      <c r="N386" s="553"/>
      <c r="O386" s="553"/>
      <c r="P386" s="553"/>
      <c r="Q386" s="553"/>
      <c r="R386" s="553"/>
      <c r="S386" s="553"/>
      <c r="T386" s="554"/>
      <c r="U386" s="587"/>
      <c r="V386" s="588"/>
      <c r="W386" s="588"/>
      <c r="X386" s="589"/>
    </row>
    <row r="387" spans="1:31" s="6" customFormat="1" ht="18.75" customHeight="1" x14ac:dyDescent="0.4">
      <c r="A387" s="123" t="s">
        <v>45</v>
      </c>
      <c r="B387" s="596"/>
      <c r="C387" s="596"/>
      <c r="D387" s="596"/>
      <c r="E387" s="596"/>
      <c r="F387" s="121" t="s">
        <v>154</v>
      </c>
      <c r="G387" s="121" t="s">
        <v>155</v>
      </c>
      <c r="H387" s="596"/>
      <c r="I387" s="596"/>
      <c r="J387" s="596"/>
      <c r="K387" s="596"/>
      <c r="L387" s="121"/>
      <c r="M387" s="121" t="s">
        <v>155</v>
      </c>
      <c r="N387" s="596"/>
      <c r="O387" s="596"/>
      <c r="P387" s="121"/>
      <c r="Q387" s="121" t="s">
        <v>155</v>
      </c>
      <c r="R387" s="596"/>
      <c r="S387" s="596"/>
      <c r="T387" s="122"/>
      <c r="U387" s="559">
        <f>IFERROR(IF(N387="", B387*H387,IF(R387="", B387*H387*N387,IF(R387&gt;0, B387*H387*N387*R387, ""))),0)</f>
        <v>0</v>
      </c>
      <c r="V387" s="560"/>
      <c r="W387" s="560"/>
      <c r="X387" s="561"/>
      <c r="Y387" s="80"/>
    </row>
    <row r="388" spans="1:31" s="6" customFormat="1" ht="18.75" customHeight="1" x14ac:dyDescent="0.4">
      <c r="A388" s="549" t="s">
        <v>76</v>
      </c>
      <c r="B388" s="550"/>
      <c r="C388" s="550"/>
      <c r="D388" s="550"/>
      <c r="E388" s="551"/>
      <c r="F388" s="551"/>
      <c r="G388" s="551"/>
      <c r="H388" s="552"/>
      <c r="I388" s="553"/>
      <c r="J388" s="553"/>
      <c r="K388" s="553"/>
      <c r="L388" s="553"/>
      <c r="M388" s="553"/>
      <c r="N388" s="553"/>
      <c r="O388" s="553"/>
      <c r="P388" s="553"/>
      <c r="Q388" s="553"/>
      <c r="R388" s="553"/>
      <c r="S388" s="553"/>
      <c r="T388" s="554"/>
      <c r="U388" s="587"/>
      <c r="V388" s="588"/>
      <c r="W388" s="588"/>
      <c r="X388" s="589"/>
    </row>
    <row r="389" spans="1:31" s="6" customFormat="1" ht="18.75" customHeight="1" x14ac:dyDescent="0.4">
      <c r="A389" s="123" t="s">
        <v>45</v>
      </c>
      <c r="B389" s="596"/>
      <c r="C389" s="596"/>
      <c r="D389" s="596"/>
      <c r="E389" s="596"/>
      <c r="F389" s="121" t="s">
        <v>154</v>
      </c>
      <c r="G389" s="121" t="s">
        <v>155</v>
      </c>
      <c r="H389" s="596"/>
      <c r="I389" s="596"/>
      <c r="J389" s="596"/>
      <c r="K389" s="596"/>
      <c r="L389" s="121"/>
      <c r="M389" s="121" t="s">
        <v>155</v>
      </c>
      <c r="N389" s="596"/>
      <c r="O389" s="596"/>
      <c r="P389" s="121"/>
      <c r="Q389" s="121" t="s">
        <v>155</v>
      </c>
      <c r="R389" s="596"/>
      <c r="S389" s="596"/>
      <c r="T389" s="122"/>
      <c r="U389" s="559">
        <f>IFERROR(IF(N389="", B389*H389,IF(R389="", B389*H389*N389,IF(R389&gt;0, B389*H389*N389*R389, ""))),0)</f>
        <v>0</v>
      </c>
      <c r="V389" s="560"/>
      <c r="W389" s="560"/>
      <c r="X389" s="561"/>
      <c r="Y389" s="80"/>
    </row>
    <row r="390" spans="1:31" s="6" customFormat="1" ht="18.75" customHeight="1" x14ac:dyDescent="0.4">
      <c r="A390" s="549" t="s">
        <v>76</v>
      </c>
      <c r="B390" s="550"/>
      <c r="C390" s="550"/>
      <c r="D390" s="550"/>
      <c r="E390" s="551"/>
      <c r="F390" s="551"/>
      <c r="G390" s="551"/>
      <c r="H390" s="552"/>
      <c r="I390" s="553"/>
      <c r="J390" s="553"/>
      <c r="K390" s="553"/>
      <c r="L390" s="553"/>
      <c r="M390" s="553"/>
      <c r="N390" s="553"/>
      <c r="O390" s="553"/>
      <c r="P390" s="553"/>
      <c r="Q390" s="553"/>
      <c r="R390" s="553"/>
      <c r="S390" s="553"/>
      <c r="T390" s="554"/>
      <c r="U390" s="587"/>
      <c r="V390" s="588"/>
      <c r="W390" s="588"/>
      <c r="X390" s="589"/>
    </row>
    <row r="391" spans="1:31" s="6" customFormat="1" ht="18.75" customHeight="1" x14ac:dyDescent="0.4">
      <c r="A391" s="123" t="s">
        <v>45</v>
      </c>
      <c r="B391" s="596"/>
      <c r="C391" s="596"/>
      <c r="D391" s="596"/>
      <c r="E391" s="596"/>
      <c r="F391" s="121" t="s">
        <v>154</v>
      </c>
      <c r="G391" s="121" t="s">
        <v>155</v>
      </c>
      <c r="H391" s="596"/>
      <c r="I391" s="596"/>
      <c r="J391" s="596"/>
      <c r="K391" s="596"/>
      <c r="L391" s="121"/>
      <c r="M391" s="121" t="s">
        <v>155</v>
      </c>
      <c r="N391" s="596"/>
      <c r="O391" s="596"/>
      <c r="P391" s="121"/>
      <c r="Q391" s="121" t="s">
        <v>155</v>
      </c>
      <c r="R391" s="596"/>
      <c r="S391" s="596"/>
      <c r="T391" s="122"/>
      <c r="U391" s="559">
        <f>IFERROR(IF(N391="", B391*H391,IF(R391="", B391*H391*N391,IF(R391&gt;0, B391*H391*N391*R391, ""))),0)</f>
        <v>0</v>
      </c>
      <c r="V391" s="560"/>
      <c r="W391" s="560"/>
      <c r="X391" s="561"/>
      <c r="Y391" s="80"/>
    </row>
    <row r="392" spans="1:31" s="6" customFormat="1" ht="18.600000000000001" customHeight="1" x14ac:dyDescent="0.4">
      <c r="A392" s="590" t="s">
        <v>46</v>
      </c>
      <c r="B392" s="591"/>
      <c r="C392" s="591"/>
      <c r="D392" s="591"/>
      <c r="E392" s="591"/>
      <c r="F392" s="591"/>
      <c r="G392" s="591"/>
      <c r="H392" s="591"/>
      <c r="I392" s="591"/>
      <c r="J392" s="591"/>
      <c r="K392" s="591"/>
      <c r="L392" s="591"/>
      <c r="M392" s="591"/>
      <c r="N392" s="591"/>
      <c r="O392" s="591"/>
      <c r="P392" s="591"/>
      <c r="Q392" s="591"/>
      <c r="R392" s="591"/>
      <c r="S392" s="591"/>
      <c r="T392" s="592"/>
      <c r="U392" s="593">
        <f>SUM(U362:X391)</f>
        <v>0</v>
      </c>
      <c r="V392" s="594"/>
      <c r="W392" s="594"/>
      <c r="X392" s="595"/>
      <c r="Y392" s="80"/>
    </row>
    <row r="393" spans="1:31" s="6" customFormat="1" ht="13.5" customHeight="1" x14ac:dyDescent="0.4">
      <c r="A393" s="76" t="s">
        <v>47</v>
      </c>
      <c r="B393" s="77"/>
      <c r="C393" s="77"/>
      <c r="D393" s="77"/>
      <c r="E393" s="78"/>
      <c r="F393" s="77"/>
      <c r="G393" s="77"/>
      <c r="H393" s="77"/>
      <c r="I393" s="77"/>
      <c r="J393" s="78"/>
      <c r="K393" s="78"/>
      <c r="L393" s="77"/>
      <c r="M393" s="77"/>
      <c r="N393" s="77"/>
      <c r="O393" s="77"/>
      <c r="P393" s="77"/>
      <c r="Q393" s="78"/>
      <c r="R393" s="77"/>
      <c r="S393" s="77"/>
      <c r="T393" s="78"/>
      <c r="U393" s="78"/>
      <c r="V393" s="77"/>
      <c r="W393" s="77"/>
      <c r="X393" s="78"/>
      <c r="Y393" s="78"/>
      <c r="Z393" s="79"/>
      <c r="AA393" s="79"/>
      <c r="AB393" s="79"/>
      <c r="AC393" s="79"/>
      <c r="AE393" s="72"/>
    </row>
    <row r="394" spans="1:31" s="6" customFormat="1" ht="13.5" customHeight="1" x14ac:dyDescent="0.4">
      <c r="P394" s="2"/>
      <c r="Q394" s="2"/>
      <c r="R394" s="2"/>
      <c r="S394" s="2"/>
      <c r="AE394" s="72"/>
    </row>
  </sheetData>
  <sheetProtection formatColumns="0" formatRows="0" insertColumns="0" insertRows="0" deleteColumns="0" deleteRows="0"/>
  <mergeCells count="1261">
    <mergeCell ref="B389:E389"/>
    <mergeCell ref="H389:K389"/>
    <mergeCell ref="N389:O389"/>
    <mergeCell ref="R389:S389"/>
    <mergeCell ref="U389:X389"/>
    <mergeCell ref="A390:G390"/>
    <mergeCell ref="H390:T390"/>
    <mergeCell ref="U390:X390"/>
    <mergeCell ref="B391:E391"/>
    <mergeCell ref="H391:K391"/>
    <mergeCell ref="N391:O391"/>
    <mergeCell ref="R391:S391"/>
    <mergeCell ref="U391:X391"/>
    <mergeCell ref="A392:T392"/>
    <mergeCell ref="U392:X392"/>
    <mergeCell ref="A384:G384"/>
    <mergeCell ref="H384:T384"/>
    <mergeCell ref="U384:X384"/>
    <mergeCell ref="B385:E385"/>
    <mergeCell ref="H385:K385"/>
    <mergeCell ref="N385:O385"/>
    <mergeCell ref="R385:S385"/>
    <mergeCell ref="U385:X385"/>
    <mergeCell ref="A386:G386"/>
    <mergeCell ref="H386:T386"/>
    <mergeCell ref="U386:X386"/>
    <mergeCell ref="B387:E387"/>
    <mergeCell ref="H387:K387"/>
    <mergeCell ref="N387:O387"/>
    <mergeCell ref="R387:S387"/>
    <mergeCell ref="U387:X387"/>
    <mergeCell ref="A388:G388"/>
    <mergeCell ref="H388:T388"/>
    <mergeCell ref="U388:X388"/>
    <mergeCell ref="B379:E379"/>
    <mergeCell ref="H379:K379"/>
    <mergeCell ref="N379:O379"/>
    <mergeCell ref="R379:S379"/>
    <mergeCell ref="U379:X379"/>
    <mergeCell ref="A380:G380"/>
    <mergeCell ref="H380:T380"/>
    <mergeCell ref="U380:X380"/>
    <mergeCell ref="B381:E381"/>
    <mergeCell ref="H381:K381"/>
    <mergeCell ref="N381:O381"/>
    <mergeCell ref="R381:S381"/>
    <mergeCell ref="U381:X381"/>
    <mergeCell ref="A382:G382"/>
    <mergeCell ref="H382:T382"/>
    <mergeCell ref="U382:X382"/>
    <mergeCell ref="B383:E383"/>
    <mergeCell ref="H383:K383"/>
    <mergeCell ref="N383:O383"/>
    <mergeCell ref="R383:S383"/>
    <mergeCell ref="U383:X383"/>
    <mergeCell ref="A374:G374"/>
    <mergeCell ref="H374:T374"/>
    <mergeCell ref="U374:X374"/>
    <mergeCell ref="B375:E375"/>
    <mergeCell ref="H375:K375"/>
    <mergeCell ref="N375:O375"/>
    <mergeCell ref="R375:S375"/>
    <mergeCell ref="U375:X375"/>
    <mergeCell ref="A376:G376"/>
    <mergeCell ref="H376:T376"/>
    <mergeCell ref="U376:X376"/>
    <mergeCell ref="B377:E377"/>
    <mergeCell ref="H377:K377"/>
    <mergeCell ref="N377:O377"/>
    <mergeCell ref="R377:S377"/>
    <mergeCell ref="U377:X377"/>
    <mergeCell ref="A378:G378"/>
    <mergeCell ref="H378:T378"/>
    <mergeCell ref="U378:X378"/>
    <mergeCell ref="B369:E369"/>
    <mergeCell ref="H369:K369"/>
    <mergeCell ref="N369:O369"/>
    <mergeCell ref="R369:S369"/>
    <mergeCell ref="U369:X369"/>
    <mergeCell ref="A370:G370"/>
    <mergeCell ref="H370:T370"/>
    <mergeCell ref="U370:X370"/>
    <mergeCell ref="B371:E371"/>
    <mergeCell ref="H371:K371"/>
    <mergeCell ref="N371:O371"/>
    <mergeCell ref="R371:S371"/>
    <mergeCell ref="U371:X371"/>
    <mergeCell ref="A372:G372"/>
    <mergeCell ref="H372:T372"/>
    <mergeCell ref="U372:X372"/>
    <mergeCell ref="B373:E373"/>
    <mergeCell ref="H373:K373"/>
    <mergeCell ref="N373:O373"/>
    <mergeCell ref="R373:S373"/>
    <mergeCell ref="U373:X373"/>
    <mergeCell ref="A364:G364"/>
    <mergeCell ref="H364:T364"/>
    <mergeCell ref="U364:X364"/>
    <mergeCell ref="B365:E365"/>
    <mergeCell ref="H365:K365"/>
    <mergeCell ref="N365:O365"/>
    <mergeCell ref="R365:S365"/>
    <mergeCell ref="U365:X365"/>
    <mergeCell ref="A366:G366"/>
    <mergeCell ref="H366:T366"/>
    <mergeCell ref="U366:X366"/>
    <mergeCell ref="B367:E367"/>
    <mergeCell ref="H367:K367"/>
    <mergeCell ref="N367:O367"/>
    <mergeCell ref="R367:S367"/>
    <mergeCell ref="U367:X367"/>
    <mergeCell ref="A368:G368"/>
    <mergeCell ref="H368:T368"/>
    <mergeCell ref="U368:X368"/>
    <mergeCell ref="B352:E352"/>
    <mergeCell ref="H352:K352"/>
    <mergeCell ref="N352:O352"/>
    <mergeCell ref="R352:S352"/>
    <mergeCell ref="U352:X352"/>
    <mergeCell ref="A353:T353"/>
    <mergeCell ref="U353:X353"/>
    <mergeCell ref="D356:R356"/>
    <mergeCell ref="A358:T361"/>
    <mergeCell ref="U358:X361"/>
    <mergeCell ref="Y360:Y361"/>
    <mergeCell ref="A362:G362"/>
    <mergeCell ref="H362:T362"/>
    <mergeCell ref="U362:X362"/>
    <mergeCell ref="B363:E363"/>
    <mergeCell ref="H363:K363"/>
    <mergeCell ref="N363:O363"/>
    <mergeCell ref="R363:S363"/>
    <mergeCell ref="U363:X363"/>
    <mergeCell ref="A347:G347"/>
    <mergeCell ref="H347:T347"/>
    <mergeCell ref="U347:X347"/>
    <mergeCell ref="B348:E348"/>
    <mergeCell ref="H348:K348"/>
    <mergeCell ref="N348:O348"/>
    <mergeCell ref="R348:S348"/>
    <mergeCell ref="U348:X348"/>
    <mergeCell ref="A349:G349"/>
    <mergeCell ref="H349:T349"/>
    <mergeCell ref="U349:X349"/>
    <mergeCell ref="B350:E350"/>
    <mergeCell ref="H350:K350"/>
    <mergeCell ref="N350:O350"/>
    <mergeCell ref="R350:S350"/>
    <mergeCell ref="U350:X350"/>
    <mergeCell ref="A351:G351"/>
    <mergeCell ref="H351:T351"/>
    <mergeCell ref="U351:X351"/>
    <mergeCell ref="B342:E342"/>
    <mergeCell ref="H342:K342"/>
    <mergeCell ref="N342:O342"/>
    <mergeCell ref="R342:S342"/>
    <mergeCell ref="U342:X342"/>
    <mergeCell ref="A343:G343"/>
    <mergeCell ref="H343:T343"/>
    <mergeCell ref="U343:X343"/>
    <mergeCell ref="B344:E344"/>
    <mergeCell ref="H344:K344"/>
    <mergeCell ref="N344:O344"/>
    <mergeCell ref="R344:S344"/>
    <mergeCell ref="U344:X344"/>
    <mergeCell ref="A345:G345"/>
    <mergeCell ref="H345:T345"/>
    <mergeCell ref="U345:X345"/>
    <mergeCell ref="B346:E346"/>
    <mergeCell ref="H346:K346"/>
    <mergeCell ref="N346:O346"/>
    <mergeCell ref="R346:S346"/>
    <mergeCell ref="U346:X346"/>
    <mergeCell ref="A337:G337"/>
    <mergeCell ref="H337:T337"/>
    <mergeCell ref="U337:X337"/>
    <mergeCell ref="B338:E338"/>
    <mergeCell ref="H338:K338"/>
    <mergeCell ref="N338:O338"/>
    <mergeCell ref="R338:S338"/>
    <mergeCell ref="U338:X338"/>
    <mergeCell ref="A339:G339"/>
    <mergeCell ref="H339:T339"/>
    <mergeCell ref="U339:X339"/>
    <mergeCell ref="B340:E340"/>
    <mergeCell ref="H340:K340"/>
    <mergeCell ref="N340:O340"/>
    <mergeCell ref="R340:S340"/>
    <mergeCell ref="U340:X340"/>
    <mergeCell ref="A341:G341"/>
    <mergeCell ref="H341:T341"/>
    <mergeCell ref="U341:X341"/>
    <mergeCell ref="B332:E332"/>
    <mergeCell ref="H332:K332"/>
    <mergeCell ref="N332:O332"/>
    <mergeCell ref="R332:S332"/>
    <mergeCell ref="U332:X332"/>
    <mergeCell ref="A333:G333"/>
    <mergeCell ref="H333:T333"/>
    <mergeCell ref="U333:X333"/>
    <mergeCell ref="B334:E334"/>
    <mergeCell ref="H334:K334"/>
    <mergeCell ref="N334:O334"/>
    <mergeCell ref="R334:S334"/>
    <mergeCell ref="U334:X334"/>
    <mergeCell ref="A335:G335"/>
    <mergeCell ref="H335:T335"/>
    <mergeCell ref="U335:X335"/>
    <mergeCell ref="B336:E336"/>
    <mergeCell ref="H336:K336"/>
    <mergeCell ref="N336:O336"/>
    <mergeCell ref="R336:S336"/>
    <mergeCell ref="U336:X336"/>
    <mergeCell ref="A327:G327"/>
    <mergeCell ref="H327:T327"/>
    <mergeCell ref="U327:X327"/>
    <mergeCell ref="B328:E328"/>
    <mergeCell ref="H328:K328"/>
    <mergeCell ref="N328:O328"/>
    <mergeCell ref="R328:S328"/>
    <mergeCell ref="U328:X328"/>
    <mergeCell ref="A329:G329"/>
    <mergeCell ref="H329:T329"/>
    <mergeCell ref="U329:X329"/>
    <mergeCell ref="B330:E330"/>
    <mergeCell ref="H330:K330"/>
    <mergeCell ref="N330:O330"/>
    <mergeCell ref="R330:S330"/>
    <mergeCell ref="U330:X330"/>
    <mergeCell ref="A331:G331"/>
    <mergeCell ref="H331:T331"/>
    <mergeCell ref="U331:X331"/>
    <mergeCell ref="D317:R317"/>
    <mergeCell ref="A319:T322"/>
    <mergeCell ref="U319:X322"/>
    <mergeCell ref="Y321:Y322"/>
    <mergeCell ref="A323:G323"/>
    <mergeCell ref="H323:T323"/>
    <mergeCell ref="U323:X323"/>
    <mergeCell ref="B324:E324"/>
    <mergeCell ref="H324:K324"/>
    <mergeCell ref="N324:O324"/>
    <mergeCell ref="R324:S324"/>
    <mergeCell ref="U324:X324"/>
    <mergeCell ref="A325:G325"/>
    <mergeCell ref="H325:T325"/>
    <mergeCell ref="U325:X325"/>
    <mergeCell ref="B326:E326"/>
    <mergeCell ref="H326:K326"/>
    <mergeCell ref="N326:O326"/>
    <mergeCell ref="R326:S326"/>
    <mergeCell ref="U326:X326"/>
    <mergeCell ref="A310:G310"/>
    <mergeCell ref="H310:T310"/>
    <mergeCell ref="U310:X310"/>
    <mergeCell ref="B311:E311"/>
    <mergeCell ref="H311:K311"/>
    <mergeCell ref="N311:O311"/>
    <mergeCell ref="R311:S311"/>
    <mergeCell ref="U311:X311"/>
    <mergeCell ref="A312:G312"/>
    <mergeCell ref="H312:T312"/>
    <mergeCell ref="U312:X312"/>
    <mergeCell ref="B313:E313"/>
    <mergeCell ref="H313:K313"/>
    <mergeCell ref="N313:O313"/>
    <mergeCell ref="R313:S313"/>
    <mergeCell ref="U313:X313"/>
    <mergeCell ref="A314:T314"/>
    <mergeCell ref="U314:X314"/>
    <mergeCell ref="B305:E305"/>
    <mergeCell ref="H305:K305"/>
    <mergeCell ref="N305:O305"/>
    <mergeCell ref="R305:S305"/>
    <mergeCell ref="U305:X305"/>
    <mergeCell ref="A306:G306"/>
    <mergeCell ref="H306:T306"/>
    <mergeCell ref="U306:X306"/>
    <mergeCell ref="B307:E307"/>
    <mergeCell ref="H307:K307"/>
    <mergeCell ref="N307:O307"/>
    <mergeCell ref="R307:S307"/>
    <mergeCell ref="U307:X307"/>
    <mergeCell ref="A308:G308"/>
    <mergeCell ref="H308:T308"/>
    <mergeCell ref="U308:X308"/>
    <mergeCell ref="B309:E309"/>
    <mergeCell ref="H309:K309"/>
    <mergeCell ref="N309:O309"/>
    <mergeCell ref="R309:S309"/>
    <mergeCell ref="U309:X309"/>
    <mergeCell ref="A300:G300"/>
    <mergeCell ref="H300:T300"/>
    <mergeCell ref="U300:X300"/>
    <mergeCell ref="B301:E301"/>
    <mergeCell ref="H301:K301"/>
    <mergeCell ref="N301:O301"/>
    <mergeCell ref="R301:S301"/>
    <mergeCell ref="U301:X301"/>
    <mergeCell ref="A302:G302"/>
    <mergeCell ref="H302:T302"/>
    <mergeCell ref="U302:X302"/>
    <mergeCell ref="B303:E303"/>
    <mergeCell ref="H303:K303"/>
    <mergeCell ref="N303:O303"/>
    <mergeCell ref="R303:S303"/>
    <mergeCell ref="U303:X303"/>
    <mergeCell ref="A304:G304"/>
    <mergeCell ref="H304:T304"/>
    <mergeCell ref="U304:X304"/>
    <mergeCell ref="B295:E295"/>
    <mergeCell ref="H295:K295"/>
    <mergeCell ref="N295:O295"/>
    <mergeCell ref="R295:S295"/>
    <mergeCell ref="U295:X295"/>
    <mergeCell ref="A296:G296"/>
    <mergeCell ref="H296:T296"/>
    <mergeCell ref="U296:X296"/>
    <mergeCell ref="B297:E297"/>
    <mergeCell ref="H297:K297"/>
    <mergeCell ref="N297:O297"/>
    <mergeCell ref="R297:S297"/>
    <mergeCell ref="U297:X297"/>
    <mergeCell ref="A298:G298"/>
    <mergeCell ref="H298:T298"/>
    <mergeCell ref="U298:X298"/>
    <mergeCell ref="B299:E299"/>
    <mergeCell ref="H299:K299"/>
    <mergeCell ref="N299:O299"/>
    <mergeCell ref="R299:S299"/>
    <mergeCell ref="U299:X299"/>
    <mergeCell ref="A290:G290"/>
    <mergeCell ref="H290:T290"/>
    <mergeCell ref="U290:X290"/>
    <mergeCell ref="B291:E291"/>
    <mergeCell ref="H291:K291"/>
    <mergeCell ref="N291:O291"/>
    <mergeCell ref="R291:S291"/>
    <mergeCell ref="U291:X291"/>
    <mergeCell ref="A292:G292"/>
    <mergeCell ref="H292:T292"/>
    <mergeCell ref="U292:X292"/>
    <mergeCell ref="B293:E293"/>
    <mergeCell ref="H293:K293"/>
    <mergeCell ref="N293:O293"/>
    <mergeCell ref="R293:S293"/>
    <mergeCell ref="U293:X293"/>
    <mergeCell ref="A294:G294"/>
    <mergeCell ref="H294:T294"/>
    <mergeCell ref="U294:X294"/>
    <mergeCell ref="B118:E118"/>
    <mergeCell ref="H118:K118"/>
    <mergeCell ref="N118:O118"/>
    <mergeCell ref="R118:S118"/>
    <mergeCell ref="A288:G288"/>
    <mergeCell ref="H288:T288"/>
    <mergeCell ref="U288:X288"/>
    <mergeCell ref="B289:E289"/>
    <mergeCell ref="H289:K289"/>
    <mergeCell ref="D278:R278"/>
    <mergeCell ref="A280:T283"/>
    <mergeCell ref="U280:X283"/>
    <mergeCell ref="Y282:Y283"/>
    <mergeCell ref="A284:G284"/>
    <mergeCell ref="H284:T284"/>
    <mergeCell ref="U284:X284"/>
    <mergeCell ref="B285:E285"/>
    <mergeCell ref="H285:K285"/>
    <mergeCell ref="N285:O285"/>
    <mergeCell ref="R285:S285"/>
    <mergeCell ref="U285:X285"/>
    <mergeCell ref="A286:G286"/>
    <mergeCell ref="H286:T286"/>
    <mergeCell ref="U286:X286"/>
    <mergeCell ref="B287:E287"/>
    <mergeCell ref="H287:K287"/>
    <mergeCell ref="N287:O287"/>
    <mergeCell ref="R287:S287"/>
    <mergeCell ref="U287:X287"/>
    <mergeCell ref="N289:O289"/>
    <mergeCell ref="R289:S289"/>
    <mergeCell ref="U289:X289"/>
    <mergeCell ref="A80:T80"/>
    <mergeCell ref="U80:X80"/>
    <mergeCell ref="B75:E75"/>
    <mergeCell ref="H75:K75"/>
    <mergeCell ref="N75:O75"/>
    <mergeCell ref="R75:S75"/>
    <mergeCell ref="U75:X75"/>
    <mergeCell ref="A76:G76"/>
    <mergeCell ref="H76:T76"/>
    <mergeCell ref="U76:X76"/>
    <mergeCell ref="B77:E77"/>
    <mergeCell ref="H77:K77"/>
    <mergeCell ref="N77:O77"/>
    <mergeCell ref="R77:S77"/>
    <mergeCell ref="U77:X77"/>
    <mergeCell ref="A78:G78"/>
    <mergeCell ref="H78:T78"/>
    <mergeCell ref="U78:X78"/>
    <mergeCell ref="B79:E79"/>
    <mergeCell ref="H79:K79"/>
    <mergeCell ref="N79:O79"/>
    <mergeCell ref="R79:S79"/>
    <mergeCell ref="U79:X79"/>
    <mergeCell ref="A70:G70"/>
    <mergeCell ref="H70:T70"/>
    <mergeCell ref="U70:X70"/>
    <mergeCell ref="B71:E71"/>
    <mergeCell ref="H71:K71"/>
    <mergeCell ref="N71:O71"/>
    <mergeCell ref="R71:S71"/>
    <mergeCell ref="U71:X71"/>
    <mergeCell ref="A72:G72"/>
    <mergeCell ref="H72:T72"/>
    <mergeCell ref="U72:X72"/>
    <mergeCell ref="B73:E73"/>
    <mergeCell ref="H73:K73"/>
    <mergeCell ref="N73:O73"/>
    <mergeCell ref="R73:S73"/>
    <mergeCell ref="U73:X73"/>
    <mergeCell ref="A74:G74"/>
    <mergeCell ref="H74:T74"/>
    <mergeCell ref="U74:X74"/>
    <mergeCell ref="B65:E65"/>
    <mergeCell ref="H65:K65"/>
    <mergeCell ref="N65:O65"/>
    <mergeCell ref="R65:S65"/>
    <mergeCell ref="U65:X65"/>
    <mergeCell ref="A66:G66"/>
    <mergeCell ref="H66:T66"/>
    <mergeCell ref="U66:X66"/>
    <mergeCell ref="B67:E67"/>
    <mergeCell ref="H67:K67"/>
    <mergeCell ref="N67:O67"/>
    <mergeCell ref="R67:S67"/>
    <mergeCell ref="U67:X67"/>
    <mergeCell ref="A68:G68"/>
    <mergeCell ref="H68:T68"/>
    <mergeCell ref="U68:X68"/>
    <mergeCell ref="B69:E69"/>
    <mergeCell ref="H69:K69"/>
    <mergeCell ref="N69:O69"/>
    <mergeCell ref="R69:S69"/>
    <mergeCell ref="U69:X69"/>
    <mergeCell ref="A60:G60"/>
    <mergeCell ref="H60:T60"/>
    <mergeCell ref="U60:X60"/>
    <mergeCell ref="B61:E61"/>
    <mergeCell ref="H61:K61"/>
    <mergeCell ref="N61:O61"/>
    <mergeCell ref="R61:S61"/>
    <mergeCell ref="U61:X61"/>
    <mergeCell ref="A62:G62"/>
    <mergeCell ref="H62:T62"/>
    <mergeCell ref="U62:X62"/>
    <mergeCell ref="B63:E63"/>
    <mergeCell ref="H63:K63"/>
    <mergeCell ref="N63:O63"/>
    <mergeCell ref="R63:S63"/>
    <mergeCell ref="U63:X63"/>
    <mergeCell ref="A64:G64"/>
    <mergeCell ref="H64:T64"/>
    <mergeCell ref="U64:X64"/>
    <mergeCell ref="N55:O55"/>
    <mergeCell ref="R55:S55"/>
    <mergeCell ref="U55:X55"/>
    <mergeCell ref="A56:G56"/>
    <mergeCell ref="H56:T56"/>
    <mergeCell ref="U56:X56"/>
    <mergeCell ref="B57:E57"/>
    <mergeCell ref="H57:K57"/>
    <mergeCell ref="N57:O57"/>
    <mergeCell ref="R57:S57"/>
    <mergeCell ref="U57:X57"/>
    <mergeCell ref="A58:G58"/>
    <mergeCell ref="H58:T58"/>
    <mergeCell ref="U58:X58"/>
    <mergeCell ref="B59:E59"/>
    <mergeCell ref="H59:K59"/>
    <mergeCell ref="N59:O59"/>
    <mergeCell ref="R59:S59"/>
    <mergeCell ref="U59:X59"/>
    <mergeCell ref="U118:X118"/>
    <mergeCell ref="A119:T119"/>
    <mergeCell ref="U119:X119"/>
    <mergeCell ref="D44:R44"/>
    <mergeCell ref="A46:T49"/>
    <mergeCell ref="U46:X49"/>
    <mergeCell ref="Y48:Y49"/>
    <mergeCell ref="A50:G50"/>
    <mergeCell ref="H50:T50"/>
    <mergeCell ref="U50:X50"/>
    <mergeCell ref="B51:E51"/>
    <mergeCell ref="H51:K51"/>
    <mergeCell ref="N51:O51"/>
    <mergeCell ref="R51:S51"/>
    <mergeCell ref="U51:X51"/>
    <mergeCell ref="A52:G52"/>
    <mergeCell ref="H52:T52"/>
    <mergeCell ref="U52:X52"/>
    <mergeCell ref="B53:E53"/>
    <mergeCell ref="H53:K53"/>
    <mergeCell ref="N53:O53"/>
    <mergeCell ref="R53:S53"/>
    <mergeCell ref="U53:X53"/>
    <mergeCell ref="A54:G54"/>
    <mergeCell ref="H54:T54"/>
    <mergeCell ref="U54:X54"/>
    <mergeCell ref="B55:E55"/>
    <mergeCell ref="H55:K55"/>
    <mergeCell ref="A113:G113"/>
    <mergeCell ref="H113:T113"/>
    <mergeCell ref="U113:X113"/>
    <mergeCell ref="B114:E114"/>
    <mergeCell ref="H114:K114"/>
    <mergeCell ref="N114:O114"/>
    <mergeCell ref="R114:S114"/>
    <mergeCell ref="U114:X114"/>
    <mergeCell ref="A115:G115"/>
    <mergeCell ref="H115:T115"/>
    <mergeCell ref="U115:X115"/>
    <mergeCell ref="B116:E116"/>
    <mergeCell ref="H116:K116"/>
    <mergeCell ref="N116:O116"/>
    <mergeCell ref="R116:S116"/>
    <mergeCell ref="U116:X116"/>
    <mergeCell ref="A117:G117"/>
    <mergeCell ref="H117:T117"/>
    <mergeCell ref="U117:X117"/>
    <mergeCell ref="B108:E108"/>
    <mergeCell ref="H108:K108"/>
    <mergeCell ref="N108:O108"/>
    <mergeCell ref="R108:S108"/>
    <mergeCell ref="U108:X108"/>
    <mergeCell ref="A109:G109"/>
    <mergeCell ref="H109:T109"/>
    <mergeCell ref="U109:X109"/>
    <mergeCell ref="B110:E110"/>
    <mergeCell ref="H110:K110"/>
    <mergeCell ref="N110:O110"/>
    <mergeCell ref="R110:S110"/>
    <mergeCell ref="U110:X110"/>
    <mergeCell ref="A111:G111"/>
    <mergeCell ref="H111:T111"/>
    <mergeCell ref="U111:X111"/>
    <mergeCell ref="B112:E112"/>
    <mergeCell ref="A101:G101"/>
    <mergeCell ref="H101:T101"/>
    <mergeCell ref="U101:X101"/>
    <mergeCell ref="B102:E102"/>
    <mergeCell ref="H102:K102"/>
    <mergeCell ref="N102:O102"/>
    <mergeCell ref="R102:S102"/>
    <mergeCell ref="U102:X102"/>
    <mergeCell ref="H112:K112"/>
    <mergeCell ref="N112:O112"/>
    <mergeCell ref="R112:S112"/>
    <mergeCell ref="U112:X112"/>
    <mergeCell ref="A103:G103"/>
    <mergeCell ref="H103:T103"/>
    <mergeCell ref="U103:X103"/>
    <mergeCell ref="B104:E104"/>
    <mergeCell ref="H104:K104"/>
    <mergeCell ref="N104:O104"/>
    <mergeCell ref="R104:S104"/>
    <mergeCell ref="U104:X104"/>
    <mergeCell ref="A105:G105"/>
    <mergeCell ref="H105:T105"/>
    <mergeCell ref="U105:X105"/>
    <mergeCell ref="B106:E106"/>
    <mergeCell ref="H106:K106"/>
    <mergeCell ref="N106:O106"/>
    <mergeCell ref="R106:S106"/>
    <mergeCell ref="U106:X106"/>
    <mergeCell ref="A107:G107"/>
    <mergeCell ref="H107:T107"/>
    <mergeCell ref="U107:X107"/>
    <mergeCell ref="R96:S96"/>
    <mergeCell ref="U96:X96"/>
    <mergeCell ref="A97:G97"/>
    <mergeCell ref="H97:T97"/>
    <mergeCell ref="U97:X97"/>
    <mergeCell ref="B98:E98"/>
    <mergeCell ref="H98:K98"/>
    <mergeCell ref="N98:O98"/>
    <mergeCell ref="R98:S98"/>
    <mergeCell ref="U98:X98"/>
    <mergeCell ref="A99:G99"/>
    <mergeCell ref="H99:T99"/>
    <mergeCell ref="U99:X99"/>
    <mergeCell ref="B100:E100"/>
    <mergeCell ref="H100:K100"/>
    <mergeCell ref="N100:O100"/>
    <mergeCell ref="R100:S100"/>
    <mergeCell ref="U100:X100"/>
    <mergeCell ref="Y87:Y88"/>
    <mergeCell ref="A89:G89"/>
    <mergeCell ref="H89:T89"/>
    <mergeCell ref="U89:X89"/>
    <mergeCell ref="B90:E90"/>
    <mergeCell ref="H90:K90"/>
    <mergeCell ref="N90:O90"/>
    <mergeCell ref="R90:S90"/>
    <mergeCell ref="U90:X90"/>
    <mergeCell ref="A91:G91"/>
    <mergeCell ref="H91:T91"/>
    <mergeCell ref="U91:X91"/>
    <mergeCell ref="B92:E92"/>
    <mergeCell ref="H92:K92"/>
    <mergeCell ref="N92:O92"/>
    <mergeCell ref="R92:S92"/>
    <mergeCell ref="U92:X92"/>
    <mergeCell ref="B155:E155"/>
    <mergeCell ref="H155:K155"/>
    <mergeCell ref="N155:O155"/>
    <mergeCell ref="R155:S155"/>
    <mergeCell ref="U155:X155"/>
    <mergeCell ref="A156:G156"/>
    <mergeCell ref="H156:T156"/>
    <mergeCell ref="U156:X156"/>
    <mergeCell ref="B157:E157"/>
    <mergeCell ref="H157:K157"/>
    <mergeCell ref="N157:O157"/>
    <mergeCell ref="R157:S157"/>
    <mergeCell ref="U157:X157"/>
    <mergeCell ref="A158:T158"/>
    <mergeCell ref="U158:X158"/>
    <mergeCell ref="D83:R83"/>
    <mergeCell ref="A85:T88"/>
    <mergeCell ref="U85:X88"/>
    <mergeCell ref="A93:G93"/>
    <mergeCell ref="H93:T93"/>
    <mergeCell ref="U93:X93"/>
    <mergeCell ref="B94:E94"/>
    <mergeCell ref="H94:K94"/>
    <mergeCell ref="N94:O94"/>
    <mergeCell ref="R94:S94"/>
    <mergeCell ref="U94:X94"/>
    <mergeCell ref="A95:G95"/>
    <mergeCell ref="H95:T95"/>
    <mergeCell ref="U95:X95"/>
    <mergeCell ref="B96:E96"/>
    <mergeCell ref="H96:K96"/>
    <mergeCell ref="N96:O96"/>
    <mergeCell ref="A150:G150"/>
    <mergeCell ref="H150:T150"/>
    <mergeCell ref="U150:X150"/>
    <mergeCell ref="B151:E151"/>
    <mergeCell ref="H151:K151"/>
    <mergeCell ref="N151:O151"/>
    <mergeCell ref="R151:S151"/>
    <mergeCell ref="U151:X151"/>
    <mergeCell ref="A152:G152"/>
    <mergeCell ref="H152:T152"/>
    <mergeCell ref="U152:X152"/>
    <mergeCell ref="B153:E153"/>
    <mergeCell ref="H153:K153"/>
    <mergeCell ref="N153:O153"/>
    <mergeCell ref="R153:S153"/>
    <mergeCell ref="U153:X153"/>
    <mergeCell ref="A154:G154"/>
    <mergeCell ref="H154:T154"/>
    <mergeCell ref="U154:X154"/>
    <mergeCell ref="B145:E145"/>
    <mergeCell ref="H145:K145"/>
    <mergeCell ref="N145:O145"/>
    <mergeCell ref="R145:S145"/>
    <mergeCell ref="U145:X145"/>
    <mergeCell ref="A146:G146"/>
    <mergeCell ref="H146:T146"/>
    <mergeCell ref="U146:X146"/>
    <mergeCell ref="B147:E147"/>
    <mergeCell ref="H147:K147"/>
    <mergeCell ref="N147:O147"/>
    <mergeCell ref="R147:S147"/>
    <mergeCell ref="U147:X147"/>
    <mergeCell ref="A148:G148"/>
    <mergeCell ref="H148:T148"/>
    <mergeCell ref="U148:X148"/>
    <mergeCell ref="B149:E149"/>
    <mergeCell ref="H149:K149"/>
    <mergeCell ref="N149:O149"/>
    <mergeCell ref="R149:S149"/>
    <mergeCell ref="U149:X149"/>
    <mergeCell ref="A140:G140"/>
    <mergeCell ref="H140:T140"/>
    <mergeCell ref="U140:X140"/>
    <mergeCell ref="B141:E141"/>
    <mergeCell ref="H141:K141"/>
    <mergeCell ref="N141:O141"/>
    <mergeCell ref="R141:S141"/>
    <mergeCell ref="U141:X141"/>
    <mergeCell ref="A142:G142"/>
    <mergeCell ref="H142:T142"/>
    <mergeCell ref="U142:X142"/>
    <mergeCell ref="B143:E143"/>
    <mergeCell ref="H143:K143"/>
    <mergeCell ref="N143:O143"/>
    <mergeCell ref="R143:S143"/>
    <mergeCell ref="U143:X143"/>
    <mergeCell ref="A144:G144"/>
    <mergeCell ref="H144:T144"/>
    <mergeCell ref="U144:X144"/>
    <mergeCell ref="R135:S135"/>
    <mergeCell ref="U135:X135"/>
    <mergeCell ref="A136:G136"/>
    <mergeCell ref="H136:T136"/>
    <mergeCell ref="U136:X136"/>
    <mergeCell ref="B137:E137"/>
    <mergeCell ref="H137:K137"/>
    <mergeCell ref="N137:O137"/>
    <mergeCell ref="R137:S137"/>
    <mergeCell ref="U137:X137"/>
    <mergeCell ref="A138:G138"/>
    <mergeCell ref="H138:T138"/>
    <mergeCell ref="U138:X138"/>
    <mergeCell ref="B139:E139"/>
    <mergeCell ref="H139:K139"/>
    <mergeCell ref="N139:O139"/>
    <mergeCell ref="R139:S139"/>
    <mergeCell ref="U139:X139"/>
    <mergeCell ref="Y126:Y127"/>
    <mergeCell ref="A128:G128"/>
    <mergeCell ref="H128:T128"/>
    <mergeCell ref="U128:X128"/>
    <mergeCell ref="B129:E129"/>
    <mergeCell ref="H129:K129"/>
    <mergeCell ref="N129:O129"/>
    <mergeCell ref="R129:S129"/>
    <mergeCell ref="U129:X129"/>
    <mergeCell ref="A130:G130"/>
    <mergeCell ref="H130:T130"/>
    <mergeCell ref="U130:X130"/>
    <mergeCell ref="B131:E131"/>
    <mergeCell ref="H131:K131"/>
    <mergeCell ref="N131:O131"/>
    <mergeCell ref="R131:S131"/>
    <mergeCell ref="U131:X131"/>
    <mergeCell ref="B194:E194"/>
    <mergeCell ref="H194:K194"/>
    <mergeCell ref="N194:O194"/>
    <mergeCell ref="R194:S194"/>
    <mergeCell ref="U194:X194"/>
    <mergeCell ref="A195:G195"/>
    <mergeCell ref="H195:T195"/>
    <mergeCell ref="U195:X195"/>
    <mergeCell ref="B196:E196"/>
    <mergeCell ref="H196:K196"/>
    <mergeCell ref="N196:O196"/>
    <mergeCell ref="R196:S196"/>
    <mergeCell ref="U196:X196"/>
    <mergeCell ref="A197:T197"/>
    <mergeCell ref="U197:X197"/>
    <mergeCell ref="D122:R122"/>
    <mergeCell ref="A124:T127"/>
    <mergeCell ref="U124:X127"/>
    <mergeCell ref="A132:G132"/>
    <mergeCell ref="H132:T132"/>
    <mergeCell ref="U132:X132"/>
    <mergeCell ref="B133:E133"/>
    <mergeCell ref="H133:K133"/>
    <mergeCell ref="N133:O133"/>
    <mergeCell ref="R133:S133"/>
    <mergeCell ref="U133:X133"/>
    <mergeCell ref="A134:G134"/>
    <mergeCell ref="H134:T134"/>
    <mergeCell ref="U134:X134"/>
    <mergeCell ref="B135:E135"/>
    <mergeCell ref="H135:K135"/>
    <mergeCell ref="N135:O135"/>
    <mergeCell ref="A189:G189"/>
    <mergeCell ref="H189:T189"/>
    <mergeCell ref="U189:X189"/>
    <mergeCell ref="B190:E190"/>
    <mergeCell ref="H190:K190"/>
    <mergeCell ref="N190:O190"/>
    <mergeCell ref="R190:S190"/>
    <mergeCell ref="U190:X190"/>
    <mergeCell ref="A191:G191"/>
    <mergeCell ref="H191:T191"/>
    <mergeCell ref="U191:X191"/>
    <mergeCell ref="B192:E192"/>
    <mergeCell ref="H192:K192"/>
    <mergeCell ref="N192:O192"/>
    <mergeCell ref="R192:S192"/>
    <mergeCell ref="U192:X192"/>
    <mergeCell ref="A193:G193"/>
    <mergeCell ref="H193:T193"/>
    <mergeCell ref="U193:X193"/>
    <mergeCell ref="B184:E184"/>
    <mergeCell ref="H184:K184"/>
    <mergeCell ref="N184:O184"/>
    <mergeCell ref="R184:S184"/>
    <mergeCell ref="U184:X184"/>
    <mergeCell ref="A185:G185"/>
    <mergeCell ref="H185:T185"/>
    <mergeCell ref="U185:X185"/>
    <mergeCell ref="B186:E186"/>
    <mergeCell ref="H186:K186"/>
    <mergeCell ref="N186:O186"/>
    <mergeCell ref="R186:S186"/>
    <mergeCell ref="U186:X186"/>
    <mergeCell ref="A187:G187"/>
    <mergeCell ref="H187:T187"/>
    <mergeCell ref="U187:X187"/>
    <mergeCell ref="B188:E188"/>
    <mergeCell ref="H188:K188"/>
    <mergeCell ref="N188:O188"/>
    <mergeCell ref="R188:S188"/>
    <mergeCell ref="U188:X188"/>
    <mergeCell ref="A179:G179"/>
    <mergeCell ref="H179:T179"/>
    <mergeCell ref="U179:X179"/>
    <mergeCell ref="B180:E180"/>
    <mergeCell ref="H180:K180"/>
    <mergeCell ref="N180:O180"/>
    <mergeCell ref="R180:S180"/>
    <mergeCell ref="U180:X180"/>
    <mergeCell ref="A181:G181"/>
    <mergeCell ref="H181:T181"/>
    <mergeCell ref="U181:X181"/>
    <mergeCell ref="B182:E182"/>
    <mergeCell ref="H182:K182"/>
    <mergeCell ref="N182:O182"/>
    <mergeCell ref="R182:S182"/>
    <mergeCell ref="U182:X182"/>
    <mergeCell ref="A183:G183"/>
    <mergeCell ref="H183:T183"/>
    <mergeCell ref="U183:X183"/>
    <mergeCell ref="R174:S174"/>
    <mergeCell ref="U174:X174"/>
    <mergeCell ref="A175:G175"/>
    <mergeCell ref="H175:T175"/>
    <mergeCell ref="U175:X175"/>
    <mergeCell ref="B176:E176"/>
    <mergeCell ref="H176:K176"/>
    <mergeCell ref="N176:O176"/>
    <mergeCell ref="R176:S176"/>
    <mergeCell ref="U176:X176"/>
    <mergeCell ref="A177:G177"/>
    <mergeCell ref="H177:T177"/>
    <mergeCell ref="U177:X177"/>
    <mergeCell ref="B178:E178"/>
    <mergeCell ref="H178:K178"/>
    <mergeCell ref="N178:O178"/>
    <mergeCell ref="R178:S178"/>
    <mergeCell ref="U178:X178"/>
    <mergeCell ref="Y165:Y166"/>
    <mergeCell ref="A167:G167"/>
    <mergeCell ref="H167:T167"/>
    <mergeCell ref="U167:X167"/>
    <mergeCell ref="B168:E168"/>
    <mergeCell ref="H168:K168"/>
    <mergeCell ref="N168:O168"/>
    <mergeCell ref="R168:S168"/>
    <mergeCell ref="U168:X168"/>
    <mergeCell ref="A169:G169"/>
    <mergeCell ref="H169:T169"/>
    <mergeCell ref="U169:X169"/>
    <mergeCell ref="B170:E170"/>
    <mergeCell ref="H170:K170"/>
    <mergeCell ref="N170:O170"/>
    <mergeCell ref="R170:S170"/>
    <mergeCell ref="U170:X170"/>
    <mergeCell ref="B233:E233"/>
    <mergeCell ref="H233:K233"/>
    <mergeCell ref="N233:O233"/>
    <mergeCell ref="R233:S233"/>
    <mergeCell ref="U233:X233"/>
    <mergeCell ref="A234:G234"/>
    <mergeCell ref="H234:T234"/>
    <mergeCell ref="U234:X234"/>
    <mergeCell ref="B235:E235"/>
    <mergeCell ref="H235:K235"/>
    <mergeCell ref="N235:O235"/>
    <mergeCell ref="R235:S235"/>
    <mergeCell ref="U235:X235"/>
    <mergeCell ref="A236:T236"/>
    <mergeCell ref="U236:X236"/>
    <mergeCell ref="D161:R161"/>
    <mergeCell ref="A163:T166"/>
    <mergeCell ref="U163:X166"/>
    <mergeCell ref="A171:G171"/>
    <mergeCell ref="H171:T171"/>
    <mergeCell ref="U171:X171"/>
    <mergeCell ref="B172:E172"/>
    <mergeCell ref="H172:K172"/>
    <mergeCell ref="N172:O172"/>
    <mergeCell ref="R172:S172"/>
    <mergeCell ref="U172:X172"/>
    <mergeCell ref="A173:G173"/>
    <mergeCell ref="H173:T173"/>
    <mergeCell ref="U173:X173"/>
    <mergeCell ref="B174:E174"/>
    <mergeCell ref="H174:K174"/>
    <mergeCell ref="N174:O174"/>
    <mergeCell ref="A228:G228"/>
    <mergeCell ref="H228:T228"/>
    <mergeCell ref="U228:X228"/>
    <mergeCell ref="B229:E229"/>
    <mergeCell ref="H229:K229"/>
    <mergeCell ref="N229:O229"/>
    <mergeCell ref="R229:S229"/>
    <mergeCell ref="U229:X229"/>
    <mergeCell ref="A230:G230"/>
    <mergeCell ref="H230:T230"/>
    <mergeCell ref="U230:X230"/>
    <mergeCell ref="B231:E231"/>
    <mergeCell ref="H231:K231"/>
    <mergeCell ref="N231:O231"/>
    <mergeCell ref="R231:S231"/>
    <mergeCell ref="U231:X231"/>
    <mergeCell ref="A232:G232"/>
    <mergeCell ref="H232:T232"/>
    <mergeCell ref="U232:X232"/>
    <mergeCell ref="B223:E223"/>
    <mergeCell ref="H223:K223"/>
    <mergeCell ref="N223:O223"/>
    <mergeCell ref="R223:S223"/>
    <mergeCell ref="U223:X223"/>
    <mergeCell ref="A224:G224"/>
    <mergeCell ref="H224:T224"/>
    <mergeCell ref="U224:X224"/>
    <mergeCell ref="B225:E225"/>
    <mergeCell ref="H225:K225"/>
    <mergeCell ref="N225:O225"/>
    <mergeCell ref="R225:S225"/>
    <mergeCell ref="U225:X225"/>
    <mergeCell ref="A226:G226"/>
    <mergeCell ref="H226:T226"/>
    <mergeCell ref="U226:X226"/>
    <mergeCell ref="B227:E227"/>
    <mergeCell ref="H227:K227"/>
    <mergeCell ref="N227:O227"/>
    <mergeCell ref="R227:S227"/>
    <mergeCell ref="U227:X227"/>
    <mergeCell ref="A218:G218"/>
    <mergeCell ref="H218:T218"/>
    <mergeCell ref="U218:X218"/>
    <mergeCell ref="B219:E219"/>
    <mergeCell ref="H219:K219"/>
    <mergeCell ref="N219:O219"/>
    <mergeCell ref="R219:S219"/>
    <mergeCell ref="U219:X219"/>
    <mergeCell ref="A220:G220"/>
    <mergeCell ref="H220:T220"/>
    <mergeCell ref="U220:X220"/>
    <mergeCell ref="B221:E221"/>
    <mergeCell ref="H221:K221"/>
    <mergeCell ref="N221:O221"/>
    <mergeCell ref="R221:S221"/>
    <mergeCell ref="U221:X221"/>
    <mergeCell ref="A222:G222"/>
    <mergeCell ref="H222:T222"/>
    <mergeCell ref="U222:X222"/>
    <mergeCell ref="B213:E213"/>
    <mergeCell ref="H213:K213"/>
    <mergeCell ref="N213:O213"/>
    <mergeCell ref="R213:S213"/>
    <mergeCell ref="U213:X213"/>
    <mergeCell ref="A214:G214"/>
    <mergeCell ref="H214:T214"/>
    <mergeCell ref="U214:X214"/>
    <mergeCell ref="B215:E215"/>
    <mergeCell ref="H215:K215"/>
    <mergeCell ref="N215:O215"/>
    <mergeCell ref="R215:S215"/>
    <mergeCell ref="U215:X215"/>
    <mergeCell ref="A216:G216"/>
    <mergeCell ref="H216:T216"/>
    <mergeCell ref="U216:X216"/>
    <mergeCell ref="B217:E217"/>
    <mergeCell ref="H217:K217"/>
    <mergeCell ref="N217:O217"/>
    <mergeCell ref="R217:S217"/>
    <mergeCell ref="U217:X217"/>
    <mergeCell ref="Y204:Y205"/>
    <mergeCell ref="A206:G206"/>
    <mergeCell ref="H206:T206"/>
    <mergeCell ref="U206:X206"/>
    <mergeCell ref="B207:E207"/>
    <mergeCell ref="H207:K207"/>
    <mergeCell ref="N207:O207"/>
    <mergeCell ref="R207:S207"/>
    <mergeCell ref="U207:X207"/>
    <mergeCell ref="A208:G208"/>
    <mergeCell ref="H208:T208"/>
    <mergeCell ref="U208:X208"/>
    <mergeCell ref="B209:E209"/>
    <mergeCell ref="H209:K209"/>
    <mergeCell ref="N209:O209"/>
    <mergeCell ref="R209:S209"/>
    <mergeCell ref="U209:X209"/>
    <mergeCell ref="A271:G271"/>
    <mergeCell ref="H271:T271"/>
    <mergeCell ref="U271:X271"/>
    <mergeCell ref="B272:E272"/>
    <mergeCell ref="H272:K272"/>
    <mergeCell ref="N272:O272"/>
    <mergeCell ref="R272:S272"/>
    <mergeCell ref="U272:X272"/>
    <mergeCell ref="A273:G273"/>
    <mergeCell ref="H273:T273"/>
    <mergeCell ref="U273:X273"/>
    <mergeCell ref="B274:E274"/>
    <mergeCell ref="H274:K274"/>
    <mergeCell ref="N274:O274"/>
    <mergeCell ref="R274:S274"/>
    <mergeCell ref="U274:X274"/>
    <mergeCell ref="A275:T275"/>
    <mergeCell ref="U275:X275"/>
    <mergeCell ref="B266:E266"/>
    <mergeCell ref="H266:K266"/>
    <mergeCell ref="N266:O266"/>
    <mergeCell ref="R266:S266"/>
    <mergeCell ref="U266:X266"/>
    <mergeCell ref="A267:G267"/>
    <mergeCell ref="H267:T267"/>
    <mergeCell ref="U267:X267"/>
    <mergeCell ref="B268:E268"/>
    <mergeCell ref="H268:K268"/>
    <mergeCell ref="N268:O268"/>
    <mergeCell ref="R268:S268"/>
    <mergeCell ref="U268:X268"/>
    <mergeCell ref="A269:G269"/>
    <mergeCell ref="H269:T269"/>
    <mergeCell ref="U269:X269"/>
    <mergeCell ref="B270:E270"/>
    <mergeCell ref="H270:K270"/>
    <mergeCell ref="N270:O270"/>
    <mergeCell ref="R270:S270"/>
    <mergeCell ref="U270:X270"/>
    <mergeCell ref="A261:G261"/>
    <mergeCell ref="H261:T261"/>
    <mergeCell ref="U261:X261"/>
    <mergeCell ref="B262:E262"/>
    <mergeCell ref="H262:K262"/>
    <mergeCell ref="N262:O262"/>
    <mergeCell ref="R262:S262"/>
    <mergeCell ref="U262:X262"/>
    <mergeCell ref="A263:G263"/>
    <mergeCell ref="H263:T263"/>
    <mergeCell ref="U263:X263"/>
    <mergeCell ref="B264:E264"/>
    <mergeCell ref="H264:K264"/>
    <mergeCell ref="N264:O264"/>
    <mergeCell ref="R264:S264"/>
    <mergeCell ref="U264:X264"/>
    <mergeCell ref="A265:G265"/>
    <mergeCell ref="H265:T265"/>
    <mergeCell ref="U265:X265"/>
    <mergeCell ref="B256:E256"/>
    <mergeCell ref="H256:K256"/>
    <mergeCell ref="N256:O256"/>
    <mergeCell ref="R256:S256"/>
    <mergeCell ref="U256:X256"/>
    <mergeCell ref="A257:G257"/>
    <mergeCell ref="H257:T257"/>
    <mergeCell ref="U257:X257"/>
    <mergeCell ref="B258:E258"/>
    <mergeCell ref="H258:K258"/>
    <mergeCell ref="N258:O258"/>
    <mergeCell ref="R258:S258"/>
    <mergeCell ref="U258:X258"/>
    <mergeCell ref="A259:G259"/>
    <mergeCell ref="H259:T259"/>
    <mergeCell ref="U259:X259"/>
    <mergeCell ref="B260:E260"/>
    <mergeCell ref="H260:K260"/>
    <mergeCell ref="N260:O260"/>
    <mergeCell ref="R260:S260"/>
    <mergeCell ref="U260:X260"/>
    <mergeCell ref="U251:X251"/>
    <mergeCell ref="B252:E252"/>
    <mergeCell ref="H252:K252"/>
    <mergeCell ref="N252:O252"/>
    <mergeCell ref="R252:S252"/>
    <mergeCell ref="U252:X252"/>
    <mergeCell ref="A253:G253"/>
    <mergeCell ref="H253:T253"/>
    <mergeCell ref="U253:X253"/>
    <mergeCell ref="B254:E254"/>
    <mergeCell ref="H254:K254"/>
    <mergeCell ref="N254:O254"/>
    <mergeCell ref="R254:S254"/>
    <mergeCell ref="U254:X254"/>
    <mergeCell ref="A255:G255"/>
    <mergeCell ref="H255:T255"/>
    <mergeCell ref="U255:X255"/>
    <mergeCell ref="Y243:Y244"/>
    <mergeCell ref="A245:G245"/>
    <mergeCell ref="H245:T245"/>
    <mergeCell ref="U245:X245"/>
    <mergeCell ref="B246:E246"/>
    <mergeCell ref="H246:K246"/>
    <mergeCell ref="N246:O246"/>
    <mergeCell ref="R246:S246"/>
    <mergeCell ref="U246:X246"/>
    <mergeCell ref="A247:G247"/>
    <mergeCell ref="H247:T247"/>
    <mergeCell ref="U247:X247"/>
    <mergeCell ref="B248:E248"/>
    <mergeCell ref="H248:K248"/>
    <mergeCell ref="N248:O248"/>
    <mergeCell ref="R248:S248"/>
    <mergeCell ref="U248:X248"/>
    <mergeCell ref="B250:E250"/>
    <mergeCell ref="H250:K250"/>
    <mergeCell ref="N250:O250"/>
    <mergeCell ref="R250:S250"/>
    <mergeCell ref="U250:X250"/>
    <mergeCell ref="A251:G251"/>
    <mergeCell ref="H251:T251"/>
    <mergeCell ref="U26:X26"/>
    <mergeCell ref="A27:G27"/>
    <mergeCell ref="H27:T27"/>
    <mergeCell ref="U27:X27"/>
    <mergeCell ref="B28:E28"/>
    <mergeCell ref="H28:K28"/>
    <mergeCell ref="N28:O28"/>
    <mergeCell ref="R28:S28"/>
    <mergeCell ref="U28:X28"/>
    <mergeCell ref="A29:G29"/>
    <mergeCell ref="H29:T29"/>
    <mergeCell ref="U29:X29"/>
    <mergeCell ref="B30:E30"/>
    <mergeCell ref="H30:K30"/>
    <mergeCell ref="N30:O30"/>
    <mergeCell ref="R30:S30"/>
    <mergeCell ref="U30:X30"/>
    <mergeCell ref="B34:E34"/>
    <mergeCell ref="H34:K34"/>
    <mergeCell ref="N34:O34"/>
    <mergeCell ref="R34:S34"/>
    <mergeCell ref="U34:X34"/>
    <mergeCell ref="D239:R239"/>
    <mergeCell ref="A241:T244"/>
    <mergeCell ref="U241:X244"/>
    <mergeCell ref="B22:E22"/>
    <mergeCell ref="H22:K22"/>
    <mergeCell ref="N22:O22"/>
    <mergeCell ref="R22:S22"/>
    <mergeCell ref="U22:X22"/>
    <mergeCell ref="A31:G31"/>
    <mergeCell ref="H31:T31"/>
    <mergeCell ref="U31:X31"/>
    <mergeCell ref="B32:E32"/>
    <mergeCell ref="H32:K32"/>
    <mergeCell ref="N32:O32"/>
    <mergeCell ref="R32:S32"/>
    <mergeCell ref="U32:X32"/>
    <mergeCell ref="A33:G33"/>
    <mergeCell ref="H33:T33"/>
    <mergeCell ref="A249:G249"/>
    <mergeCell ref="H249:T249"/>
    <mergeCell ref="U249:X249"/>
    <mergeCell ref="D200:R200"/>
    <mergeCell ref="A202:T205"/>
    <mergeCell ref="U202:X205"/>
    <mergeCell ref="A210:G210"/>
    <mergeCell ref="H210:T210"/>
    <mergeCell ref="U210:X210"/>
    <mergeCell ref="B211:E211"/>
    <mergeCell ref="H211:K211"/>
    <mergeCell ref="N211:O211"/>
    <mergeCell ref="R211:S211"/>
    <mergeCell ref="U211:X211"/>
    <mergeCell ref="A212:G212"/>
    <mergeCell ref="H212:T212"/>
    <mergeCell ref="U212:X212"/>
    <mergeCell ref="H25:T25"/>
    <mergeCell ref="U25:X25"/>
    <mergeCell ref="B26:E26"/>
    <mergeCell ref="H26:K26"/>
    <mergeCell ref="N26:O26"/>
    <mergeCell ref="R26:S26"/>
    <mergeCell ref="B40:E40"/>
    <mergeCell ref="N40:O40"/>
    <mergeCell ref="R40:S40"/>
    <mergeCell ref="U40:X40"/>
    <mergeCell ref="H40:K40"/>
    <mergeCell ref="A35:G35"/>
    <mergeCell ref="H35:T35"/>
    <mergeCell ref="U35:X35"/>
    <mergeCell ref="B36:E36"/>
    <mergeCell ref="H36:K36"/>
    <mergeCell ref="N36:O36"/>
    <mergeCell ref="R36:S36"/>
    <mergeCell ref="U36:X36"/>
    <mergeCell ref="A37:G37"/>
    <mergeCell ref="H37:T37"/>
    <mergeCell ref="U37:X37"/>
    <mergeCell ref="B38:E38"/>
    <mergeCell ref="H38:K38"/>
    <mergeCell ref="N38:O38"/>
    <mergeCell ref="R38:S38"/>
    <mergeCell ref="U38:X38"/>
    <mergeCell ref="A41:T41"/>
    <mergeCell ref="U41:X41"/>
    <mergeCell ref="A39:G39"/>
    <mergeCell ref="H39:T39"/>
    <mergeCell ref="U19:X19"/>
    <mergeCell ref="B20:E20"/>
    <mergeCell ref="N20:O20"/>
    <mergeCell ref="R20:S20"/>
    <mergeCell ref="U20:X20"/>
    <mergeCell ref="H20:K20"/>
    <mergeCell ref="U39:X39"/>
    <mergeCell ref="B16:E16"/>
    <mergeCell ref="N16:O16"/>
    <mergeCell ref="R16:S16"/>
    <mergeCell ref="U16:X16"/>
    <mergeCell ref="H16:K16"/>
    <mergeCell ref="U17:X17"/>
    <mergeCell ref="B18:E18"/>
    <mergeCell ref="N18:O18"/>
    <mergeCell ref="R18:S18"/>
    <mergeCell ref="U18:X18"/>
    <mergeCell ref="H18:K18"/>
    <mergeCell ref="U33:X33"/>
    <mergeCell ref="A23:G23"/>
    <mergeCell ref="H23:T23"/>
    <mergeCell ref="U23:X23"/>
    <mergeCell ref="B24:E24"/>
    <mergeCell ref="H24:K24"/>
    <mergeCell ref="N24:O24"/>
    <mergeCell ref="R24:S24"/>
    <mergeCell ref="U24:X24"/>
    <mergeCell ref="A25:G25"/>
    <mergeCell ref="A15:G15"/>
    <mergeCell ref="H15:T15"/>
    <mergeCell ref="A17:G17"/>
    <mergeCell ref="H17:T17"/>
    <mergeCell ref="A19:G19"/>
    <mergeCell ref="H19:T19"/>
    <mergeCell ref="A21:G21"/>
    <mergeCell ref="H21:T21"/>
    <mergeCell ref="U13:X13"/>
    <mergeCell ref="B14:E14"/>
    <mergeCell ref="N14:O14"/>
    <mergeCell ref="R14:S14"/>
    <mergeCell ref="U14:X14"/>
    <mergeCell ref="H14:K14"/>
    <mergeCell ref="U15:X15"/>
    <mergeCell ref="J3:Y3"/>
    <mergeCell ref="D5:R5"/>
    <mergeCell ref="A7:T10"/>
    <mergeCell ref="U7:X10"/>
    <mergeCell ref="Y9:Y10"/>
    <mergeCell ref="A11:G11"/>
    <mergeCell ref="H11:T11"/>
    <mergeCell ref="U11:X11"/>
    <mergeCell ref="B12:E12"/>
    <mergeCell ref="N12:O12"/>
    <mergeCell ref="R12:S12"/>
    <mergeCell ref="U12:X12"/>
    <mergeCell ref="H12:K12"/>
    <mergeCell ref="A13:G13"/>
    <mergeCell ref="H13:T13"/>
    <mergeCell ref="U21:X21"/>
  </mergeCells>
  <phoneticPr fontId="17"/>
  <printOptions horizontalCentered="1"/>
  <pageMargins left="0.43307086614173229" right="0.43307086614173229" top="0.35433070866141736" bottom="0.35433070866141736" header="0.31496062992125984" footer="0.31496062992125984"/>
  <pageSetup paperSize="9" scale="49" orientation="portrait" cellComments="asDisplayed" r:id="rId1"/>
  <headerFooter differentFirst="1"/>
  <rowBreaks count="9" manualBreakCount="9">
    <brk id="43" max="16383" man="1"/>
    <brk id="82" max="16383" man="1"/>
    <brk id="121" max="16383" man="1"/>
    <brk id="160" max="16383" man="1"/>
    <brk id="199" max="16383" man="1"/>
    <brk id="238" max="16383" man="1"/>
    <brk id="277" max="16383" man="1"/>
    <brk id="316" max="16383" man="1"/>
    <brk id="355" max="16383" man="1"/>
  </rowBreaks>
  <colBreaks count="1" manualBreakCount="1">
    <brk id="25"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3"/>
  <sheetViews>
    <sheetView view="pageBreakPreview" zoomScale="90" zoomScaleNormal="100" zoomScaleSheetLayoutView="90" zoomScalePageLayoutView="85" workbookViewId="0">
      <selection activeCell="AU14" sqref="AU14"/>
    </sheetView>
  </sheetViews>
  <sheetFormatPr defaultColWidth="2.625" defaultRowHeight="13.5" customHeight="1" x14ac:dyDescent="0.4"/>
  <cols>
    <col min="1" max="15" width="2.875" style="4" customWidth="1"/>
    <col min="16" max="19" width="2.875" style="2" customWidth="1"/>
    <col min="20" max="41" width="2.875" style="4" customWidth="1"/>
    <col min="42" max="16384" width="2.625" style="4"/>
  </cols>
  <sheetData>
    <row r="1" spans="1:40" ht="13.5" customHeight="1" x14ac:dyDescent="0.4">
      <c r="B1" s="4" t="s">
        <v>49</v>
      </c>
    </row>
    <row r="4" spans="1:40" ht="13.5" customHeight="1" x14ac:dyDescent="0.4">
      <c r="B4" s="3"/>
      <c r="C4" s="3"/>
      <c r="D4" s="3"/>
      <c r="E4" s="3"/>
      <c r="F4" s="3"/>
      <c r="G4" s="3"/>
      <c r="H4" s="3"/>
      <c r="I4" s="3"/>
      <c r="J4" s="3"/>
      <c r="P4" s="4"/>
      <c r="Q4" s="4"/>
      <c r="T4" s="2"/>
    </row>
    <row r="5" spans="1:40" ht="13.5" customHeight="1" x14ac:dyDescent="0.4">
      <c r="A5" s="4" t="s">
        <v>63</v>
      </c>
      <c r="B5" s="3"/>
      <c r="C5" s="3"/>
      <c r="D5" s="3"/>
      <c r="E5" s="3"/>
      <c r="F5" s="3"/>
      <c r="G5" s="3"/>
      <c r="H5" s="3"/>
      <c r="I5" s="3"/>
      <c r="J5" s="3"/>
      <c r="P5" s="4"/>
      <c r="Q5" s="4"/>
      <c r="T5" s="2"/>
    </row>
    <row r="6" spans="1:40" ht="29.25" customHeight="1" x14ac:dyDescent="0.4">
      <c r="A6" s="607" t="s">
        <v>50</v>
      </c>
      <c r="B6" s="607"/>
      <c r="C6" s="607"/>
      <c r="D6" s="607"/>
      <c r="E6" s="607"/>
      <c r="F6" s="607"/>
      <c r="G6" s="607"/>
      <c r="H6" s="607"/>
      <c r="I6" s="607"/>
      <c r="J6" s="607"/>
      <c r="K6" s="608"/>
      <c r="L6" s="609"/>
      <c r="M6" s="609"/>
      <c r="N6" s="609"/>
      <c r="O6" s="609"/>
      <c r="P6" s="609"/>
      <c r="Q6" s="609"/>
      <c r="R6" s="609"/>
      <c r="S6" s="609"/>
      <c r="T6" s="609"/>
      <c r="U6" s="609"/>
      <c r="V6" s="609"/>
      <c r="W6" s="609"/>
      <c r="X6" s="609"/>
      <c r="Y6" s="609"/>
      <c r="Z6" s="609"/>
      <c r="AA6" s="609"/>
      <c r="AB6" s="609"/>
      <c r="AC6" s="609"/>
      <c r="AD6" s="609"/>
      <c r="AE6" s="609"/>
      <c r="AF6" s="609"/>
      <c r="AG6" s="609"/>
      <c r="AH6" s="609"/>
      <c r="AI6" s="609"/>
      <c r="AJ6" s="609"/>
      <c r="AK6" s="609"/>
      <c r="AL6" s="609"/>
      <c r="AM6" s="609"/>
      <c r="AN6" s="610"/>
    </row>
    <row r="7" spans="1:40" ht="15" customHeight="1" x14ac:dyDescent="0.4">
      <c r="A7" s="611" t="s">
        <v>51</v>
      </c>
      <c r="B7" s="612"/>
      <c r="C7" s="612"/>
      <c r="D7" s="612"/>
      <c r="E7" s="612"/>
      <c r="F7" s="612"/>
      <c r="G7" s="612"/>
      <c r="H7" s="612"/>
      <c r="I7" s="612"/>
      <c r="J7" s="613"/>
      <c r="K7" s="614"/>
      <c r="L7" s="615"/>
      <c r="M7" s="615"/>
      <c r="N7" s="615"/>
      <c r="O7" s="615"/>
      <c r="P7" s="615"/>
      <c r="Q7" s="615"/>
      <c r="R7" s="615"/>
      <c r="S7" s="615"/>
      <c r="T7" s="615"/>
      <c r="U7" s="615"/>
      <c r="V7" s="615"/>
      <c r="W7" s="615"/>
      <c r="X7" s="615"/>
      <c r="Y7" s="615"/>
      <c r="Z7" s="615"/>
      <c r="AA7" s="615"/>
      <c r="AB7" s="615"/>
      <c r="AC7" s="615"/>
      <c r="AD7" s="615"/>
      <c r="AE7" s="615"/>
      <c r="AF7" s="615"/>
      <c r="AG7" s="615"/>
      <c r="AH7" s="615"/>
      <c r="AI7" s="615"/>
      <c r="AJ7" s="615"/>
      <c r="AK7" s="615"/>
      <c r="AL7" s="615"/>
      <c r="AM7" s="615"/>
      <c r="AN7" s="616"/>
    </row>
    <row r="8" spans="1:40" ht="29.25" customHeight="1" x14ac:dyDescent="0.4">
      <c r="A8" s="617" t="s">
        <v>52</v>
      </c>
      <c r="B8" s="617"/>
      <c r="C8" s="617"/>
      <c r="D8" s="617"/>
      <c r="E8" s="617"/>
      <c r="F8" s="617"/>
      <c r="G8" s="617"/>
      <c r="H8" s="617"/>
      <c r="I8" s="617"/>
      <c r="J8" s="617"/>
      <c r="K8" s="618"/>
      <c r="L8" s="619"/>
      <c r="M8" s="619"/>
      <c r="N8" s="619"/>
      <c r="O8" s="619"/>
      <c r="P8" s="619"/>
      <c r="Q8" s="619"/>
      <c r="R8" s="619"/>
      <c r="S8" s="619"/>
      <c r="T8" s="619"/>
      <c r="U8" s="619"/>
      <c r="V8" s="619"/>
      <c r="W8" s="619"/>
      <c r="X8" s="619"/>
      <c r="Y8" s="619"/>
      <c r="Z8" s="619"/>
      <c r="AA8" s="619"/>
      <c r="AB8" s="619"/>
      <c r="AC8" s="619"/>
      <c r="AD8" s="619"/>
      <c r="AE8" s="619"/>
      <c r="AF8" s="619"/>
      <c r="AG8" s="619"/>
      <c r="AH8" s="619"/>
      <c r="AI8" s="619"/>
      <c r="AJ8" s="619"/>
      <c r="AK8" s="619"/>
      <c r="AL8" s="619"/>
      <c r="AM8" s="619"/>
      <c r="AN8" s="620"/>
    </row>
    <row r="9" spans="1:40" ht="29.25" customHeight="1" x14ac:dyDescent="0.4">
      <c r="A9" s="597" t="s">
        <v>53</v>
      </c>
      <c r="B9" s="597"/>
      <c r="C9" s="597"/>
      <c r="D9" s="597"/>
      <c r="E9" s="597"/>
      <c r="F9" s="597"/>
      <c r="G9" s="597"/>
      <c r="H9" s="597"/>
      <c r="I9" s="597"/>
      <c r="J9" s="597"/>
      <c r="K9" s="601"/>
      <c r="L9" s="602"/>
      <c r="M9" s="602"/>
      <c r="N9" s="602"/>
      <c r="O9" s="602"/>
      <c r="P9" s="602"/>
      <c r="Q9" s="602"/>
      <c r="R9" s="602"/>
      <c r="S9" s="602"/>
      <c r="T9" s="603"/>
      <c r="U9" s="597" t="s">
        <v>54</v>
      </c>
      <c r="V9" s="597"/>
      <c r="W9" s="597"/>
      <c r="X9" s="597"/>
      <c r="Y9" s="597"/>
      <c r="Z9" s="597"/>
      <c r="AA9" s="597"/>
      <c r="AB9" s="597"/>
      <c r="AC9" s="597"/>
      <c r="AD9" s="597"/>
      <c r="AE9" s="601"/>
      <c r="AF9" s="602"/>
      <c r="AG9" s="602"/>
      <c r="AH9" s="602"/>
      <c r="AI9" s="602"/>
      <c r="AJ9" s="602"/>
      <c r="AK9" s="602"/>
      <c r="AL9" s="602"/>
      <c r="AM9" s="602"/>
      <c r="AN9" s="603"/>
    </row>
    <row r="10" spans="1:40" ht="34.5" customHeight="1" x14ac:dyDescent="0.4">
      <c r="A10" s="604" t="s">
        <v>55</v>
      </c>
      <c r="B10" s="597"/>
      <c r="C10" s="597"/>
      <c r="D10" s="597"/>
      <c r="E10" s="597"/>
      <c r="F10" s="597"/>
      <c r="G10" s="597"/>
      <c r="H10" s="597"/>
      <c r="I10" s="597"/>
      <c r="J10" s="597"/>
      <c r="K10" s="598"/>
      <c r="L10" s="599"/>
      <c r="M10" s="599"/>
      <c r="N10" s="599"/>
      <c r="O10" s="599"/>
      <c r="P10" s="599"/>
      <c r="Q10" s="599"/>
      <c r="R10" s="599"/>
      <c r="S10" s="599"/>
      <c r="T10" s="599"/>
      <c r="U10" s="599"/>
      <c r="V10" s="599"/>
      <c r="W10" s="599"/>
      <c r="X10" s="599"/>
      <c r="Y10" s="599"/>
      <c r="Z10" s="599"/>
      <c r="AA10" s="599"/>
      <c r="AB10" s="599"/>
      <c r="AC10" s="599"/>
      <c r="AD10" s="599"/>
      <c r="AE10" s="599"/>
      <c r="AF10" s="599"/>
      <c r="AG10" s="599"/>
      <c r="AH10" s="599"/>
      <c r="AI10" s="599"/>
      <c r="AJ10" s="599"/>
      <c r="AK10" s="599"/>
      <c r="AL10" s="599"/>
      <c r="AM10" s="599"/>
      <c r="AN10" s="600"/>
    </row>
    <row r="11" spans="1:40" ht="39.75" customHeight="1" x14ac:dyDescent="0.4">
      <c r="A11" s="597" t="s">
        <v>58</v>
      </c>
      <c r="B11" s="597"/>
      <c r="C11" s="597"/>
      <c r="D11" s="597"/>
      <c r="E11" s="597"/>
      <c r="F11" s="597"/>
      <c r="G11" s="597"/>
      <c r="H11" s="597"/>
      <c r="I11" s="597"/>
      <c r="J11" s="597"/>
      <c r="K11" s="598" t="s">
        <v>69</v>
      </c>
      <c r="L11" s="599"/>
      <c r="M11" s="599"/>
      <c r="N11" s="599"/>
      <c r="O11" s="599"/>
      <c r="P11" s="599"/>
      <c r="Q11" s="599"/>
      <c r="R11" s="599"/>
      <c r="S11" s="599"/>
      <c r="T11" s="599"/>
      <c r="U11" s="599"/>
      <c r="V11" s="599"/>
      <c r="W11" s="599"/>
      <c r="X11" s="599"/>
      <c r="Y11" s="599"/>
      <c r="Z11" s="599"/>
      <c r="AA11" s="599"/>
      <c r="AB11" s="599"/>
      <c r="AC11" s="599"/>
      <c r="AD11" s="599"/>
      <c r="AE11" s="599"/>
      <c r="AF11" s="599"/>
      <c r="AG11" s="599"/>
      <c r="AH11" s="599"/>
      <c r="AI11" s="599"/>
      <c r="AJ11" s="599"/>
      <c r="AK11" s="599"/>
      <c r="AL11" s="599"/>
      <c r="AM11" s="599"/>
      <c r="AN11" s="600"/>
    </row>
    <row r="12" spans="1:40" ht="39.75" customHeight="1" x14ac:dyDescent="0.4">
      <c r="A12" s="597" t="s">
        <v>56</v>
      </c>
      <c r="B12" s="597"/>
      <c r="C12" s="597"/>
      <c r="D12" s="597"/>
      <c r="E12" s="597"/>
      <c r="F12" s="597"/>
      <c r="G12" s="597"/>
      <c r="H12" s="597"/>
      <c r="I12" s="597"/>
      <c r="J12" s="597"/>
      <c r="K12" s="601"/>
      <c r="L12" s="602"/>
      <c r="M12" s="602"/>
      <c r="N12" s="602"/>
      <c r="O12" s="602"/>
      <c r="P12" s="602"/>
      <c r="Q12" s="602"/>
      <c r="R12" s="602"/>
      <c r="S12" s="602"/>
      <c r="T12" s="602"/>
      <c r="U12" s="602"/>
      <c r="V12" s="602"/>
      <c r="W12" s="602"/>
      <c r="X12" s="602"/>
      <c r="Y12" s="602"/>
      <c r="Z12" s="602"/>
      <c r="AA12" s="602"/>
      <c r="AB12" s="602"/>
      <c r="AC12" s="602"/>
      <c r="AD12" s="602"/>
      <c r="AE12" s="602"/>
      <c r="AF12" s="602"/>
      <c r="AG12" s="602"/>
      <c r="AH12" s="602"/>
      <c r="AI12" s="602"/>
      <c r="AJ12" s="602"/>
      <c r="AK12" s="602"/>
      <c r="AL12" s="602"/>
      <c r="AM12" s="602"/>
      <c r="AN12" s="603"/>
    </row>
    <row r="13" spans="1:40" ht="29.25" customHeight="1" x14ac:dyDescent="0.4">
      <c r="A13" s="605" t="s">
        <v>65</v>
      </c>
      <c r="B13" s="605"/>
      <c r="C13" s="605"/>
      <c r="D13" s="605"/>
      <c r="E13" s="605"/>
      <c r="F13" s="605"/>
      <c r="G13" s="605"/>
      <c r="H13" s="605"/>
      <c r="I13" s="605"/>
      <c r="J13" s="606"/>
      <c r="K13" s="598"/>
      <c r="L13" s="599"/>
      <c r="M13" s="599"/>
      <c r="N13" s="599"/>
      <c r="O13" s="599"/>
      <c r="P13" s="599"/>
      <c r="Q13" s="599"/>
      <c r="R13" s="599"/>
      <c r="S13" s="599"/>
      <c r="T13" s="599"/>
      <c r="U13" s="599"/>
      <c r="V13" s="599"/>
      <c r="W13" s="599"/>
      <c r="X13" s="599"/>
      <c r="Y13" s="599"/>
      <c r="Z13" s="599"/>
      <c r="AA13" s="599"/>
      <c r="AB13" s="599"/>
      <c r="AC13" s="599"/>
      <c r="AD13" s="599"/>
      <c r="AE13" s="599"/>
      <c r="AF13" s="599"/>
      <c r="AG13" s="599"/>
      <c r="AH13" s="599"/>
      <c r="AI13" s="599"/>
      <c r="AJ13" s="599"/>
      <c r="AK13" s="599"/>
      <c r="AL13" s="599"/>
      <c r="AM13" s="599"/>
      <c r="AN13" s="600"/>
    </row>
  </sheetData>
  <mergeCells count="18">
    <mergeCell ref="A6:J6"/>
    <mergeCell ref="K6:AN6"/>
    <mergeCell ref="A7:J7"/>
    <mergeCell ref="K7:AN7"/>
    <mergeCell ref="A8:J8"/>
    <mergeCell ref="K8:AN8"/>
    <mergeCell ref="A11:J11"/>
    <mergeCell ref="K11:AN11"/>
    <mergeCell ref="A12:J12"/>
    <mergeCell ref="K13:AN13"/>
    <mergeCell ref="A9:J9"/>
    <mergeCell ref="K9:T9"/>
    <mergeCell ref="U9:AD9"/>
    <mergeCell ref="AE9:AN9"/>
    <mergeCell ref="A10:J10"/>
    <mergeCell ref="K10:AN10"/>
    <mergeCell ref="A13:J13"/>
    <mergeCell ref="K12:AN12"/>
  </mergeCells>
  <phoneticPr fontId="17"/>
  <printOptions horizontalCentered="1"/>
  <pageMargins left="0.70866141732283472" right="0.19685039370078741" top="0.74803149606299213" bottom="0.74803149606299213" header="0.31496062992125984" footer="0.31496062992125984"/>
  <pageSetup paperSize="9" scale="75" orientation="portrait" cellComments="asDisplayed" r:id="rId1"/>
  <rowBreaks count="1" manualBreakCount="1">
    <brk id="22" min="1" max="3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7"/>
  <sheetViews>
    <sheetView view="pageBreakPreview" zoomScaleNormal="100" zoomScaleSheetLayoutView="100" workbookViewId="0"/>
  </sheetViews>
  <sheetFormatPr defaultRowHeight="18.75" x14ac:dyDescent="0.4"/>
  <cols>
    <col min="1" max="1" width="7.125" customWidth="1"/>
    <col min="2" max="2" width="6.625" customWidth="1"/>
    <col min="5" max="5" width="5.5" customWidth="1"/>
    <col min="6" max="6" width="9.125" customWidth="1"/>
    <col min="7" max="14" width="7.75" customWidth="1"/>
    <col min="17" max="18" width="8.625" customWidth="1"/>
    <col min="19" max="24" width="8.75" customWidth="1"/>
    <col min="27" max="27" width="13.5" customWidth="1"/>
    <col min="28" max="28" width="13.625" customWidth="1"/>
    <col min="29" max="30" width="13.5" customWidth="1"/>
    <col min="31" max="31" width="46" customWidth="1"/>
    <col min="35" max="35" width="10.5" customWidth="1"/>
  </cols>
  <sheetData>
    <row r="1" spans="1:31" ht="23.45" customHeight="1" x14ac:dyDescent="0.4"/>
    <row r="2" spans="1:31" ht="31.9" customHeight="1" x14ac:dyDescent="0.4">
      <c r="A2" s="650" t="s">
        <v>140</v>
      </c>
      <c r="B2" s="650"/>
      <c r="C2" s="650"/>
      <c r="D2" s="650"/>
      <c r="E2" s="650"/>
      <c r="F2" s="650"/>
      <c r="G2" s="650"/>
      <c r="H2" s="650"/>
      <c r="I2" s="650"/>
      <c r="J2" s="650"/>
      <c r="K2" s="650"/>
      <c r="L2" s="650"/>
      <c r="M2" s="84"/>
      <c r="N2" s="84"/>
    </row>
    <row r="3" spans="1:31" ht="20.45" customHeight="1" x14ac:dyDescent="0.4">
      <c r="A3" s="84"/>
      <c r="B3" s="84"/>
      <c r="C3" s="84"/>
      <c r="D3" s="84"/>
      <c r="E3" s="84"/>
      <c r="F3" s="84"/>
      <c r="G3" s="84"/>
      <c r="H3" s="84"/>
      <c r="I3" s="84"/>
      <c r="J3" s="84"/>
      <c r="K3" s="84"/>
      <c r="L3" s="84"/>
      <c r="M3" s="84"/>
      <c r="N3" s="84"/>
    </row>
    <row r="4" spans="1:31" ht="30" customHeight="1" x14ac:dyDescent="0.4">
      <c r="A4" s="85" t="s">
        <v>77</v>
      </c>
      <c r="B4" s="651"/>
      <c r="C4" s="652"/>
      <c r="D4" s="652"/>
      <c r="E4" s="653"/>
      <c r="F4" s="85" t="s">
        <v>78</v>
      </c>
      <c r="G4" s="651"/>
      <c r="H4" s="653"/>
      <c r="I4" s="118"/>
      <c r="J4" s="118"/>
    </row>
    <row r="5" spans="1:31" ht="27.6" customHeight="1" x14ac:dyDescent="0.4"/>
    <row r="6" spans="1:31" ht="21" customHeight="1" x14ac:dyDescent="0.4">
      <c r="A6" s="113" t="s">
        <v>141</v>
      </c>
      <c r="B6" s="113"/>
      <c r="C6" s="113"/>
      <c r="D6" s="113"/>
    </row>
    <row r="7" spans="1:31" ht="21" customHeight="1" x14ac:dyDescent="0.4">
      <c r="A7" t="s">
        <v>79</v>
      </c>
    </row>
    <row r="8" spans="1:31" s="115" customFormat="1" ht="45" customHeight="1" x14ac:dyDescent="0.4">
      <c r="A8" s="636" t="s">
        <v>142</v>
      </c>
      <c r="B8" s="637"/>
      <c r="C8" s="637" t="s">
        <v>105</v>
      </c>
      <c r="D8" s="637"/>
      <c r="E8" s="637" t="s">
        <v>143</v>
      </c>
      <c r="F8" s="637"/>
      <c r="G8" s="637" t="s">
        <v>97</v>
      </c>
      <c r="H8" s="637"/>
      <c r="I8" s="638" t="s">
        <v>120</v>
      </c>
      <c r="J8" s="639"/>
      <c r="K8" s="637" t="s">
        <v>144</v>
      </c>
      <c r="L8" s="637"/>
      <c r="M8" s="638" t="s">
        <v>122</v>
      </c>
      <c r="N8" s="639"/>
      <c r="O8" s="640" t="s">
        <v>107</v>
      </c>
      <c r="P8" s="641"/>
      <c r="Q8" s="637" t="s">
        <v>145</v>
      </c>
      <c r="R8" s="637"/>
      <c r="S8" s="638" t="s">
        <v>123</v>
      </c>
      <c r="T8" s="639"/>
      <c r="U8" s="637" t="s">
        <v>146</v>
      </c>
      <c r="V8" s="637"/>
      <c r="W8" s="638" t="s">
        <v>125</v>
      </c>
      <c r="X8" s="639"/>
      <c r="Y8" s="640" t="s">
        <v>148</v>
      </c>
      <c r="Z8" s="641"/>
      <c r="AA8" s="114" t="s">
        <v>149</v>
      </c>
      <c r="AB8" s="114" t="s">
        <v>150</v>
      </c>
      <c r="AC8" s="114" t="s">
        <v>131</v>
      </c>
      <c r="AD8" s="114" t="s">
        <v>134</v>
      </c>
    </row>
    <row r="9" spans="1:31" s="117" customFormat="1" ht="14.45" customHeight="1" x14ac:dyDescent="0.4">
      <c r="A9" s="649"/>
      <c r="B9" s="634"/>
      <c r="C9" s="633"/>
      <c r="D9" s="634"/>
      <c r="E9" s="633"/>
      <c r="F9" s="634"/>
      <c r="G9" s="633"/>
      <c r="H9" s="634"/>
      <c r="I9" s="633"/>
      <c r="J9" s="634"/>
      <c r="K9" s="633"/>
      <c r="L9" s="634"/>
      <c r="M9" s="633"/>
      <c r="N9" s="634"/>
      <c r="O9" s="642">
        <f>IF(C9&lt;=30000,C9*I9+C9*M9,30000*I9+30000*M9)</f>
        <v>0</v>
      </c>
      <c r="P9" s="643"/>
      <c r="Q9" s="633"/>
      <c r="R9" s="634"/>
      <c r="S9" s="633"/>
      <c r="T9" s="634"/>
      <c r="U9" s="633"/>
      <c r="V9" s="634"/>
      <c r="W9" s="633"/>
      <c r="X9" s="634"/>
      <c r="Y9" s="642">
        <f>IF(C9&lt;=30000,C9*S9+C9*W9,30000*S9+30000*W9)/2</f>
        <v>0</v>
      </c>
      <c r="Z9" s="643"/>
      <c r="AA9" s="644" t="e">
        <f>ROUND((I13+M13)/(G13+K13),2)</f>
        <v>#DIV/0!</v>
      </c>
      <c r="AB9" s="644" t="e">
        <f>ROUND((S13+W13)/(Q13+U13),2)</f>
        <v>#DIV/0!</v>
      </c>
      <c r="AC9" s="645" t="e">
        <f>ROUND((I13+M13+S13+W13)/(G13+K13+Q13+U13),2)</f>
        <v>#DIV/0!</v>
      </c>
      <c r="AD9" s="644" t="e">
        <f>IF((G13+K13+Q13+U13)/E13&gt;0.5,"【エラー】             子供無料座席＋同伴者半額座席は、総座席数の50%以下で設定してください",ROUNDDOWN((G13+K13+Q13+U13)/E13,2))</f>
        <v>#DIV/0!</v>
      </c>
      <c r="AE9" s="116" t="str">
        <f>IF(G13&lt;Q13,"同伴者（個人用）が子供（個人用）を超えないようにしてください","")</f>
        <v/>
      </c>
    </row>
    <row r="10" spans="1:31" s="117" customFormat="1" ht="14.45" customHeight="1" x14ac:dyDescent="0.4">
      <c r="A10" s="648"/>
      <c r="B10" s="631"/>
      <c r="C10" s="630"/>
      <c r="D10" s="631"/>
      <c r="E10" s="630"/>
      <c r="F10" s="631"/>
      <c r="G10" s="630"/>
      <c r="H10" s="631"/>
      <c r="I10" s="630"/>
      <c r="J10" s="631"/>
      <c r="K10" s="630"/>
      <c r="L10" s="631"/>
      <c r="M10" s="630"/>
      <c r="N10" s="631"/>
      <c r="O10" s="245">
        <f>IF(C10&lt;=30000,C10*I10+C10*M10,30000*I10+30000*M10)</f>
        <v>0</v>
      </c>
      <c r="P10" s="635"/>
      <c r="Q10" s="630"/>
      <c r="R10" s="631"/>
      <c r="S10" s="630"/>
      <c r="T10" s="631"/>
      <c r="U10" s="630"/>
      <c r="V10" s="631"/>
      <c r="W10" s="630"/>
      <c r="X10" s="631"/>
      <c r="Y10" s="245">
        <f>IF(C10&lt;=30000,C10*S10+C10*W10,30000*S10+30000*W10)/2</f>
        <v>0</v>
      </c>
      <c r="Z10" s="635"/>
      <c r="AA10" s="644"/>
      <c r="AB10" s="644"/>
      <c r="AC10" s="646"/>
      <c r="AD10" s="644"/>
      <c r="AE10" s="116" t="str">
        <f>IF(K13&lt;U13,"同伴者（団体用）が子供（団体用）を超えないようにしてください","")</f>
        <v/>
      </c>
    </row>
    <row r="11" spans="1:31" s="117" customFormat="1" ht="14.45" customHeight="1" x14ac:dyDescent="0.4">
      <c r="A11" s="648"/>
      <c r="B11" s="631"/>
      <c r="C11" s="630"/>
      <c r="D11" s="631"/>
      <c r="E11" s="630"/>
      <c r="F11" s="631"/>
      <c r="G11" s="630"/>
      <c r="H11" s="631"/>
      <c r="I11" s="630"/>
      <c r="J11" s="631"/>
      <c r="K11" s="630"/>
      <c r="L11" s="631"/>
      <c r="M11" s="630"/>
      <c r="N11" s="631"/>
      <c r="O11" s="245">
        <f>IF(C11&lt;=30000,C11*I11+C11*M11,30000*I11+30000*M11)</f>
        <v>0</v>
      </c>
      <c r="P11" s="635"/>
      <c r="Q11" s="630"/>
      <c r="R11" s="631"/>
      <c r="S11" s="630"/>
      <c r="T11" s="631"/>
      <c r="U11" s="630"/>
      <c r="V11" s="631"/>
      <c r="W11" s="630"/>
      <c r="X11" s="631"/>
      <c r="Y11" s="245">
        <f>IF(C11&lt;=30000,C11*S11+C11*W11,30000*S11+30000*W11)/2</f>
        <v>0</v>
      </c>
      <c r="Z11" s="635"/>
      <c r="AA11" s="644"/>
      <c r="AB11" s="644"/>
      <c r="AC11" s="646"/>
      <c r="AD11" s="644"/>
      <c r="AE11" s="116" t="str">
        <f>IF((G13+Q13)&lt;(K13+U13),"子供＋同伴者（団体用）が子供＋同伴者（個人用）を超えないようにしてください","")</f>
        <v/>
      </c>
    </row>
    <row r="12" spans="1:31" s="117" customFormat="1" ht="14.45" customHeight="1" thickBot="1" x14ac:dyDescent="0.45">
      <c r="A12" s="624"/>
      <c r="B12" s="625"/>
      <c r="C12" s="626"/>
      <c r="D12" s="625"/>
      <c r="E12" s="626"/>
      <c r="F12" s="625"/>
      <c r="G12" s="626"/>
      <c r="H12" s="625"/>
      <c r="I12" s="626"/>
      <c r="J12" s="625"/>
      <c r="K12" s="626"/>
      <c r="L12" s="625"/>
      <c r="M12" s="626"/>
      <c r="N12" s="625"/>
      <c r="O12" s="264">
        <f>IF(C12&lt;=30000,C12*I12+C12*M12,30000*I12+30000*M12)</f>
        <v>0</v>
      </c>
      <c r="P12" s="632"/>
      <c r="Q12" s="626"/>
      <c r="R12" s="625"/>
      <c r="S12" s="626"/>
      <c r="T12" s="625"/>
      <c r="U12" s="626"/>
      <c r="V12" s="625"/>
      <c r="W12" s="626"/>
      <c r="X12" s="625"/>
      <c r="Y12" s="264">
        <f>IF(C12&lt;=30000,C12*S12+C12*W12,30000*S12+30000*W12)/2</f>
        <v>0</v>
      </c>
      <c r="Z12" s="632"/>
      <c r="AA12" s="644"/>
      <c r="AB12" s="644"/>
      <c r="AC12" s="646"/>
      <c r="AD12" s="644"/>
      <c r="AE12" s="116" t="str">
        <f>IF(E13=0,"",IF((G13+K13+Q13+U13)/E13&gt;0.5,"子供＋同伴者は総座席数の50％以下となるようにしてください",""))</f>
        <v/>
      </c>
    </row>
    <row r="13" spans="1:31" s="117" customFormat="1" ht="18.600000000000001" customHeight="1" thickTop="1" x14ac:dyDescent="0.4">
      <c r="A13" s="627" t="s">
        <v>111</v>
      </c>
      <c r="B13" s="628"/>
      <c r="C13" s="628" t="s">
        <v>112</v>
      </c>
      <c r="D13" s="628"/>
      <c r="E13" s="629">
        <f>SUM(E9:F12)</f>
        <v>0</v>
      </c>
      <c r="F13" s="629"/>
      <c r="G13" s="629">
        <f>SUM(G9:H12)</f>
        <v>0</v>
      </c>
      <c r="H13" s="629"/>
      <c r="I13" s="621">
        <f>SUM(I9:J12)</f>
        <v>0</v>
      </c>
      <c r="J13" s="622"/>
      <c r="K13" s="621">
        <f>SUM(K9:L12)</f>
        <v>0</v>
      </c>
      <c r="L13" s="622"/>
      <c r="M13" s="621">
        <f>SUM(M9:N12)</f>
        <v>0</v>
      </c>
      <c r="N13" s="622"/>
      <c r="O13" s="187">
        <f>SUM(O9:P12)</f>
        <v>0</v>
      </c>
      <c r="P13" s="623"/>
      <c r="Q13" s="629">
        <f>SUM(Q9:R12)</f>
        <v>0</v>
      </c>
      <c r="R13" s="629"/>
      <c r="S13" s="621">
        <f>SUM(S9:T12)</f>
        <v>0</v>
      </c>
      <c r="T13" s="622"/>
      <c r="U13" s="621">
        <f>SUM(U9:V12)</f>
        <v>0</v>
      </c>
      <c r="V13" s="622"/>
      <c r="W13" s="621">
        <f>SUM(W9:X12)</f>
        <v>0</v>
      </c>
      <c r="X13" s="622"/>
      <c r="Y13" s="187">
        <f>SUM(Y9:Z12)</f>
        <v>0</v>
      </c>
      <c r="Z13" s="623"/>
      <c r="AA13" s="644"/>
      <c r="AB13" s="644"/>
      <c r="AC13" s="647"/>
      <c r="AD13" s="644"/>
      <c r="AE13" s="116" t="str">
        <f>IF(G13&lt;E13*0.1,"子供（個人用）は総座席数の10％以上としてください","")</f>
        <v/>
      </c>
    </row>
    <row r="17" spans="1:31" ht="21" customHeight="1" x14ac:dyDescent="0.4">
      <c r="A17" s="113" t="s">
        <v>147</v>
      </c>
      <c r="B17" s="113"/>
      <c r="C17" s="113"/>
      <c r="D17" s="113"/>
    </row>
    <row r="18" spans="1:31" ht="21" customHeight="1" x14ac:dyDescent="0.4">
      <c r="A18" t="s">
        <v>79</v>
      </c>
    </row>
    <row r="19" spans="1:31" s="115" customFormat="1" ht="45" customHeight="1" x14ac:dyDescent="0.4">
      <c r="A19" s="636" t="s">
        <v>142</v>
      </c>
      <c r="B19" s="637"/>
      <c r="C19" s="637" t="s">
        <v>105</v>
      </c>
      <c r="D19" s="637"/>
      <c r="E19" s="637" t="s">
        <v>143</v>
      </c>
      <c r="F19" s="637"/>
      <c r="G19" s="637" t="s">
        <v>97</v>
      </c>
      <c r="H19" s="637"/>
      <c r="I19" s="638" t="s">
        <v>120</v>
      </c>
      <c r="J19" s="639"/>
      <c r="K19" s="637" t="s">
        <v>144</v>
      </c>
      <c r="L19" s="637"/>
      <c r="M19" s="638" t="s">
        <v>122</v>
      </c>
      <c r="N19" s="639"/>
      <c r="O19" s="640" t="s">
        <v>107</v>
      </c>
      <c r="P19" s="641"/>
      <c r="Q19" s="637" t="s">
        <v>145</v>
      </c>
      <c r="R19" s="637"/>
      <c r="S19" s="638" t="s">
        <v>123</v>
      </c>
      <c r="T19" s="639"/>
      <c r="U19" s="637" t="s">
        <v>146</v>
      </c>
      <c r="V19" s="637"/>
      <c r="W19" s="638" t="s">
        <v>125</v>
      </c>
      <c r="X19" s="639"/>
      <c r="Y19" s="640" t="s">
        <v>148</v>
      </c>
      <c r="Z19" s="641"/>
      <c r="AA19" s="114" t="s">
        <v>149</v>
      </c>
      <c r="AB19" s="114" t="s">
        <v>150</v>
      </c>
      <c r="AC19" s="114" t="s">
        <v>131</v>
      </c>
      <c r="AD19" s="114" t="s">
        <v>134</v>
      </c>
    </row>
    <row r="20" spans="1:31" s="117" customFormat="1" ht="14.45" customHeight="1" x14ac:dyDescent="0.4">
      <c r="A20" s="649"/>
      <c r="B20" s="634"/>
      <c r="C20" s="633"/>
      <c r="D20" s="634"/>
      <c r="E20" s="633"/>
      <c r="F20" s="634"/>
      <c r="G20" s="633"/>
      <c r="H20" s="634"/>
      <c r="I20" s="633"/>
      <c r="J20" s="634"/>
      <c r="K20" s="633"/>
      <c r="L20" s="634"/>
      <c r="M20" s="633"/>
      <c r="N20" s="634"/>
      <c r="O20" s="642">
        <f>IF(C20&lt;=30000,C20*I20+C20*M20,30000*I20+30000*M20)</f>
        <v>0</v>
      </c>
      <c r="P20" s="643"/>
      <c r="Q20" s="633"/>
      <c r="R20" s="634"/>
      <c r="S20" s="633"/>
      <c r="T20" s="634"/>
      <c r="U20" s="633"/>
      <c r="V20" s="634"/>
      <c r="W20" s="633"/>
      <c r="X20" s="634"/>
      <c r="Y20" s="642">
        <f>IF(C20&lt;=30000,C20*S20+C20*W20,30000*S20+30000*W20)/2</f>
        <v>0</v>
      </c>
      <c r="Z20" s="643"/>
      <c r="AA20" s="644" t="e">
        <f>ROUND((I24+M24)/(G24+K24),2)</f>
        <v>#DIV/0!</v>
      </c>
      <c r="AB20" s="644" t="e">
        <f>ROUND((S24+W24)/(Q24+U24),2)</f>
        <v>#DIV/0!</v>
      </c>
      <c r="AC20" s="645" t="e">
        <f>ROUND((I24+M24+S24+W24)/(G24+K24+Q24+U24),2)</f>
        <v>#DIV/0!</v>
      </c>
      <c r="AD20" s="644" t="e">
        <f>IF((G24+K24+Q24+U24)/E24&gt;0.5,"【エラー】             子供無料座席＋同伴者半額座席は、総座席数の50%以下で設定してください",ROUNDDOWN((G24+K24+Q24+U24)/E24,2))</f>
        <v>#DIV/0!</v>
      </c>
      <c r="AE20" s="116" t="str">
        <f>IF(G24&lt;Q24,"同伴者（個人用）が子供（個人用）を超えないようにしてください","")</f>
        <v/>
      </c>
    </row>
    <row r="21" spans="1:31" s="117" customFormat="1" ht="14.45" customHeight="1" x14ac:dyDescent="0.4">
      <c r="A21" s="648"/>
      <c r="B21" s="631"/>
      <c r="C21" s="630"/>
      <c r="D21" s="631"/>
      <c r="E21" s="630"/>
      <c r="F21" s="631"/>
      <c r="G21" s="630"/>
      <c r="H21" s="631"/>
      <c r="I21" s="630"/>
      <c r="J21" s="631"/>
      <c r="K21" s="630"/>
      <c r="L21" s="631"/>
      <c r="M21" s="630"/>
      <c r="N21" s="631"/>
      <c r="O21" s="245">
        <f>IF(C21&lt;=30000,C21*I21+C21*M21,30000*I21+30000*M21)</f>
        <v>0</v>
      </c>
      <c r="P21" s="635"/>
      <c r="Q21" s="630"/>
      <c r="R21" s="631"/>
      <c r="S21" s="630"/>
      <c r="T21" s="631"/>
      <c r="U21" s="630"/>
      <c r="V21" s="631"/>
      <c r="W21" s="630"/>
      <c r="X21" s="631"/>
      <c r="Y21" s="245">
        <f>IF(C21&lt;=30000,C21*S21+C21*W21,30000*S21+30000*W21)/2</f>
        <v>0</v>
      </c>
      <c r="Z21" s="635"/>
      <c r="AA21" s="644"/>
      <c r="AB21" s="644"/>
      <c r="AC21" s="646"/>
      <c r="AD21" s="644"/>
      <c r="AE21" s="116" t="str">
        <f>IF(K24&lt;U24,"同伴者（団体用）が子供（団体用）を超えないようにしてください","")</f>
        <v/>
      </c>
    </row>
    <row r="22" spans="1:31" s="117" customFormat="1" ht="14.45" customHeight="1" x14ac:dyDescent="0.4">
      <c r="A22" s="648"/>
      <c r="B22" s="631"/>
      <c r="C22" s="630"/>
      <c r="D22" s="631"/>
      <c r="E22" s="630"/>
      <c r="F22" s="631"/>
      <c r="G22" s="630"/>
      <c r="H22" s="631"/>
      <c r="I22" s="630"/>
      <c r="J22" s="631"/>
      <c r="K22" s="630"/>
      <c r="L22" s="631"/>
      <c r="M22" s="630"/>
      <c r="N22" s="631"/>
      <c r="O22" s="245">
        <f>IF(C22&lt;=30000,C22*I22+C22*M22,30000*I22+30000*M22)</f>
        <v>0</v>
      </c>
      <c r="P22" s="635"/>
      <c r="Q22" s="630"/>
      <c r="R22" s="631"/>
      <c r="S22" s="630"/>
      <c r="T22" s="631"/>
      <c r="U22" s="630"/>
      <c r="V22" s="631"/>
      <c r="W22" s="630"/>
      <c r="X22" s="631"/>
      <c r="Y22" s="245">
        <f>IF(C22&lt;=30000,C22*S22+C22*W22,30000*S22+30000*W22)/2</f>
        <v>0</v>
      </c>
      <c r="Z22" s="635"/>
      <c r="AA22" s="644"/>
      <c r="AB22" s="644"/>
      <c r="AC22" s="646"/>
      <c r="AD22" s="644"/>
      <c r="AE22" s="116" t="str">
        <f>IF((G24+Q24)&lt;(K24+U24),"子供＋同伴者（団体用）が子供＋同伴者（個人用）を超えないようにしてください","")</f>
        <v/>
      </c>
    </row>
    <row r="23" spans="1:31" s="117" customFormat="1" ht="14.45" customHeight="1" thickBot="1" x14ac:dyDescent="0.45">
      <c r="A23" s="624"/>
      <c r="B23" s="625"/>
      <c r="C23" s="626"/>
      <c r="D23" s="625"/>
      <c r="E23" s="626"/>
      <c r="F23" s="625"/>
      <c r="G23" s="626"/>
      <c r="H23" s="625"/>
      <c r="I23" s="626"/>
      <c r="J23" s="625"/>
      <c r="K23" s="626"/>
      <c r="L23" s="625"/>
      <c r="M23" s="626"/>
      <c r="N23" s="625"/>
      <c r="O23" s="264">
        <f>IF(C23&lt;=30000,C23*I23+C23*M23,30000*I23+30000*M23)</f>
        <v>0</v>
      </c>
      <c r="P23" s="632"/>
      <c r="Q23" s="626"/>
      <c r="R23" s="625"/>
      <c r="S23" s="626"/>
      <c r="T23" s="625"/>
      <c r="U23" s="626"/>
      <c r="V23" s="625"/>
      <c r="W23" s="626"/>
      <c r="X23" s="625"/>
      <c r="Y23" s="264">
        <f>IF(C23&lt;=30000,C23*S23+C23*W23,30000*S23+30000*W23)/2</f>
        <v>0</v>
      </c>
      <c r="Z23" s="632"/>
      <c r="AA23" s="644"/>
      <c r="AB23" s="644"/>
      <c r="AC23" s="646"/>
      <c r="AD23" s="644"/>
      <c r="AE23" s="116" t="str">
        <f>IF(E24=0,"",IF((G24+K24+Q24+U24)/E24&gt;0.5,"子供＋同伴者は総座席数の50％以下となるようにしてください",""))</f>
        <v/>
      </c>
    </row>
    <row r="24" spans="1:31" s="117" customFormat="1" ht="18.600000000000001" customHeight="1" thickTop="1" x14ac:dyDescent="0.4">
      <c r="A24" s="627" t="s">
        <v>111</v>
      </c>
      <c r="B24" s="628"/>
      <c r="C24" s="628" t="s">
        <v>112</v>
      </c>
      <c r="D24" s="628"/>
      <c r="E24" s="629">
        <f>SUM(E20:F23)</f>
        <v>0</v>
      </c>
      <c r="F24" s="629"/>
      <c r="G24" s="629">
        <f>SUM(G20:H23)</f>
        <v>0</v>
      </c>
      <c r="H24" s="629"/>
      <c r="I24" s="621">
        <f>SUM(I20:J23)</f>
        <v>0</v>
      </c>
      <c r="J24" s="622"/>
      <c r="K24" s="621">
        <f>SUM(K20:L23)</f>
        <v>0</v>
      </c>
      <c r="L24" s="622"/>
      <c r="M24" s="621">
        <f>SUM(M20:N23)</f>
        <v>0</v>
      </c>
      <c r="N24" s="622"/>
      <c r="O24" s="187">
        <f>SUM(O20:P23)</f>
        <v>0</v>
      </c>
      <c r="P24" s="623"/>
      <c r="Q24" s="629">
        <f>SUM(Q20:R23)</f>
        <v>0</v>
      </c>
      <c r="R24" s="629"/>
      <c r="S24" s="621">
        <f>SUM(S20:T23)</f>
        <v>0</v>
      </c>
      <c r="T24" s="622"/>
      <c r="U24" s="621">
        <f>SUM(U20:V23)</f>
        <v>0</v>
      </c>
      <c r="V24" s="622"/>
      <c r="W24" s="621">
        <f>SUM(W20:X23)</f>
        <v>0</v>
      </c>
      <c r="X24" s="622"/>
      <c r="Y24" s="187">
        <f>SUM(Y20:Z23)</f>
        <v>0</v>
      </c>
      <c r="Z24" s="623"/>
      <c r="AA24" s="644"/>
      <c r="AB24" s="644"/>
      <c r="AC24" s="647"/>
      <c r="AD24" s="644"/>
      <c r="AE24" s="116" t="str">
        <f>IF(G24&lt;E24*0.1,"子供（個人用）は総座席数の10％以上としてください","")</f>
        <v/>
      </c>
    </row>
    <row r="28" spans="1:31" ht="21" customHeight="1" x14ac:dyDescent="0.4">
      <c r="A28" s="113" t="s">
        <v>147</v>
      </c>
      <c r="B28" s="113"/>
      <c r="C28" s="113"/>
      <c r="D28" s="113"/>
    </row>
    <row r="29" spans="1:31" ht="21" customHeight="1" x14ac:dyDescent="0.4">
      <c r="A29" t="s">
        <v>79</v>
      </c>
    </row>
    <row r="30" spans="1:31" s="115" customFormat="1" ht="45" customHeight="1" x14ac:dyDescent="0.4">
      <c r="A30" s="636" t="s">
        <v>142</v>
      </c>
      <c r="B30" s="637"/>
      <c r="C30" s="637" t="s">
        <v>105</v>
      </c>
      <c r="D30" s="637"/>
      <c r="E30" s="637" t="s">
        <v>143</v>
      </c>
      <c r="F30" s="637"/>
      <c r="G30" s="637" t="s">
        <v>97</v>
      </c>
      <c r="H30" s="637"/>
      <c r="I30" s="638" t="s">
        <v>120</v>
      </c>
      <c r="J30" s="639"/>
      <c r="K30" s="637" t="s">
        <v>144</v>
      </c>
      <c r="L30" s="637"/>
      <c r="M30" s="638" t="s">
        <v>122</v>
      </c>
      <c r="N30" s="639"/>
      <c r="O30" s="640" t="s">
        <v>107</v>
      </c>
      <c r="P30" s="641"/>
      <c r="Q30" s="637" t="s">
        <v>145</v>
      </c>
      <c r="R30" s="637"/>
      <c r="S30" s="638" t="s">
        <v>123</v>
      </c>
      <c r="T30" s="639"/>
      <c r="U30" s="637" t="s">
        <v>146</v>
      </c>
      <c r="V30" s="637"/>
      <c r="W30" s="638" t="s">
        <v>125</v>
      </c>
      <c r="X30" s="639"/>
      <c r="Y30" s="640" t="s">
        <v>148</v>
      </c>
      <c r="Z30" s="641"/>
      <c r="AA30" s="114" t="s">
        <v>149</v>
      </c>
      <c r="AB30" s="114" t="s">
        <v>150</v>
      </c>
      <c r="AC30" s="114" t="s">
        <v>131</v>
      </c>
      <c r="AD30" s="114" t="s">
        <v>134</v>
      </c>
    </row>
    <row r="31" spans="1:31" s="117" customFormat="1" ht="14.45" customHeight="1" x14ac:dyDescent="0.4">
      <c r="A31" s="649"/>
      <c r="B31" s="634"/>
      <c r="C31" s="633"/>
      <c r="D31" s="634"/>
      <c r="E31" s="633"/>
      <c r="F31" s="634"/>
      <c r="G31" s="633"/>
      <c r="H31" s="634"/>
      <c r="I31" s="633"/>
      <c r="J31" s="634"/>
      <c r="K31" s="633"/>
      <c r="L31" s="634"/>
      <c r="M31" s="633"/>
      <c r="N31" s="634"/>
      <c r="O31" s="642">
        <f>IF(C31&lt;=30000,C31*I31+C31*M31,30000*I31+30000*M31)</f>
        <v>0</v>
      </c>
      <c r="P31" s="643"/>
      <c r="Q31" s="633"/>
      <c r="R31" s="634"/>
      <c r="S31" s="633"/>
      <c r="T31" s="634"/>
      <c r="U31" s="633"/>
      <c r="V31" s="634"/>
      <c r="W31" s="633"/>
      <c r="X31" s="634"/>
      <c r="Y31" s="642">
        <f>IF(C31&lt;=30000,C31*S31+C31*W31,30000*S31+30000*W31)/2</f>
        <v>0</v>
      </c>
      <c r="Z31" s="643"/>
      <c r="AA31" s="644" t="e">
        <f>ROUND((I35+M35)/(G35+K35),2)</f>
        <v>#DIV/0!</v>
      </c>
      <c r="AB31" s="644" t="e">
        <f>ROUND((S35+W35)/(Q35+U35),2)</f>
        <v>#DIV/0!</v>
      </c>
      <c r="AC31" s="645" t="e">
        <f>ROUND((I35+M35+S35+W35)/(G35+K35+Q35+U35),2)</f>
        <v>#DIV/0!</v>
      </c>
      <c r="AD31" s="644" t="e">
        <f>IF((G35+K35+Q35+U35)/E35&gt;0.5,"【エラー】             子供無料座席＋同伴者半額座席は、総座席数の50%以下で設定してください",ROUNDDOWN((G35+K35+Q35+U35)/E35,2))</f>
        <v>#DIV/0!</v>
      </c>
      <c r="AE31" s="116" t="str">
        <f>IF(G35&lt;Q35,"同伴者（個人用）が子供（個人用）を超えないようにしてください","")</f>
        <v/>
      </c>
    </row>
    <row r="32" spans="1:31" s="117" customFormat="1" ht="14.45" customHeight="1" x14ac:dyDescent="0.4">
      <c r="A32" s="648"/>
      <c r="B32" s="631"/>
      <c r="C32" s="630"/>
      <c r="D32" s="631"/>
      <c r="E32" s="630"/>
      <c r="F32" s="631"/>
      <c r="G32" s="630"/>
      <c r="H32" s="631"/>
      <c r="I32" s="630"/>
      <c r="J32" s="631"/>
      <c r="K32" s="630"/>
      <c r="L32" s="631"/>
      <c r="M32" s="630"/>
      <c r="N32" s="631"/>
      <c r="O32" s="245">
        <f>IF(C32&lt;=30000,C32*I32+C32*M32,30000*I32+30000*M32)</f>
        <v>0</v>
      </c>
      <c r="P32" s="635"/>
      <c r="Q32" s="630"/>
      <c r="R32" s="631"/>
      <c r="S32" s="630"/>
      <c r="T32" s="631"/>
      <c r="U32" s="630"/>
      <c r="V32" s="631"/>
      <c r="W32" s="630"/>
      <c r="X32" s="631"/>
      <c r="Y32" s="245">
        <f>IF(C32&lt;=30000,C32*S32+C32*W32,30000*S32+30000*W32)/2</f>
        <v>0</v>
      </c>
      <c r="Z32" s="635"/>
      <c r="AA32" s="644"/>
      <c r="AB32" s="644"/>
      <c r="AC32" s="646"/>
      <c r="AD32" s="644"/>
      <c r="AE32" s="116" t="str">
        <f>IF(K35&lt;U35,"同伴者（団体用）が子供（団体用）を超えないようにしてください","")</f>
        <v/>
      </c>
    </row>
    <row r="33" spans="1:31" s="117" customFormat="1" ht="14.45" customHeight="1" x14ac:dyDescent="0.4">
      <c r="A33" s="648"/>
      <c r="B33" s="631"/>
      <c r="C33" s="630"/>
      <c r="D33" s="631"/>
      <c r="E33" s="630"/>
      <c r="F33" s="631"/>
      <c r="G33" s="630"/>
      <c r="H33" s="631"/>
      <c r="I33" s="630"/>
      <c r="J33" s="631"/>
      <c r="K33" s="630"/>
      <c r="L33" s="631"/>
      <c r="M33" s="630"/>
      <c r="N33" s="631"/>
      <c r="O33" s="245">
        <f>IF(C33&lt;=30000,C33*I33+C33*M33,30000*I33+30000*M33)</f>
        <v>0</v>
      </c>
      <c r="P33" s="635"/>
      <c r="Q33" s="630"/>
      <c r="R33" s="631"/>
      <c r="S33" s="630"/>
      <c r="T33" s="631"/>
      <c r="U33" s="630"/>
      <c r="V33" s="631"/>
      <c r="W33" s="630"/>
      <c r="X33" s="631"/>
      <c r="Y33" s="245">
        <f>IF(C33&lt;=30000,C33*S33+C33*W33,30000*S33+30000*W33)/2</f>
        <v>0</v>
      </c>
      <c r="Z33" s="635"/>
      <c r="AA33" s="644"/>
      <c r="AB33" s="644"/>
      <c r="AC33" s="646"/>
      <c r="AD33" s="644"/>
      <c r="AE33" s="116" t="str">
        <f>IF((G35+Q35)&lt;(K35+U35),"子供＋同伴者（団体用）が子供＋同伴者（個人用）を超えないようにしてください","")</f>
        <v/>
      </c>
    </row>
    <row r="34" spans="1:31" s="117" customFormat="1" ht="14.45" customHeight="1" thickBot="1" x14ac:dyDescent="0.45">
      <c r="A34" s="624"/>
      <c r="B34" s="625"/>
      <c r="C34" s="626"/>
      <c r="D34" s="625"/>
      <c r="E34" s="626"/>
      <c r="F34" s="625"/>
      <c r="G34" s="626"/>
      <c r="H34" s="625"/>
      <c r="I34" s="626"/>
      <c r="J34" s="625"/>
      <c r="K34" s="626"/>
      <c r="L34" s="625"/>
      <c r="M34" s="626"/>
      <c r="N34" s="625"/>
      <c r="O34" s="264">
        <f>IF(C34&lt;=30000,C34*I34+C34*M34,30000*I34+30000*M34)</f>
        <v>0</v>
      </c>
      <c r="P34" s="632"/>
      <c r="Q34" s="626"/>
      <c r="R34" s="625"/>
      <c r="S34" s="626"/>
      <c r="T34" s="625"/>
      <c r="U34" s="626"/>
      <c r="V34" s="625"/>
      <c r="W34" s="626"/>
      <c r="X34" s="625"/>
      <c r="Y34" s="264">
        <f>IF(C34&lt;=30000,C34*S34+C34*W34,30000*S34+30000*W34)/2</f>
        <v>0</v>
      </c>
      <c r="Z34" s="632"/>
      <c r="AA34" s="644"/>
      <c r="AB34" s="644"/>
      <c r="AC34" s="646"/>
      <c r="AD34" s="644"/>
      <c r="AE34" s="116" t="str">
        <f>IF(E35=0,"",IF((G35+K35+Q35+U35)/E35&gt;0.5,"子供＋同伴者は総座席数の50％以下となるようにしてください",""))</f>
        <v/>
      </c>
    </row>
    <row r="35" spans="1:31" s="117" customFormat="1" ht="18.600000000000001" customHeight="1" thickTop="1" x14ac:dyDescent="0.4">
      <c r="A35" s="627" t="s">
        <v>111</v>
      </c>
      <c r="B35" s="628"/>
      <c r="C35" s="628" t="s">
        <v>112</v>
      </c>
      <c r="D35" s="628"/>
      <c r="E35" s="629">
        <f>SUM(E31:F34)</f>
        <v>0</v>
      </c>
      <c r="F35" s="629"/>
      <c r="G35" s="629">
        <f>SUM(G31:H34)</f>
        <v>0</v>
      </c>
      <c r="H35" s="629"/>
      <c r="I35" s="621">
        <f>SUM(I31:J34)</f>
        <v>0</v>
      </c>
      <c r="J35" s="622"/>
      <c r="K35" s="621">
        <f>SUM(K31:L34)</f>
        <v>0</v>
      </c>
      <c r="L35" s="622"/>
      <c r="M35" s="621">
        <f>SUM(M31:N34)</f>
        <v>0</v>
      </c>
      <c r="N35" s="622"/>
      <c r="O35" s="187">
        <f>SUM(O31:P34)</f>
        <v>0</v>
      </c>
      <c r="P35" s="623"/>
      <c r="Q35" s="629">
        <f>SUM(Q31:R34)</f>
        <v>0</v>
      </c>
      <c r="R35" s="629"/>
      <c r="S35" s="621">
        <f>SUM(S31:T34)</f>
        <v>0</v>
      </c>
      <c r="T35" s="622"/>
      <c r="U35" s="621">
        <f>SUM(U31:V34)</f>
        <v>0</v>
      </c>
      <c r="V35" s="622"/>
      <c r="W35" s="621">
        <f>SUM(W31:X34)</f>
        <v>0</v>
      </c>
      <c r="X35" s="622"/>
      <c r="Y35" s="187">
        <f>SUM(Y31:Z34)</f>
        <v>0</v>
      </c>
      <c r="Z35" s="623"/>
      <c r="AA35" s="644"/>
      <c r="AB35" s="644"/>
      <c r="AC35" s="647"/>
      <c r="AD35" s="644"/>
      <c r="AE35" s="116" t="str">
        <f>IF(G35&lt;E35*0.1,"子供（個人用）は総座席数の10％以上としてください","")</f>
        <v/>
      </c>
    </row>
    <row r="39" spans="1:31" ht="21" customHeight="1" x14ac:dyDescent="0.4">
      <c r="A39" s="113" t="s">
        <v>147</v>
      </c>
      <c r="B39" s="113"/>
      <c r="C39" s="113"/>
      <c r="D39" s="113"/>
    </row>
    <row r="40" spans="1:31" ht="21" customHeight="1" x14ac:dyDescent="0.4">
      <c r="A40" t="s">
        <v>79</v>
      </c>
    </row>
    <row r="41" spans="1:31" s="115" customFormat="1" ht="45" customHeight="1" x14ac:dyDescent="0.4">
      <c r="A41" s="636" t="s">
        <v>142</v>
      </c>
      <c r="B41" s="637"/>
      <c r="C41" s="637" t="s">
        <v>105</v>
      </c>
      <c r="D41" s="637"/>
      <c r="E41" s="637" t="s">
        <v>143</v>
      </c>
      <c r="F41" s="637"/>
      <c r="G41" s="637" t="s">
        <v>97</v>
      </c>
      <c r="H41" s="637"/>
      <c r="I41" s="638" t="s">
        <v>120</v>
      </c>
      <c r="J41" s="639"/>
      <c r="K41" s="637" t="s">
        <v>144</v>
      </c>
      <c r="L41" s="637"/>
      <c r="M41" s="638" t="s">
        <v>122</v>
      </c>
      <c r="N41" s="639"/>
      <c r="O41" s="640" t="s">
        <v>107</v>
      </c>
      <c r="P41" s="641"/>
      <c r="Q41" s="637" t="s">
        <v>145</v>
      </c>
      <c r="R41" s="637"/>
      <c r="S41" s="638" t="s">
        <v>123</v>
      </c>
      <c r="T41" s="639"/>
      <c r="U41" s="637" t="s">
        <v>146</v>
      </c>
      <c r="V41" s="637"/>
      <c r="W41" s="638" t="s">
        <v>125</v>
      </c>
      <c r="X41" s="639"/>
      <c r="Y41" s="640" t="s">
        <v>148</v>
      </c>
      <c r="Z41" s="641"/>
      <c r="AA41" s="114" t="s">
        <v>149</v>
      </c>
      <c r="AB41" s="114" t="s">
        <v>150</v>
      </c>
      <c r="AC41" s="114" t="s">
        <v>131</v>
      </c>
      <c r="AD41" s="114" t="s">
        <v>134</v>
      </c>
    </row>
    <row r="42" spans="1:31" s="117" customFormat="1" ht="14.45" customHeight="1" x14ac:dyDescent="0.4">
      <c r="A42" s="649"/>
      <c r="B42" s="634"/>
      <c r="C42" s="633"/>
      <c r="D42" s="634"/>
      <c r="E42" s="633"/>
      <c r="F42" s="634"/>
      <c r="G42" s="633"/>
      <c r="H42" s="634"/>
      <c r="I42" s="633"/>
      <c r="J42" s="634"/>
      <c r="K42" s="633"/>
      <c r="L42" s="634"/>
      <c r="M42" s="633"/>
      <c r="N42" s="634"/>
      <c r="O42" s="642">
        <f>IF(C42&lt;=30000,C42*I42+C42*M42,30000*I42+30000*M42)</f>
        <v>0</v>
      </c>
      <c r="P42" s="643"/>
      <c r="Q42" s="633"/>
      <c r="R42" s="634"/>
      <c r="S42" s="633"/>
      <c r="T42" s="634"/>
      <c r="U42" s="633"/>
      <c r="V42" s="634"/>
      <c r="W42" s="633"/>
      <c r="X42" s="634"/>
      <c r="Y42" s="642">
        <f>IF(C42&lt;=30000,C42*S42+C42*W42,30000*S42+30000*W42)/2</f>
        <v>0</v>
      </c>
      <c r="Z42" s="643"/>
      <c r="AA42" s="644" t="e">
        <f>ROUND((I46+M46)/(G46+K46),2)</f>
        <v>#DIV/0!</v>
      </c>
      <c r="AB42" s="644" t="e">
        <f>ROUND((S46+W46)/(Q46+U46),2)</f>
        <v>#DIV/0!</v>
      </c>
      <c r="AC42" s="645" t="e">
        <f>ROUND((I46+M46+S46+W46)/(G46+K46+Q46+U46),2)</f>
        <v>#DIV/0!</v>
      </c>
      <c r="AD42" s="644" t="e">
        <f>IF((G46+K46+Q46+U46)/E46&gt;0.5,"【エラー】             子供無料座席＋同伴者半額座席は、総座席数の50%以下で設定してください",ROUNDDOWN((G46+K46+Q46+U46)/E46,2))</f>
        <v>#DIV/0!</v>
      </c>
      <c r="AE42" s="116" t="str">
        <f>IF(G46&lt;Q46,"同伴者（個人用）が子供（個人用）を超えないようにしてください","")</f>
        <v/>
      </c>
    </row>
    <row r="43" spans="1:31" s="117" customFormat="1" ht="14.45" customHeight="1" x14ac:dyDescent="0.4">
      <c r="A43" s="648"/>
      <c r="B43" s="631"/>
      <c r="C43" s="630"/>
      <c r="D43" s="631"/>
      <c r="E43" s="630"/>
      <c r="F43" s="631"/>
      <c r="G43" s="630"/>
      <c r="H43" s="631"/>
      <c r="I43" s="630"/>
      <c r="J43" s="631"/>
      <c r="K43" s="630"/>
      <c r="L43" s="631"/>
      <c r="M43" s="630"/>
      <c r="N43" s="631"/>
      <c r="O43" s="245">
        <f>IF(C43&lt;=30000,C43*I43+C43*M43,30000*I43+30000*M43)</f>
        <v>0</v>
      </c>
      <c r="P43" s="635"/>
      <c r="Q43" s="630"/>
      <c r="R43" s="631"/>
      <c r="S43" s="630"/>
      <c r="T43" s="631"/>
      <c r="U43" s="630"/>
      <c r="V43" s="631"/>
      <c r="W43" s="630"/>
      <c r="X43" s="631"/>
      <c r="Y43" s="245">
        <f>IF(C43&lt;=30000,C43*S43+C43*W43,30000*S43+30000*W43)/2</f>
        <v>0</v>
      </c>
      <c r="Z43" s="635"/>
      <c r="AA43" s="644"/>
      <c r="AB43" s="644"/>
      <c r="AC43" s="646"/>
      <c r="AD43" s="644"/>
      <c r="AE43" s="116" t="str">
        <f>IF(K46&lt;U46,"同伴者（団体用）が子供（団体用）を超えないようにしてください","")</f>
        <v/>
      </c>
    </row>
    <row r="44" spans="1:31" s="117" customFormat="1" ht="14.45" customHeight="1" x14ac:dyDescent="0.4">
      <c r="A44" s="648"/>
      <c r="B44" s="631"/>
      <c r="C44" s="630"/>
      <c r="D44" s="631"/>
      <c r="E44" s="630"/>
      <c r="F44" s="631"/>
      <c r="G44" s="630"/>
      <c r="H44" s="631"/>
      <c r="I44" s="630"/>
      <c r="J44" s="631"/>
      <c r="K44" s="630"/>
      <c r="L44" s="631"/>
      <c r="M44" s="630"/>
      <c r="N44" s="631"/>
      <c r="O44" s="245">
        <f>IF(C44&lt;=30000,C44*I44+C44*M44,30000*I44+30000*M44)</f>
        <v>0</v>
      </c>
      <c r="P44" s="635"/>
      <c r="Q44" s="630"/>
      <c r="R44" s="631"/>
      <c r="S44" s="630"/>
      <c r="T44" s="631"/>
      <c r="U44" s="630"/>
      <c r="V44" s="631"/>
      <c r="W44" s="630"/>
      <c r="X44" s="631"/>
      <c r="Y44" s="245">
        <f>IF(C44&lt;=30000,C44*S44+C44*W44,30000*S44+30000*W44)/2</f>
        <v>0</v>
      </c>
      <c r="Z44" s="635"/>
      <c r="AA44" s="644"/>
      <c r="AB44" s="644"/>
      <c r="AC44" s="646"/>
      <c r="AD44" s="644"/>
      <c r="AE44" s="116" t="str">
        <f>IF((G46+Q46)&lt;(K46+U46),"子供＋同伴者（団体用）が子供＋同伴者（個人用）を超えないようにしてください","")</f>
        <v/>
      </c>
    </row>
    <row r="45" spans="1:31" s="117" customFormat="1" ht="14.45" customHeight="1" thickBot="1" x14ac:dyDescent="0.45">
      <c r="A45" s="624"/>
      <c r="B45" s="625"/>
      <c r="C45" s="626"/>
      <c r="D45" s="625"/>
      <c r="E45" s="626"/>
      <c r="F45" s="625"/>
      <c r="G45" s="626"/>
      <c r="H45" s="625"/>
      <c r="I45" s="626"/>
      <c r="J45" s="625"/>
      <c r="K45" s="626"/>
      <c r="L45" s="625"/>
      <c r="M45" s="626"/>
      <c r="N45" s="625"/>
      <c r="O45" s="264">
        <f>IF(C45&lt;=30000,C45*I45+C45*M45,30000*I45+30000*M45)</f>
        <v>0</v>
      </c>
      <c r="P45" s="632"/>
      <c r="Q45" s="626"/>
      <c r="R45" s="625"/>
      <c r="S45" s="626"/>
      <c r="T45" s="625"/>
      <c r="U45" s="626"/>
      <c r="V45" s="625"/>
      <c r="W45" s="626"/>
      <c r="X45" s="625"/>
      <c r="Y45" s="264">
        <f>IF(C45&lt;=30000,C45*S45+C45*W45,30000*S45+30000*W45)/2</f>
        <v>0</v>
      </c>
      <c r="Z45" s="632"/>
      <c r="AA45" s="644"/>
      <c r="AB45" s="644"/>
      <c r="AC45" s="646"/>
      <c r="AD45" s="644"/>
      <c r="AE45" s="116" t="str">
        <f>IF(E46=0,"",IF((G46+K46+Q46+U46)/E46&gt;0.5,"子供＋同伴者は総座席数の50％以下となるようにしてください",""))</f>
        <v/>
      </c>
    </row>
    <row r="46" spans="1:31" s="117" customFormat="1" ht="18.600000000000001" customHeight="1" thickTop="1" x14ac:dyDescent="0.4">
      <c r="A46" s="627" t="s">
        <v>111</v>
      </c>
      <c r="B46" s="628"/>
      <c r="C46" s="628" t="s">
        <v>112</v>
      </c>
      <c r="D46" s="628"/>
      <c r="E46" s="629">
        <f>SUM(E42:F45)</f>
        <v>0</v>
      </c>
      <c r="F46" s="629"/>
      <c r="G46" s="629">
        <f>SUM(G42:H45)</f>
        <v>0</v>
      </c>
      <c r="H46" s="629"/>
      <c r="I46" s="621">
        <f>SUM(I42:J45)</f>
        <v>0</v>
      </c>
      <c r="J46" s="622"/>
      <c r="K46" s="621">
        <f>SUM(K42:L45)</f>
        <v>0</v>
      </c>
      <c r="L46" s="622"/>
      <c r="M46" s="621">
        <f>SUM(M42:N45)</f>
        <v>0</v>
      </c>
      <c r="N46" s="622"/>
      <c r="O46" s="187">
        <f>SUM(O42:P45)</f>
        <v>0</v>
      </c>
      <c r="P46" s="623"/>
      <c r="Q46" s="629">
        <f>SUM(Q42:R45)</f>
        <v>0</v>
      </c>
      <c r="R46" s="629"/>
      <c r="S46" s="621">
        <f>SUM(S42:T45)</f>
        <v>0</v>
      </c>
      <c r="T46" s="622"/>
      <c r="U46" s="621">
        <f>SUM(U42:V45)</f>
        <v>0</v>
      </c>
      <c r="V46" s="622"/>
      <c r="W46" s="621">
        <f>SUM(W42:X45)</f>
        <v>0</v>
      </c>
      <c r="X46" s="622"/>
      <c r="Y46" s="187">
        <f>SUM(Y42:Z45)</f>
        <v>0</v>
      </c>
      <c r="Z46" s="623"/>
      <c r="AA46" s="644"/>
      <c r="AB46" s="644"/>
      <c r="AC46" s="647"/>
      <c r="AD46" s="644"/>
      <c r="AE46" s="116" t="str">
        <f>IF(G46&lt;E46*0.1,"子供（個人用）は総座席数の10％以上としてください","")</f>
        <v/>
      </c>
    </row>
    <row r="47" spans="1:31" x14ac:dyDescent="0.4">
      <c r="A47" t="s">
        <v>80</v>
      </c>
    </row>
  </sheetData>
  <sheetProtection formatColumns="0" formatRows="0" insertColumns="0" insertRows="0" deleteColumns="0" deleteRows="0"/>
  <mergeCells count="331">
    <mergeCell ref="AA42:AA46"/>
    <mergeCell ref="AB42:AB46"/>
    <mergeCell ref="AC42:AC46"/>
    <mergeCell ref="AD42:AD46"/>
    <mergeCell ref="A43:B43"/>
    <mergeCell ref="C43:D43"/>
    <mergeCell ref="E43:F43"/>
    <mergeCell ref="G43:H43"/>
    <mergeCell ref="I43:J43"/>
    <mergeCell ref="K43:L43"/>
    <mergeCell ref="M43:N43"/>
    <mergeCell ref="O43:P43"/>
    <mergeCell ref="Q43:R43"/>
    <mergeCell ref="S43:T43"/>
    <mergeCell ref="U43:V43"/>
    <mergeCell ref="W43:X43"/>
    <mergeCell ref="Y43:Z43"/>
    <mergeCell ref="A44:B44"/>
    <mergeCell ref="C44:D44"/>
    <mergeCell ref="E44:F44"/>
    <mergeCell ref="G44:H44"/>
    <mergeCell ref="W44:X44"/>
    <mergeCell ref="Y44:Z44"/>
    <mergeCell ref="A42:B42"/>
    <mergeCell ref="U31:V31"/>
    <mergeCell ref="W31:X31"/>
    <mergeCell ref="Y31:Z31"/>
    <mergeCell ref="O33:P33"/>
    <mergeCell ref="Q33:R33"/>
    <mergeCell ref="S33:T33"/>
    <mergeCell ref="U33:V33"/>
    <mergeCell ref="W33:X33"/>
    <mergeCell ref="Y33:Z33"/>
    <mergeCell ref="A13:B13"/>
    <mergeCell ref="C13:D13"/>
    <mergeCell ref="E13:F13"/>
    <mergeCell ref="G13:H13"/>
    <mergeCell ref="K13:L13"/>
    <mergeCell ref="O13:P13"/>
    <mergeCell ref="Q13:R13"/>
    <mergeCell ref="U13:V13"/>
    <mergeCell ref="Y13:Z13"/>
    <mergeCell ref="M13:N13"/>
    <mergeCell ref="A12:B12"/>
    <mergeCell ref="C12:D12"/>
    <mergeCell ref="E12:F12"/>
    <mergeCell ref="G12:H12"/>
    <mergeCell ref="K12:L12"/>
    <mergeCell ref="O12:P12"/>
    <mergeCell ref="Q12:R12"/>
    <mergeCell ref="U12:V12"/>
    <mergeCell ref="A11:B11"/>
    <mergeCell ref="C11:D11"/>
    <mergeCell ref="E11:F11"/>
    <mergeCell ref="G11:H11"/>
    <mergeCell ref="K11:L11"/>
    <mergeCell ref="O11:P11"/>
    <mergeCell ref="M12:N12"/>
    <mergeCell ref="M11:N11"/>
    <mergeCell ref="AA9:AA13"/>
    <mergeCell ref="AB9:AB13"/>
    <mergeCell ref="AD9:AD13"/>
    <mergeCell ref="Q10:R10"/>
    <mergeCell ref="U10:V10"/>
    <mergeCell ref="Y10:Z10"/>
    <mergeCell ref="Q11:R11"/>
    <mergeCell ref="O8:P8"/>
    <mergeCell ref="Q8:R8"/>
    <mergeCell ref="U8:V8"/>
    <mergeCell ref="Y8:Z8"/>
    <mergeCell ref="O9:P9"/>
    <mergeCell ref="AC9:AC13"/>
    <mergeCell ref="O10:P10"/>
    <mergeCell ref="Q9:R9"/>
    <mergeCell ref="U9:V9"/>
    <mergeCell ref="Y9:Z9"/>
    <mergeCell ref="U11:V11"/>
    <mergeCell ref="Y11:Z11"/>
    <mergeCell ref="Y12:Z12"/>
    <mergeCell ref="A2:L2"/>
    <mergeCell ref="B4:E4"/>
    <mergeCell ref="G4:H4"/>
    <mergeCell ref="A8:B8"/>
    <mergeCell ref="C8:D8"/>
    <mergeCell ref="E8:F8"/>
    <mergeCell ref="G8:H8"/>
    <mergeCell ref="K8:L8"/>
    <mergeCell ref="I13:J13"/>
    <mergeCell ref="I12:J12"/>
    <mergeCell ref="I11:J11"/>
    <mergeCell ref="I10:J10"/>
    <mergeCell ref="I9:J9"/>
    <mergeCell ref="I8:J8"/>
    <mergeCell ref="A10:B10"/>
    <mergeCell ref="C10:D10"/>
    <mergeCell ref="E10:F10"/>
    <mergeCell ref="G10:H10"/>
    <mergeCell ref="K10:L10"/>
    <mergeCell ref="A9:B9"/>
    <mergeCell ref="C9:D9"/>
    <mergeCell ref="E9:F9"/>
    <mergeCell ref="G9:H9"/>
    <mergeCell ref="K9:L9"/>
    <mergeCell ref="M8:N8"/>
    <mergeCell ref="S13:T13"/>
    <mergeCell ref="S12:T12"/>
    <mergeCell ref="S11:T11"/>
    <mergeCell ref="S10:T10"/>
    <mergeCell ref="S9:T9"/>
    <mergeCell ref="S8:T8"/>
    <mergeCell ref="W13:X13"/>
    <mergeCell ref="W12:X12"/>
    <mergeCell ref="W11:X11"/>
    <mergeCell ref="W10:X10"/>
    <mergeCell ref="W9:X9"/>
    <mergeCell ref="W8:X8"/>
    <mergeCell ref="M10:N10"/>
    <mergeCell ref="M9:N9"/>
    <mergeCell ref="U41:V41"/>
    <mergeCell ref="W41:X41"/>
    <mergeCell ref="Y41:Z41"/>
    <mergeCell ref="S30:T30"/>
    <mergeCell ref="U30:V30"/>
    <mergeCell ref="W30:X30"/>
    <mergeCell ref="Y30:Z30"/>
    <mergeCell ref="A31:B31"/>
    <mergeCell ref="C31:D31"/>
    <mergeCell ref="E31:F31"/>
    <mergeCell ref="A30:B30"/>
    <mergeCell ref="C30:D30"/>
    <mergeCell ref="E30:F30"/>
    <mergeCell ref="G30:H30"/>
    <mergeCell ref="I30:J30"/>
    <mergeCell ref="K30:L30"/>
    <mergeCell ref="M30:N30"/>
    <mergeCell ref="O30:P30"/>
    <mergeCell ref="Q30:R30"/>
    <mergeCell ref="G31:H31"/>
    <mergeCell ref="I31:J31"/>
    <mergeCell ref="K31:L31"/>
    <mergeCell ref="M31:N31"/>
    <mergeCell ref="O31:P31"/>
    <mergeCell ref="S19:T19"/>
    <mergeCell ref="U19:V19"/>
    <mergeCell ref="W19:X19"/>
    <mergeCell ref="Y19:Z19"/>
    <mergeCell ref="A20:B20"/>
    <mergeCell ref="C20:D20"/>
    <mergeCell ref="E20:F20"/>
    <mergeCell ref="G20:H20"/>
    <mergeCell ref="I20:J20"/>
    <mergeCell ref="K20:L20"/>
    <mergeCell ref="M20:N20"/>
    <mergeCell ref="A19:B19"/>
    <mergeCell ref="C19:D19"/>
    <mergeCell ref="E19:F19"/>
    <mergeCell ref="G19:H19"/>
    <mergeCell ref="I19:J19"/>
    <mergeCell ref="K19:L19"/>
    <mergeCell ref="M19:N19"/>
    <mergeCell ref="O19:P19"/>
    <mergeCell ref="Q19:R19"/>
    <mergeCell ref="O20:P20"/>
    <mergeCell ref="Q20:R20"/>
    <mergeCell ref="S20:T20"/>
    <mergeCell ref="U20:V20"/>
    <mergeCell ref="W20:X20"/>
    <mergeCell ref="Y20:Z20"/>
    <mergeCell ref="AA20:AA24"/>
    <mergeCell ref="AB20:AB24"/>
    <mergeCell ref="AC20:AC24"/>
    <mergeCell ref="U22:V22"/>
    <mergeCell ref="W22:X22"/>
    <mergeCell ref="Y22:Z22"/>
    <mergeCell ref="S23:T23"/>
    <mergeCell ref="U23:V23"/>
    <mergeCell ref="W23:X23"/>
    <mergeCell ref="Y23:Z23"/>
    <mergeCell ref="S24:T24"/>
    <mergeCell ref="U24:V24"/>
    <mergeCell ref="W24:X24"/>
    <mergeCell ref="Y24:Z24"/>
    <mergeCell ref="AD20:AD24"/>
    <mergeCell ref="A21:B21"/>
    <mergeCell ref="C21:D21"/>
    <mergeCell ref="E21:F21"/>
    <mergeCell ref="G21:H21"/>
    <mergeCell ref="I21:J21"/>
    <mergeCell ref="K21:L21"/>
    <mergeCell ref="M21:N21"/>
    <mergeCell ref="O21:P21"/>
    <mergeCell ref="Q21:R21"/>
    <mergeCell ref="S21:T21"/>
    <mergeCell ref="U21:V21"/>
    <mergeCell ref="W21:X21"/>
    <mergeCell ref="Y21:Z21"/>
    <mergeCell ref="A22:B22"/>
    <mergeCell ref="C22:D22"/>
    <mergeCell ref="E22:F22"/>
    <mergeCell ref="G22:H22"/>
    <mergeCell ref="I22:J22"/>
    <mergeCell ref="K22:L22"/>
    <mergeCell ref="M22:N22"/>
    <mergeCell ref="O22:P22"/>
    <mergeCell ref="Q22:R22"/>
    <mergeCell ref="S22:T22"/>
    <mergeCell ref="A23:B23"/>
    <mergeCell ref="C23:D23"/>
    <mergeCell ref="E23:F23"/>
    <mergeCell ref="G23:H23"/>
    <mergeCell ref="I23:J23"/>
    <mergeCell ref="K23:L23"/>
    <mergeCell ref="M23:N23"/>
    <mergeCell ref="O23:P23"/>
    <mergeCell ref="Q23:R23"/>
    <mergeCell ref="A24:B24"/>
    <mergeCell ref="C24:D24"/>
    <mergeCell ref="E24:F24"/>
    <mergeCell ref="G24:H24"/>
    <mergeCell ref="I24:J24"/>
    <mergeCell ref="K24:L24"/>
    <mergeCell ref="M24:N24"/>
    <mergeCell ref="O24:P24"/>
    <mergeCell ref="Q24:R24"/>
    <mergeCell ref="Y35:Z35"/>
    <mergeCell ref="AA31:AA35"/>
    <mergeCell ref="AB31:AB35"/>
    <mergeCell ref="AC31:AC35"/>
    <mergeCell ref="AD31:AD35"/>
    <mergeCell ref="A32:B32"/>
    <mergeCell ref="C32:D32"/>
    <mergeCell ref="E32:F32"/>
    <mergeCell ref="G32:H32"/>
    <mergeCell ref="I32:J32"/>
    <mergeCell ref="K32:L32"/>
    <mergeCell ref="M32:N32"/>
    <mergeCell ref="O32:P32"/>
    <mergeCell ref="Q32:R32"/>
    <mergeCell ref="S32:T32"/>
    <mergeCell ref="U32:V32"/>
    <mergeCell ref="W32:X32"/>
    <mergeCell ref="Y32:Z32"/>
    <mergeCell ref="A33:B33"/>
    <mergeCell ref="C33:D33"/>
    <mergeCell ref="E33:F33"/>
    <mergeCell ref="G33:H33"/>
    <mergeCell ref="Q31:R31"/>
    <mergeCell ref="S31:T31"/>
    <mergeCell ref="A34:B34"/>
    <mergeCell ref="C34:D34"/>
    <mergeCell ref="E34:F34"/>
    <mergeCell ref="G34:H34"/>
    <mergeCell ref="I34:J34"/>
    <mergeCell ref="K34:L34"/>
    <mergeCell ref="M34:N34"/>
    <mergeCell ref="O34:P34"/>
    <mergeCell ref="Q34:R34"/>
    <mergeCell ref="S34:T34"/>
    <mergeCell ref="U34:V34"/>
    <mergeCell ref="W34:X34"/>
    <mergeCell ref="Y34:Z34"/>
    <mergeCell ref="I33:J33"/>
    <mergeCell ref="K33:L33"/>
    <mergeCell ref="M33:N33"/>
    <mergeCell ref="I42:J42"/>
    <mergeCell ref="K42:L42"/>
    <mergeCell ref="M42:N42"/>
    <mergeCell ref="O42:P42"/>
    <mergeCell ref="Q42:R42"/>
    <mergeCell ref="S42:T42"/>
    <mergeCell ref="K35:L35"/>
    <mergeCell ref="M35:N35"/>
    <mergeCell ref="O35:P35"/>
    <mergeCell ref="Q35:R35"/>
    <mergeCell ref="S35:T35"/>
    <mergeCell ref="S41:T41"/>
    <mergeCell ref="U42:V42"/>
    <mergeCell ref="W42:X42"/>
    <mergeCell ref="Y42:Z42"/>
    <mergeCell ref="U35:V35"/>
    <mergeCell ref="W35:X35"/>
    <mergeCell ref="A35:B35"/>
    <mergeCell ref="C35:D35"/>
    <mergeCell ref="E35:F35"/>
    <mergeCell ref="G35:H35"/>
    <mergeCell ref="I35:J35"/>
    <mergeCell ref="O45:P45"/>
    <mergeCell ref="Q45:R45"/>
    <mergeCell ref="I44:J44"/>
    <mergeCell ref="K44:L44"/>
    <mergeCell ref="M44:N44"/>
    <mergeCell ref="O44:P44"/>
    <mergeCell ref="Q44:R44"/>
    <mergeCell ref="A41:B41"/>
    <mergeCell ref="C41:D41"/>
    <mergeCell ref="E41:F41"/>
    <mergeCell ref="G41:H41"/>
    <mergeCell ref="I41:J41"/>
    <mergeCell ref="K41:L41"/>
    <mergeCell ref="M41:N41"/>
    <mergeCell ref="O41:P41"/>
    <mergeCell ref="Q41:R41"/>
    <mergeCell ref="S44:T44"/>
    <mergeCell ref="U44:V44"/>
    <mergeCell ref="S45:T45"/>
    <mergeCell ref="U45:V45"/>
    <mergeCell ref="W45:X45"/>
    <mergeCell ref="Y45:Z45"/>
    <mergeCell ref="C42:D42"/>
    <mergeCell ref="E42:F42"/>
    <mergeCell ref="G42:H42"/>
    <mergeCell ref="S46:T46"/>
    <mergeCell ref="U46:V46"/>
    <mergeCell ref="W46:X46"/>
    <mergeCell ref="Y46:Z46"/>
    <mergeCell ref="A45:B45"/>
    <mergeCell ref="C45:D45"/>
    <mergeCell ref="E45:F45"/>
    <mergeCell ref="G45:H45"/>
    <mergeCell ref="I45:J45"/>
    <mergeCell ref="K45:L45"/>
    <mergeCell ref="M45:N45"/>
    <mergeCell ref="A46:B46"/>
    <mergeCell ref="C46:D46"/>
    <mergeCell ref="E46:F46"/>
    <mergeCell ref="G46:H46"/>
    <mergeCell ref="I46:J46"/>
    <mergeCell ref="K46:L46"/>
    <mergeCell ref="M46:N46"/>
    <mergeCell ref="O46:P46"/>
    <mergeCell ref="Q46:R46"/>
  </mergeCells>
  <phoneticPr fontId="17"/>
  <conditionalFormatting sqref="AA9:AC13">
    <cfRule type="cellIs" dxfId="7" priority="25" operator="lessThan">
      <formula>0.5</formula>
    </cfRule>
  </conditionalFormatting>
  <conditionalFormatting sqref="AA20:AC24">
    <cfRule type="cellIs" dxfId="6" priority="9" operator="lessThan">
      <formula>0.5</formula>
    </cfRule>
  </conditionalFormatting>
  <conditionalFormatting sqref="AA31:AC35">
    <cfRule type="cellIs" dxfId="5" priority="5" operator="lessThan">
      <formula>0.5</formula>
    </cfRule>
  </conditionalFormatting>
  <conditionalFormatting sqref="AA42:AC46">
    <cfRule type="cellIs" dxfId="4" priority="1" operator="lessThan">
      <formula>0.5</formula>
    </cfRule>
  </conditionalFormatting>
  <conditionalFormatting sqref="AD9">
    <cfRule type="containsText" dxfId="3" priority="28" operator="containsText" text="【エラー】">
      <formula>NOT(ISERROR(SEARCH("【エラー】",AD9)))</formula>
    </cfRule>
  </conditionalFormatting>
  <conditionalFormatting sqref="AD20">
    <cfRule type="containsText" dxfId="2" priority="12" operator="containsText" text="【エラー】">
      <formula>NOT(ISERROR(SEARCH("【エラー】",AD20)))</formula>
    </cfRule>
  </conditionalFormatting>
  <conditionalFormatting sqref="AD31">
    <cfRule type="containsText" dxfId="1" priority="8" operator="containsText" text="【エラー】">
      <formula>NOT(ISERROR(SEARCH("【エラー】",AD31)))</formula>
    </cfRule>
  </conditionalFormatting>
  <conditionalFormatting sqref="AD42">
    <cfRule type="containsText" dxfId="0" priority="4" operator="containsText" text="【エラー】">
      <formula>NOT(ISERROR(SEARCH("【エラー】",AD42)))</formula>
    </cfRule>
  </conditionalFormatting>
  <pageMargins left="0.7" right="0.7" top="0.75" bottom="0.75" header="0.3" footer="0.3"/>
  <pageSetup paperSize="9" scale="29" orientation="portrait" r:id="rId1"/>
  <colBreaks count="1" manualBreakCount="1">
    <brk id="30" max="46"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38"/>
  <sheetViews>
    <sheetView view="pageBreakPreview" zoomScaleNormal="100" zoomScaleSheetLayoutView="100" workbookViewId="0">
      <selection activeCell="Q14" sqref="Q14"/>
    </sheetView>
  </sheetViews>
  <sheetFormatPr defaultColWidth="8.75" defaultRowHeight="18.75" x14ac:dyDescent="0.4"/>
  <cols>
    <col min="1" max="1" width="3.875" style="87" customWidth="1"/>
    <col min="2" max="10" width="8.75" style="87"/>
    <col min="11" max="11" width="3.875" style="87" customWidth="1"/>
    <col min="12" max="16384" width="8.75" style="87"/>
  </cols>
  <sheetData>
    <row r="3" spans="2:10" x14ac:dyDescent="0.4">
      <c r="B3" s="654" t="s">
        <v>84</v>
      </c>
      <c r="C3" s="654"/>
      <c r="D3" s="654"/>
      <c r="E3" s="654"/>
      <c r="F3" s="654"/>
      <c r="G3" s="654"/>
      <c r="H3" s="654"/>
      <c r="I3" s="654"/>
      <c r="J3" s="654"/>
    </row>
    <row r="4" spans="2:10" x14ac:dyDescent="0.4">
      <c r="B4" s="86"/>
      <c r="C4" s="86"/>
      <c r="D4" s="86"/>
      <c r="E4" s="86"/>
      <c r="F4" s="86"/>
      <c r="G4" s="86"/>
      <c r="H4" s="86"/>
      <c r="I4" s="86"/>
      <c r="J4" s="86"/>
    </row>
    <row r="5" spans="2:10" x14ac:dyDescent="0.4">
      <c r="B5" s="88" t="s">
        <v>59</v>
      </c>
      <c r="C5" s="666"/>
      <c r="D5" s="666"/>
      <c r="E5" s="666"/>
      <c r="F5" s="666"/>
      <c r="G5" s="666"/>
      <c r="H5" s="666"/>
      <c r="I5" s="666"/>
      <c r="J5" s="666"/>
    </row>
    <row r="6" spans="2:10" x14ac:dyDescent="0.4">
      <c r="B6" s="665"/>
      <c r="C6" s="665"/>
      <c r="D6" s="665"/>
      <c r="E6" s="665"/>
      <c r="F6" s="665"/>
      <c r="G6" s="665"/>
      <c r="H6" s="665"/>
      <c r="I6" s="665"/>
      <c r="J6" s="665"/>
    </row>
    <row r="7" spans="2:10" x14ac:dyDescent="0.4">
      <c r="B7" s="88" t="s">
        <v>61</v>
      </c>
      <c r="C7" s="86"/>
      <c r="D7" s="86"/>
      <c r="E7" s="86"/>
      <c r="F7" s="86"/>
      <c r="G7" s="86"/>
      <c r="H7" s="86"/>
      <c r="I7" s="86"/>
      <c r="J7" s="86"/>
    </row>
    <row r="8" spans="2:10" x14ac:dyDescent="0.4">
      <c r="B8" s="665" t="s">
        <v>152</v>
      </c>
      <c r="C8" s="665"/>
      <c r="D8" s="665"/>
      <c r="E8" s="665"/>
      <c r="F8" s="665"/>
      <c r="G8" s="665"/>
      <c r="H8" s="665"/>
      <c r="I8" s="665"/>
      <c r="J8" s="665"/>
    </row>
    <row r="9" spans="2:10" x14ac:dyDescent="0.4">
      <c r="B9" s="89"/>
      <c r="C9" s="89"/>
      <c r="D9" s="89"/>
      <c r="E9" s="89"/>
      <c r="F9" s="89"/>
      <c r="G9" s="89"/>
      <c r="H9" s="89"/>
      <c r="I9" s="89"/>
      <c r="J9" s="89"/>
    </row>
    <row r="10" spans="2:10" x14ac:dyDescent="0.4">
      <c r="B10" s="90" t="s">
        <v>151</v>
      </c>
      <c r="C10" s="89"/>
      <c r="D10" s="89"/>
      <c r="E10" s="89"/>
      <c r="F10" s="89"/>
      <c r="G10" s="89"/>
      <c r="H10" s="89"/>
      <c r="I10" s="89"/>
      <c r="J10" s="89"/>
    </row>
    <row r="11" spans="2:10" x14ac:dyDescent="0.4">
      <c r="B11" s="655"/>
      <c r="C11" s="656"/>
      <c r="D11" s="656"/>
      <c r="E11" s="656"/>
      <c r="F11" s="656"/>
      <c r="G11" s="656"/>
      <c r="H11" s="656"/>
      <c r="I11" s="656"/>
      <c r="J11" s="657"/>
    </row>
    <row r="12" spans="2:10" x14ac:dyDescent="0.4">
      <c r="B12" s="658"/>
      <c r="C12" s="659"/>
      <c r="D12" s="659"/>
      <c r="E12" s="659"/>
      <c r="F12" s="659"/>
      <c r="G12" s="659"/>
      <c r="H12" s="659"/>
      <c r="I12" s="659"/>
      <c r="J12" s="660"/>
    </row>
    <row r="13" spans="2:10" x14ac:dyDescent="0.4">
      <c r="B13" s="658"/>
      <c r="C13" s="659"/>
      <c r="D13" s="659"/>
      <c r="E13" s="659"/>
      <c r="F13" s="659"/>
      <c r="G13" s="659"/>
      <c r="H13" s="659"/>
      <c r="I13" s="659"/>
      <c r="J13" s="660"/>
    </row>
    <row r="14" spans="2:10" x14ac:dyDescent="0.4">
      <c r="B14" s="658"/>
      <c r="C14" s="659"/>
      <c r="D14" s="659"/>
      <c r="E14" s="659"/>
      <c r="F14" s="659"/>
      <c r="G14" s="659"/>
      <c r="H14" s="659"/>
      <c r="I14" s="659"/>
      <c r="J14" s="660"/>
    </row>
    <row r="15" spans="2:10" x14ac:dyDescent="0.4">
      <c r="B15" s="658"/>
      <c r="C15" s="659"/>
      <c r="D15" s="659"/>
      <c r="E15" s="659"/>
      <c r="F15" s="659"/>
      <c r="G15" s="659"/>
      <c r="H15" s="659"/>
      <c r="I15" s="659"/>
      <c r="J15" s="660"/>
    </row>
    <row r="16" spans="2:10" x14ac:dyDescent="0.4">
      <c r="B16" s="658"/>
      <c r="C16" s="659"/>
      <c r="D16" s="659"/>
      <c r="E16" s="659"/>
      <c r="F16" s="659"/>
      <c r="G16" s="659"/>
      <c r="H16" s="659"/>
      <c r="I16" s="659"/>
      <c r="J16" s="660"/>
    </row>
    <row r="17" spans="2:10" x14ac:dyDescent="0.4">
      <c r="B17" s="658"/>
      <c r="C17" s="659"/>
      <c r="D17" s="659"/>
      <c r="E17" s="659"/>
      <c r="F17" s="659"/>
      <c r="G17" s="659"/>
      <c r="H17" s="659"/>
      <c r="I17" s="659"/>
      <c r="J17" s="660"/>
    </row>
    <row r="18" spans="2:10" x14ac:dyDescent="0.4">
      <c r="B18" s="658"/>
      <c r="C18" s="659"/>
      <c r="D18" s="659"/>
      <c r="E18" s="659"/>
      <c r="F18" s="659"/>
      <c r="G18" s="659"/>
      <c r="H18" s="659"/>
      <c r="I18" s="659"/>
      <c r="J18" s="660"/>
    </row>
    <row r="19" spans="2:10" x14ac:dyDescent="0.4">
      <c r="B19" s="658"/>
      <c r="C19" s="659"/>
      <c r="D19" s="659"/>
      <c r="E19" s="659"/>
      <c r="F19" s="659"/>
      <c r="G19" s="659"/>
      <c r="H19" s="659"/>
      <c r="I19" s="659"/>
      <c r="J19" s="660"/>
    </row>
    <row r="20" spans="2:10" x14ac:dyDescent="0.4">
      <c r="B20" s="661"/>
      <c r="C20" s="662"/>
      <c r="D20" s="662"/>
      <c r="E20" s="662"/>
      <c r="F20" s="662"/>
      <c r="G20" s="662"/>
      <c r="H20" s="662"/>
      <c r="I20" s="662"/>
      <c r="J20" s="663"/>
    </row>
    <row r="21" spans="2:10" x14ac:dyDescent="0.4">
      <c r="B21" s="89"/>
      <c r="C21" s="89"/>
      <c r="D21" s="89"/>
      <c r="E21" s="89"/>
      <c r="F21" s="89"/>
      <c r="G21" s="89"/>
      <c r="H21" s="89"/>
      <c r="I21" s="89"/>
      <c r="J21" s="89"/>
    </row>
    <row r="22" spans="2:10" x14ac:dyDescent="0.4">
      <c r="B22" s="89"/>
      <c r="C22" s="89"/>
      <c r="D22" s="89"/>
      <c r="E22" s="89"/>
      <c r="F22" s="89"/>
      <c r="G22" s="89"/>
      <c r="H22" s="89"/>
      <c r="I22" s="89"/>
      <c r="J22" s="89"/>
    </row>
    <row r="23" spans="2:10" x14ac:dyDescent="0.4">
      <c r="B23" s="90" t="s">
        <v>60</v>
      </c>
      <c r="C23" s="89"/>
      <c r="D23" s="89"/>
      <c r="E23" s="89"/>
      <c r="F23" s="89"/>
      <c r="G23" s="89"/>
      <c r="H23" s="89"/>
      <c r="I23" s="89"/>
      <c r="J23" s="89"/>
    </row>
    <row r="24" spans="2:10" x14ac:dyDescent="0.4">
      <c r="B24" s="664"/>
      <c r="C24" s="664"/>
      <c r="D24" s="664"/>
      <c r="E24" s="664"/>
      <c r="F24" s="664"/>
      <c r="G24" s="664"/>
      <c r="H24" s="664"/>
      <c r="I24" s="664"/>
      <c r="J24" s="664"/>
    </row>
    <row r="25" spans="2:10" x14ac:dyDescent="0.4">
      <c r="B25" s="664"/>
      <c r="C25" s="664"/>
      <c r="D25" s="664"/>
      <c r="E25" s="664"/>
      <c r="F25" s="664"/>
      <c r="G25" s="664"/>
      <c r="H25" s="664"/>
      <c r="I25" s="664"/>
      <c r="J25" s="664"/>
    </row>
    <row r="26" spans="2:10" x14ac:dyDescent="0.4">
      <c r="B26" s="664"/>
      <c r="C26" s="664"/>
      <c r="D26" s="664"/>
      <c r="E26" s="664"/>
      <c r="F26" s="664"/>
      <c r="G26" s="664"/>
      <c r="H26" s="664"/>
      <c r="I26" s="664"/>
      <c r="J26" s="664"/>
    </row>
    <row r="27" spans="2:10" x14ac:dyDescent="0.4">
      <c r="B27" s="664"/>
      <c r="C27" s="664"/>
      <c r="D27" s="664"/>
      <c r="E27" s="664"/>
      <c r="F27" s="664"/>
      <c r="G27" s="664"/>
      <c r="H27" s="664"/>
      <c r="I27" s="664"/>
      <c r="J27" s="664"/>
    </row>
    <row r="28" spans="2:10" x14ac:dyDescent="0.4">
      <c r="B28" s="664"/>
      <c r="C28" s="664"/>
      <c r="D28" s="664"/>
      <c r="E28" s="664"/>
      <c r="F28" s="664"/>
      <c r="G28" s="664"/>
      <c r="H28" s="664"/>
      <c r="I28" s="664"/>
      <c r="J28" s="664"/>
    </row>
    <row r="29" spans="2:10" x14ac:dyDescent="0.4">
      <c r="B29" s="664"/>
      <c r="C29" s="664"/>
      <c r="D29" s="664"/>
      <c r="E29" s="664"/>
      <c r="F29" s="664"/>
      <c r="G29" s="664"/>
      <c r="H29" s="664"/>
      <c r="I29" s="664"/>
      <c r="J29" s="664"/>
    </row>
    <row r="30" spans="2:10" x14ac:dyDescent="0.4">
      <c r="B30" s="664"/>
      <c r="C30" s="664"/>
      <c r="D30" s="664"/>
      <c r="E30" s="664"/>
      <c r="F30" s="664"/>
      <c r="G30" s="664"/>
      <c r="H30" s="664"/>
      <c r="I30" s="664"/>
      <c r="J30" s="664"/>
    </row>
    <row r="31" spans="2:10" x14ac:dyDescent="0.4">
      <c r="B31" s="664"/>
      <c r="C31" s="664"/>
      <c r="D31" s="664"/>
      <c r="E31" s="664"/>
      <c r="F31" s="664"/>
      <c r="G31" s="664"/>
      <c r="H31" s="664"/>
      <c r="I31" s="664"/>
      <c r="J31" s="664"/>
    </row>
    <row r="32" spans="2:10" x14ac:dyDescent="0.4">
      <c r="B32" s="664"/>
      <c r="C32" s="664"/>
      <c r="D32" s="664"/>
      <c r="E32" s="664"/>
      <c r="F32" s="664"/>
      <c r="G32" s="664"/>
      <c r="H32" s="664"/>
      <c r="I32" s="664"/>
      <c r="J32" s="664"/>
    </row>
    <row r="33" spans="2:10" x14ac:dyDescent="0.4">
      <c r="B33" s="664"/>
      <c r="C33" s="664"/>
      <c r="D33" s="664"/>
      <c r="E33" s="664"/>
      <c r="F33" s="664"/>
      <c r="G33" s="664"/>
      <c r="H33" s="664"/>
      <c r="I33" s="664"/>
      <c r="J33" s="664"/>
    </row>
    <row r="34" spans="2:10" x14ac:dyDescent="0.4">
      <c r="B34" s="664"/>
      <c r="C34" s="664"/>
      <c r="D34" s="664"/>
      <c r="E34" s="664"/>
      <c r="F34" s="664"/>
      <c r="G34" s="664"/>
      <c r="H34" s="664"/>
      <c r="I34" s="664"/>
      <c r="J34" s="664"/>
    </row>
    <row r="35" spans="2:10" x14ac:dyDescent="0.4">
      <c r="B35" s="89"/>
      <c r="C35" s="89"/>
      <c r="D35" s="89"/>
      <c r="E35" s="89"/>
      <c r="F35" s="89"/>
      <c r="G35" s="89"/>
      <c r="H35" s="89"/>
      <c r="I35" s="89"/>
      <c r="J35" s="89"/>
    </row>
    <row r="36" spans="2:10" x14ac:dyDescent="0.4">
      <c r="B36" s="89"/>
      <c r="C36" s="89"/>
      <c r="D36" s="89"/>
      <c r="E36" s="89"/>
      <c r="F36" s="89"/>
      <c r="G36" s="89"/>
      <c r="H36" s="89"/>
      <c r="I36" s="89"/>
      <c r="J36" s="89"/>
    </row>
    <row r="37" spans="2:10" x14ac:dyDescent="0.4">
      <c r="B37" s="89"/>
      <c r="C37" s="89"/>
      <c r="D37" s="89"/>
      <c r="E37" s="89"/>
      <c r="F37" s="89"/>
      <c r="G37" s="89"/>
      <c r="H37" s="89"/>
      <c r="I37" s="89"/>
      <c r="J37" s="89"/>
    </row>
    <row r="38" spans="2:10" x14ac:dyDescent="0.4">
      <c r="B38" s="89"/>
      <c r="C38" s="89"/>
      <c r="D38" s="89"/>
      <c r="E38" s="89"/>
      <c r="F38" s="89"/>
      <c r="G38" s="89"/>
      <c r="H38" s="89"/>
      <c r="I38" s="89"/>
      <c r="J38" s="89"/>
    </row>
  </sheetData>
  <mergeCells count="6">
    <mergeCell ref="B3:J3"/>
    <mergeCell ref="B11:J20"/>
    <mergeCell ref="B24:J34"/>
    <mergeCell ref="B8:J8"/>
    <mergeCell ref="B6:J6"/>
    <mergeCell ref="C5:J5"/>
  </mergeCells>
  <phoneticPr fontId="17"/>
  <pageMargins left="0.7" right="0.7" top="0.75" bottom="0.75" header="0.3" footer="0.3"/>
  <pageSetup paperSize="9" scale="93" orientation="portrait" r:id="rId1"/>
  <headerFooter>
    <oddHeader>&amp;L【機密性○（取扱制限）】</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【必読】記載上の注意事項</vt:lpstr>
      <vt:lpstr>様式６</vt:lpstr>
      <vt:lpstr>様式６－１</vt:lpstr>
      <vt:lpstr>様式６－2</vt:lpstr>
      <vt:lpstr>様式６－３</vt:lpstr>
      <vt:lpstr>連絡先</vt:lpstr>
      <vt:lpstr>別紙１</vt:lpstr>
      <vt:lpstr>別紙2</vt:lpstr>
      <vt:lpstr>【必読】記載上の注意事項!Print_Area</vt:lpstr>
      <vt:lpstr>別紙１!Print_Area</vt:lpstr>
      <vt:lpstr>別紙2!Print_Area</vt:lpstr>
      <vt:lpstr>様式６!Print_Area</vt:lpstr>
      <vt:lpstr>'様式６－１'!Print_Area</vt:lpstr>
      <vt:lpstr>'様式６－2'!Print_Area</vt:lpstr>
      <vt:lpstr>'様式６－３'!Print_Area</vt:lpstr>
      <vt:lpstr>連絡先!Print_Area</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事務局</cp:lastModifiedBy>
  <cp:lastPrinted>2024-01-29T05:27:13Z</cp:lastPrinted>
  <dcterms:created xsi:type="dcterms:W3CDTF">2021-06-09T02:07:55Z</dcterms:created>
  <dcterms:modified xsi:type="dcterms:W3CDTF">2025-11-06T08:15:05Z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2022-06-06T02:16:49Z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ef3a0a60-301f-4ecb-886d-5df7292e7703</vt:lpwstr>
  </property>
  <property fmtid="{D5CDD505-2E9C-101B-9397-08002B2CF9AE}" pid="8" name="MSIP_Label_d899a617-f30e-4fb8-b81c-fb6d0b94ac5b_ContentBits">
    <vt:lpwstr>0</vt:lpwstr>
  </property>
</Properties>
</file>