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702\伝文修正分\"/>
    </mc:Choice>
  </mc:AlternateContent>
  <xr:revisionPtr revIDLastSave="0" documentId="8_{C3021653-C3E2-4F6D-90FD-816663C8C8D7}" xr6:coauthVersionLast="47" xr6:coauthVersionMax="47" xr10:uidLastSave="{00000000-0000-0000-0000-000000000000}"/>
  <bookViews>
    <workbookView xWindow="1410" yWindow="-16320" windowWidth="29040" windowHeight="15720" xr2:uid="{EC06FC3D-CA61-43CA-8AC1-F1D207AF834C}"/>
  </bookViews>
  <sheets>
    <sheet name="１．国宝・重要文化財" sheetId="1" r:id="rId1"/>
  </sheets>
  <definedNames>
    <definedName name="_xlnm.Print_Area" localSheetId="0">'１．国宝・重要文化財'!$A$1:$Y$65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58" i="1" l="1"/>
  <c r="W58" i="1"/>
  <c r="U58" i="1"/>
  <c r="T58" i="1"/>
  <c r="S58" i="1"/>
  <c r="R58" i="1"/>
  <c r="Q58" i="1"/>
  <c r="P58" i="1"/>
  <c r="O58" i="1"/>
  <c r="K58" i="1"/>
  <c r="J58" i="1"/>
  <c r="H58" i="1"/>
  <c r="I58" i="1" s="1"/>
  <c r="L58" i="1" s="1"/>
  <c r="G58" i="1"/>
  <c r="F58" i="1"/>
  <c r="E58" i="1"/>
  <c r="D58" i="1"/>
  <c r="C58" i="1"/>
  <c r="B58" i="1"/>
  <c r="V57" i="1"/>
  <c r="Y57" i="1" s="1"/>
  <c r="L57" i="1"/>
  <c r="I57" i="1"/>
  <c r="V56" i="1"/>
  <c r="Y56" i="1" s="1"/>
  <c r="I56" i="1"/>
  <c r="L56" i="1" s="1"/>
  <c r="V55" i="1"/>
  <c r="Y55" i="1" s="1"/>
  <c r="L55" i="1"/>
  <c r="I55" i="1"/>
  <c r="V54" i="1"/>
  <c r="Y54" i="1" s="1"/>
  <c r="I54" i="1"/>
  <c r="L54" i="1" s="1"/>
  <c r="V53" i="1"/>
  <c r="Y53" i="1" s="1"/>
  <c r="L53" i="1"/>
  <c r="I53" i="1"/>
  <c r="V52" i="1"/>
  <c r="Y52" i="1" s="1"/>
  <c r="I52" i="1"/>
  <c r="L52" i="1" s="1"/>
  <c r="V51" i="1"/>
  <c r="Y51" i="1" s="1"/>
  <c r="L51" i="1"/>
  <c r="I51" i="1"/>
  <c r="V50" i="1"/>
  <c r="Y50" i="1" s="1"/>
  <c r="I50" i="1"/>
  <c r="L50" i="1" s="1"/>
  <c r="V49" i="1"/>
  <c r="Y49" i="1" s="1"/>
  <c r="L49" i="1"/>
  <c r="I49" i="1"/>
  <c r="V48" i="1"/>
  <c r="Y48" i="1" s="1"/>
  <c r="I48" i="1"/>
  <c r="L48" i="1" s="1"/>
  <c r="V47" i="1"/>
  <c r="Y47" i="1" s="1"/>
  <c r="L47" i="1"/>
  <c r="I47" i="1"/>
  <c r="V46" i="1"/>
  <c r="Y46" i="1" s="1"/>
  <c r="I46" i="1"/>
  <c r="L46" i="1" s="1"/>
  <c r="V45" i="1"/>
  <c r="Y45" i="1" s="1"/>
  <c r="L45" i="1"/>
  <c r="I45" i="1"/>
  <c r="V44" i="1"/>
  <c r="Y44" i="1" s="1"/>
  <c r="I44" i="1"/>
  <c r="L44" i="1" s="1"/>
  <c r="V43" i="1"/>
  <c r="Y43" i="1" s="1"/>
  <c r="L43" i="1"/>
  <c r="I43" i="1"/>
  <c r="V42" i="1"/>
  <c r="Y42" i="1" s="1"/>
  <c r="I42" i="1"/>
  <c r="L42" i="1" s="1"/>
  <c r="V41" i="1"/>
  <c r="Y41" i="1" s="1"/>
  <c r="L41" i="1"/>
  <c r="I41" i="1"/>
  <c r="V40" i="1"/>
  <c r="Y40" i="1" s="1"/>
  <c r="I40" i="1"/>
  <c r="L40" i="1" s="1"/>
  <c r="V39" i="1"/>
  <c r="Y39" i="1" s="1"/>
  <c r="L39" i="1"/>
  <c r="I39" i="1"/>
  <c r="V38" i="1"/>
  <c r="Y38" i="1" s="1"/>
  <c r="I38" i="1"/>
  <c r="L38" i="1" s="1"/>
  <c r="V37" i="1"/>
  <c r="Y37" i="1" s="1"/>
  <c r="L37" i="1"/>
  <c r="I37" i="1"/>
  <c r="V36" i="1"/>
  <c r="Y36" i="1" s="1"/>
  <c r="I36" i="1"/>
  <c r="L36" i="1" s="1"/>
  <c r="V35" i="1"/>
  <c r="Y35" i="1" s="1"/>
  <c r="L35" i="1"/>
  <c r="I35" i="1"/>
  <c r="V34" i="1"/>
  <c r="Y34" i="1" s="1"/>
  <c r="I34" i="1"/>
  <c r="L34" i="1" s="1"/>
  <c r="V33" i="1"/>
  <c r="Y33" i="1" s="1"/>
  <c r="L33" i="1"/>
  <c r="I33" i="1"/>
  <c r="V32" i="1"/>
  <c r="Y32" i="1" s="1"/>
  <c r="I32" i="1"/>
  <c r="L32" i="1" s="1"/>
  <c r="V31" i="1"/>
  <c r="Y31" i="1" s="1"/>
  <c r="L31" i="1"/>
  <c r="I31" i="1"/>
  <c r="V30" i="1"/>
  <c r="Y30" i="1" s="1"/>
  <c r="I30" i="1"/>
  <c r="L30" i="1" s="1"/>
  <c r="V29" i="1"/>
  <c r="Y29" i="1" s="1"/>
  <c r="L29" i="1"/>
  <c r="I29" i="1"/>
  <c r="V28" i="1"/>
  <c r="Y28" i="1" s="1"/>
  <c r="I28" i="1"/>
  <c r="L28" i="1" s="1"/>
  <c r="V27" i="1"/>
  <c r="Y27" i="1" s="1"/>
  <c r="L27" i="1"/>
  <c r="I27" i="1"/>
  <c r="V26" i="1"/>
  <c r="Y26" i="1" s="1"/>
  <c r="I26" i="1"/>
  <c r="L26" i="1" s="1"/>
  <c r="V25" i="1"/>
  <c r="Y25" i="1" s="1"/>
  <c r="L25" i="1"/>
  <c r="I25" i="1"/>
  <c r="V24" i="1"/>
  <c r="Y24" i="1" s="1"/>
  <c r="I24" i="1"/>
  <c r="L24" i="1" s="1"/>
  <c r="V23" i="1"/>
  <c r="Y23" i="1" s="1"/>
  <c r="L23" i="1"/>
  <c r="I23" i="1"/>
  <c r="V22" i="1"/>
  <c r="Y22" i="1" s="1"/>
  <c r="I22" i="1"/>
  <c r="L22" i="1" s="1"/>
  <c r="V21" i="1"/>
  <c r="Y21" i="1" s="1"/>
  <c r="L21" i="1"/>
  <c r="I21" i="1"/>
  <c r="V20" i="1"/>
  <c r="Y20" i="1" s="1"/>
  <c r="I20" i="1"/>
  <c r="L20" i="1" s="1"/>
  <c r="V19" i="1"/>
  <c r="Y19" i="1" s="1"/>
  <c r="L19" i="1"/>
  <c r="I19" i="1"/>
  <c r="V18" i="1"/>
  <c r="Y18" i="1" s="1"/>
  <c r="I18" i="1"/>
  <c r="L18" i="1" s="1"/>
  <c r="V17" i="1"/>
  <c r="Y17" i="1" s="1"/>
  <c r="L17" i="1"/>
  <c r="I17" i="1"/>
  <c r="V16" i="1"/>
  <c r="Y16" i="1" s="1"/>
  <c r="I16" i="1"/>
  <c r="L16" i="1" s="1"/>
  <c r="V15" i="1"/>
  <c r="Y15" i="1" s="1"/>
  <c r="L15" i="1"/>
  <c r="I15" i="1"/>
  <c r="V14" i="1"/>
  <c r="Y14" i="1" s="1"/>
  <c r="I14" i="1"/>
  <c r="L14" i="1" s="1"/>
  <c r="V13" i="1"/>
  <c r="Y13" i="1" s="1"/>
  <c r="L13" i="1"/>
  <c r="I13" i="1"/>
  <c r="V12" i="1"/>
  <c r="Y12" i="1" s="1"/>
  <c r="I12" i="1"/>
  <c r="L12" i="1" s="1"/>
  <c r="V11" i="1"/>
  <c r="Y11" i="1" s="1"/>
  <c r="L11" i="1"/>
  <c r="I11" i="1"/>
  <c r="V10" i="1"/>
  <c r="Y10" i="1" s="1"/>
  <c r="I10" i="1"/>
  <c r="L10" i="1" s="1"/>
  <c r="V9" i="1"/>
  <c r="V58" i="1" s="1"/>
  <c r="L9" i="1"/>
  <c r="I9" i="1"/>
  <c r="Y9" i="1" l="1"/>
  <c r="Y58" i="1" s="1"/>
</calcChain>
</file>

<file path=xl/sharedStrings.xml><?xml version="1.0" encoding="utf-8"?>
<sst xmlns="http://schemas.openxmlformats.org/spreadsheetml/2006/main" count="138" uniqueCount="76">
  <si>
    <t>国 宝 ・ 重 要 文 化 財 都 道 府 県 別 指 定 件 数 一 覧</t>
  </si>
  <si>
    <t>１．国宝・重要文化財</t>
  </si>
  <si>
    <t>現在</t>
    <rPh sb="0" eb="2">
      <t>ゲンザイ</t>
    </rPh>
    <phoneticPr fontId="5"/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</si>
  <si>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</si>
  <si>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</si>
  <si>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</si>
  <si>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</si>
  <si>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</si>
  <si>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</si>
  <si>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</si>
  <si>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</si>
  <si>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</si>
  <si>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</si>
  <si>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</si>
  <si>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</si>
  <si>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</si>
  <si>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</si>
  <si>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5"/>
  </si>
  <si>
    <t>北海道</t>
  </si>
  <si>
    <t>青　森</t>
    <phoneticPr fontId="5"/>
  </si>
  <si>
    <t>岩　手</t>
    <phoneticPr fontId="5"/>
  </si>
  <si>
    <t>宮　城</t>
    <phoneticPr fontId="5"/>
  </si>
  <si>
    <t>秋　田</t>
    <phoneticPr fontId="5"/>
  </si>
  <si>
    <t>山　形</t>
    <phoneticPr fontId="5"/>
  </si>
  <si>
    <t>福　島</t>
    <phoneticPr fontId="5"/>
  </si>
  <si>
    <t>茨　城</t>
    <phoneticPr fontId="5"/>
  </si>
  <si>
    <t>栃　木</t>
    <phoneticPr fontId="5"/>
  </si>
  <si>
    <t>群　馬</t>
    <phoneticPr fontId="5"/>
  </si>
  <si>
    <t>埼　玉</t>
    <phoneticPr fontId="5"/>
  </si>
  <si>
    <t>千　葉</t>
    <phoneticPr fontId="5"/>
  </si>
  <si>
    <t>　</t>
    <phoneticPr fontId="5"/>
  </si>
  <si>
    <t>東　京</t>
    <phoneticPr fontId="5"/>
  </si>
  <si>
    <t>神奈川</t>
  </si>
  <si>
    <t>新　潟</t>
    <phoneticPr fontId="5"/>
  </si>
  <si>
    <t>富　山</t>
    <phoneticPr fontId="5"/>
  </si>
  <si>
    <t>石　川</t>
    <phoneticPr fontId="5"/>
  </si>
  <si>
    <t>福　井</t>
    <phoneticPr fontId="5"/>
  </si>
  <si>
    <t>山　梨</t>
    <phoneticPr fontId="5"/>
  </si>
  <si>
    <t>長　野</t>
    <phoneticPr fontId="5"/>
  </si>
  <si>
    <t>岐　阜</t>
    <phoneticPr fontId="5"/>
  </si>
  <si>
    <t>静　岡</t>
    <phoneticPr fontId="5"/>
  </si>
  <si>
    <t>愛　知</t>
    <phoneticPr fontId="5"/>
  </si>
  <si>
    <t>三　重</t>
    <phoneticPr fontId="5"/>
  </si>
  <si>
    <t>滋　賀</t>
    <phoneticPr fontId="5"/>
  </si>
  <si>
    <t>京　都</t>
    <phoneticPr fontId="5"/>
  </si>
  <si>
    <t>大　阪</t>
    <phoneticPr fontId="5"/>
  </si>
  <si>
    <t>兵　庫</t>
    <phoneticPr fontId="5"/>
  </si>
  <si>
    <t>奈　良</t>
    <phoneticPr fontId="5"/>
  </si>
  <si>
    <t>和歌山</t>
  </si>
  <si>
    <t>鳥　取</t>
    <phoneticPr fontId="5"/>
  </si>
  <si>
    <t>島　根</t>
    <phoneticPr fontId="5"/>
  </si>
  <si>
    <t xml:space="preserve"> </t>
    <phoneticPr fontId="5"/>
  </si>
  <si>
    <t>岡　山</t>
    <phoneticPr fontId="5"/>
  </si>
  <si>
    <t>広　島</t>
    <phoneticPr fontId="5"/>
  </si>
  <si>
    <t>山　口</t>
    <phoneticPr fontId="5"/>
  </si>
  <si>
    <t>徳　島</t>
    <phoneticPr fontId="5"/>
  </si>
  <si>
    <t>香　川</t>
    <phoneticPr fontId="5"/>
  </si>
  <si>
    <t>愛　媛</t>
    <phoneticPr fontId="5"/>
  </si>
  <si>
    <t>高　知</t>
    <phoneticPr fontId="5"/>
  </si>
  <si>
    <t>福　岡</t>
    <phoneticPr fontId="5"/>
  </si>
  <si>
    <t>佐　賀</t>
    <phoneticPr fontId="5"/>
  </si>
  <si>
    <t>長　崎</t>
    <phoneticPr fontId="5"/>
  </si>
  <si>
    <t>熊　本</t>
    <phoneticPr fontId="5"/>
  </si>
  <si>
    <t>大　分</t>
    <phoneticPr fontId="5"/>
  </si>
  <si>
    <t>宮　崎</t>
    <phoneticPr fontId="5"/>
  </si>
  <si>
    <t>鹿児島</t>
  </si>
  <si>
    <t>沖　縄</t>
    <phoneticPr fontId="5"/>
  </si>
  <si>
    <t>補　遺</t>
    <phoneticPr fontId="5"/>
  </si>
  <si>
    <t>合計</t>
  </si>
  <si>
    <t>（注）</t>
  </si>
  <si>
    <t>①重要文化財の件数は国宝の件数を含む。</t>
    <phoneticPr fontId="5"/>
  </si>
  <si>
    <t>②建造物の棟数は，計に算入されない。</t>
    <phoneticPr fontId="5"/>
  </si>
  <si>
    <t>③補遺は，現在所有者の不明のもの，戦後連合国側に提出したまま返還されないもの。</t>
    <phoneticPr fontId="5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</si>
  <si>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5"/>
  </si>
  <si>
    <t>⑤美術工芸品の県別の件数は，平成29年9月現在で把握している件数を基準としている。</t>
    <phoneticPr fontId="5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</si>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</sst>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);[Red]\(#,##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58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58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2" applyFont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176" fontId="2" fillId="0" borderId="7" xfId="2" applyNumberFormat="1" applyFont="1" applyBorder="1" applyAlignment="1">
      <alignment vertical="center"/>
    </xf>
    <xf numFmtId="3" fontId="2" fillId="0" borderId="7" xfId="2" applyNumberFormat="1" applyFont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176" fontId="6" fillId="0" borderId="7" xfId="2" applyNumberFormat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177" fontId="2" fillId="0" borderId="0" xfId="2" applyNumberFormat="1" applyFont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FC2DF513-CA30-4F16-A10A-8A6B2F62A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B393-B125-48ED-996A-CD1F6DAD7D10}">
  <sheetPr>
    <tabColor theme="8" tint="0.79998168889431442"/>
  </sheetPr>
  <dimension ref="A1:AQ65"/>
  <sheetViews>
    <sheetView tabSelected="1" view="pageBreakPreview" zoomScaleNormal="100" zoomScaleSheetLayoutView="100" workbookViewId="0">
      <pane ySplit="8" topLeftCell="A9" activePane="bottomLeft" state="frozen"/>
      <selection activeCell="I58" sqref="I58:M58"/>
      <selection pane="bottomLeft" activeCell="R5" sqref="R5"/>
    </sheetView>
  </sheetViews>
  <sheetFormatPr defaultColWidth="9" defaultRowHeight="11" x14ac:dyDescent="0.2"/>
  <cols>
    <col min="1" max="1" width="6.26953125" style="2" customWidth="1"/>
    <col min="2" max="11" width="3.90625" style="2" customWidth="1"/>
    <col min="12" max="12" width="5.08984375" style="2" customWidth="1"/>
    <col min="13" max="13" width="1.26953125" style="2" customWidth="1"/>
    <col min="14" max="14" width="6.26953125" style="2" customWidth="1"/>
    <col min="15" max="16" width="5.08984375" style="2" customWidth="1"/>
    <col min="17" max="17" width="5" style="2" customWidth="1"/>
    <col min="18" max="18" width="4.90625" style="2" customWidth="1"/>
    <col min="19" max="19" width="4.08984375" style="2" customWidth="1"/>
    <col min="20" max="21" width="4" style="2" customWidth="1"/>
    <col min="22" max="22" width="5.453125" style="2" customWidth="1"/>
    <col min="23" max="24" width="5" style="2" customWidth="1"/>
    <col min="25" max="25" width="6.453125" style="2" customWidth="1"/>
    <col min="26" max="16384" width="9" style="2"/>
  </cols>
  <sheetData>
    <row r="1" spans="1: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2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R3" s="5"/>
    </row>
    <row r="4" spans="1:25" ht="13.5" customHeight="1" x14ac:dyDescent="0.2">
      <c r="A4" s="6"/>
      <c r="B4" s="6"/>
      <c r="C4" s="6"/>
      <c r="D4" s="6"/>
      <c r="E4" s="6"/>
      <c r="F4" s="6"/>
      <c r="G4" s="6"/>
      <c r="H4" s="6"/>
      <c r="R4" s="7">
        <v>46205</v>
      </c>
      <c r="S4" s="7"/>
      <c r="T4" s="7"/>
      <c r="U4" s="7"/>
      <c r="V4" s="7"/>
      <c r="W4" s="7"/>
      <c r="X4" s="8" t="s">
        <v>2</v>
      </c>
    </row>
    <row r="5" spans="1:25" ht="8.25" customHeight="1" x14ac:dyDescent="0.2"/>
    <row r="6" spans="1:25" s="3" customFormat="1" ht="13.5" customHeight="1" x14ac:dyDescent="0.2">
      <c r="A6" s="9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  <c r="N6" s="9"/>
      <c r="O6" s="10" t="s">
        <v>4</v>
      </c>
      <c r="P6" s="11"/>
      <c r="Q6" s="11"/>
      <c r="R6" s="11"/>
      <c r="S6" s="11"/>
      <c r="T6" s="11"/>
      <c r="U6" s="11"/>
      <c r="V6" s="11"/>
      <c r="W6" s="11"/>
      <c r="X6" s="11"/>
      <c r="Y6" s="12"/>
    </row>
    <row r="7" spans="1:25" s="3" customFormat="1" ht="13.5" customHeight="1" x14ac:dyDescent="0.2">
      <c r="A7" s="14"/>
      <c r="B7" s="10" t="s">
        <v>5</v>
      </c>
      <c r="C7" s="11"/>
      <c r="D7" s="11"/>
      <c r="E7" s="11"/>
      <c r="F7" s="11"/>
      <c r="G7" s="11"/>
      <c r="H7" s="11"/>
      <c r="I7" s="12"/>
      <c r="J7" s="10" t="s">
        <v>6</v>
      </c>
      <c r="K7" s="12"/>
      <c r="L7" s="9" t="s">
        <v>7</v>
      </c>
      <c r="M7" s="15"/>
      <c r="N7" s="14"/>
      <c r="O7" s="10" t="s">
        <v>5</v>
      </c>
      <c r="P7" s="11"/>
      <c r="Q7" s="11"/>
      <c r="R7" s="11"/>
      <c r="S7" s="11"/>
      <c r="T7" s="11"/>
      <c r="U7" s="11"/>
      <c r="V7" s="12"/>
      <c r="W7" s="10" t="s">
        <v>6</v>
      </c>
      <c r="X7" s="12"/>
      <c r="Y7" s="9" t="s">
        <v>7</v>
      </c>
    </row>
    <row r="8" spans="1:25" s="3" customFormat="1" ht="13.5" customHeight="1" x14ac:dyDescent="0.2">
      <c r="A8" s="16"/>
      <c r="B8" s="17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7" t="s">
        <v>13</v>
      </c>
      <c r="H8" s="17" t="s">
        <v>14</v>
      </c>
      <c r="I8" s="17" t="s">
        <v>7</v>
      </c>
      <c r="J8" s="17" t="s">
        <v>15</v>
      </c>
      <c r="K8" s="17" t="s">
        <v>16</v>
      </c>
      <c r="L8" s="16"/>
      <c r="M8" s="15"/>
      <c r="N8" s="16"/>
      <c r="O8" s="17" t="s">
        <v>8</v>
      </c>
      <c r="P8" s="17" t="s">
        <v>9</v>
      </c>
      <c r="Q8" s="17" t="s">
        <v>10</v>
      </c>
      <c r="R8" s="17" t="s">
        <v>11</v>
      </c>
      <c r="S8" s="17" t="s">
        <v>12</v>
      </c>
      <c r="T8" s="17" t="s">
        <v>13</v>
      </c>
      <c r="U8" s="17" t="s">
        <v>14</v>
      </c>
      <c r="V8" s="17" t="s">
        <v>7</v>
      </c>
      <c r="W8" s="17" t="s">
        <v>15</v>
      </c>
      <c r="X8" s="17" t="s">
        <v>17</v>
      </c>
      <c r="Y8" s="16"/>
    </row>
    <row r="9" spans="1:25" ht="15.75" customHeight="1" x14ac:dyDescent="0.2">
      <c r="A9" s="17" t="s">
        <v>18</v>
      </c>
      <c r="B9" s="18"/>
      <c r="C9" s="18"/>
      <c r="D9" s="18"/>
      <c r="E9" s="18"/>
      <c r="F9" s="18"/>
      <c r="G9" s="18">
        <v>2</v>
      </c>
      <c r="H9" s="18"/>
      <c r="I9" s="18">
        <f t="shared" ref="I9:I58" si="0">SUM(B9:H9)</f>
        <v>2</v>
      </c>
      <c r="J9" s="18"/>
      <c r="K9" s="18"/>
      <c r="L9" s="18">
        <f t="shared" ref="L9:L57" si="1">I9+J9</f>
        <v>2</v>
      </c>
      <c r="M9" s="19"/>
      <c r="N9" s="17" t="s">
        <v>18</v>
      </c>
      <c r="O9" s="20"/>
      <c r="P9" s="20">
        <v>1</v>
      </c>
      <c r="Q9" s="20">
        <v>3</v>
      </c>
      <c r="R9" s="20">
        <v>1</v>
      </c>
      <c r="S9" s="20"/>
      <c r="T9" s="20">
        <v>19</v>
      </c>
      <c r="U9" s="20">
        <v>7</v>
      </c>
      <c r="V9" s="18">
        <f t="shared" ref="V9:V57" si="2">SUM(O9:U9)</f>
        <v>31</v>
      </c>
      <c r="W9" s="18">
        <v>34</v>
      </c>
      <c r="X9" s="18">
        <v>85</v>
      </c>
      <c r="Y9" s="18">
        <f>V9+W9</f>
        <v>65</v>
      </c>
    </row>
    <row r="10" spans="1:25" ht="15.75" customHeight="1" x14ac:dyDescent="0.2">
      <c r="A10" s="17" t="s">
        <v>19</v>
      </c>
      <c r="B10" s="18"/>
      <c r="C10" s="18"/>
      <c r="D10" s="18">
        <v>2</v>
      </c>
      <c r="E10" s="18"/>
      <c r="F10" s="18"/>
      <c r="G10" s="18">
        <v>1</v>
      </c>
      <c r="H10" s="18"/>
      <c r="I10" s="18">
        <f t="shared" si="0"/>
        <v>3</v>
      </c>
      <c r="J10" s="18"/>
      <c r="K10" s="18"/>
      <c r="L10" s="18">
        <f t="shared" si="1"/>
        <v>3</v>
      </c>
      <c r="M10" s="19"/>
      <c r="N10" s="17" t="s">
        <v>19</v>
      </c>
      <c r="O10" s="20"/>
      <c r="P10" s="20">
        <v>2</v>
      </c>
      <c r="Q10" s="20">
        <v>10</v>
      </c>
      <c r="R10" s="20"/>
      <c r="S10" s="20"/>
      <c r="T10" s="20">
        <v>16</v>
      </c>
      <c r="U10" s="20"/>
      <c r="V10" s="18">
        <f t="shared" si="2"/>
        <v>28</v>
      </c>
      <c r="W10" s="18">
        <v>34</v>
      </c>
      <c r="X10" s="18">
        <v>73</v>
      </c>
      <c r="Y10" s="18">
        <f t="shared" ref="Y10:Y57" si="3">V10+W10</f>
        <v>62</v>
      </c>
    </row>
    <row r="11" spans="1:25" ht="15.75" customHeight="1" x14ac:dyDescent="0.2">
      <c r="A11" s="17" t="s">
        <v>20</v>
      </c>
      <c r="B11" s="18">
        <v>1</v>
      </c>
      <c r="C11" s="18">
        <v>1</v>
      </c>
      <c r="D11" s="18">
        <v>4</v>
      </c>
      <c r="E11" s="18">
        <v>1</v>
      </c>
      <c r="F11" s="18"/>
      <c r="G11" s="18"/>
      <c r="H11" s="18"/>
      <c r="I11" s="18">
        <f t="shared" si="0"/>
        <v>7</v>
      </c>
      <c r="J11" s="18">
        <v>1</v>
      </c>
      <c r="K11" s="18">
        <v>1</v>
      </c>
      <c r="L11" s="18">
        <f t="shared" si="1"/>
        <v>8</v>
      </c>
      <c r="M11" s="19"/>
      <c r="N11" s="17" t="s">
        <v>20</v>
      </c>
      <c r="O11" s="20">
        <v>1</v>
      </c>
      <c r="P11" s="20">
        <v>23</v>
      </c>
      <c r="Q11" s="20">
        <v>17</v>
      </c>
      <c r="R11" s="20">
        <v>1</v>
      </c>
      <c r="S11" s="20">
        <v>3</v>
      </c>
      <c r="T11" s="20">
        <v>6</v>
      </c>
      <c r="U11" s="20">
        <v>3</v>
      </c>
      <c r="V11" s="18">
        <f t="shared" si="2"/>
        <v>54</v>
      </c>
      <c r="W11" s="18">
        <v>27</v>
      </c>
      <c r="X11" s="18">
        <v>70</v>
      </c>
      <c r="Y11" s="18">
        <f t="shared" si="3"/>
        <v>81</v>
      </c>
    </row>
    <row r="12" spans="1:25" ht="15.75" customHeight="1" x14ac:dyDescent="0.2">
      <c r="A12" s="17" t="s">
        <v>21</v>
      </c>
      <c r="B12" s="18"/>
      <c r="C12" s="18"/>
      <c r="D12" s="18"/>
      <c r="E12" s="18">
        <v>2</v>
      </c>
      <c r="F12" s="18">
        <v>1</v>
      </c>
      <c r="G12" s="18"/>
      <c r="H12" s="18">
        <v>1</v>
      </c>
      <c r="I12" s="18">
        <f t="shared" si="0"/>
        <v>4</v>
      </c>
      <c r="J12" s="18">
        <v>3</v>
      </c>
      <c r="K12" s="18">
        <v>4</v>
      </c>
      <c r="L12" s="18">
        <f t="shared" si="1"/>
        <v>7</v>
      </c>
      <c r="M12" s="19"/>
      <c r="N12" s="17" t="s">
        <v>21</v>
      </c>
      <c r="O12" s="20">
        <v>2</v>
      </c>
      <c r="P12" s="20">
        <v>9</v>
      </c>
      <c r="Q12" s="20">
        <v>11</v>
      </c>
      <c r="R12" s="20">
        <v>4</v>
      </c>
      <c r="S12" s="20">
        <v>7</v>
      </c>
      <c r="T12" s="20">
        <v>9</v>
      </c>
      <c r="U12" s="20">
        <v>4</v>
      </c>
      <c r="V12" s="18">
        <f t="shared" si="2"/>
        <v>46</v>
      </c>
      <c r="W12" s="18">
        <v>22</v>
      </c>
      <c r="X12" s="18">
        <v>53</v>
      </c>
      <c r="Y12" s="18">
        <f t="shared" si="3"/>
        <v>68</v>
      </c>
    </row>
    <row r="13" spans="1:25" ht="15.75" customHeight="1" x14ac:dyDescent="0.2">
      <c r="A13" s="17" t="s">
        <v>22</v>
      </c>
      <c r="B13" s="18"/>
      <c r="C13" s="18"/>
      <c r="D13" s="18">
        <v>1</v>
      </c>
      <c r="E13" s="18"/>
      <c r="F13" s="18"/>
      <c r="G13" s="18"/>
      <c r="H13" s="18"/>
      <c r="I13" s="18">
        <f t="shared" si="0"/>
        <v>1</v>
      </c>
      <c r="J13" s="18"/>
      <c r="K13" s="18"/>
      <c r="L13" s="18">
        <f t="shared" si="1"/>
        <v>1</v>
      </c>
      <c r="M13" s="19"/>
      <c r="N13" s="17" t="s">
        <v>22</v>
      </c>
      <c r="O13" s="20">
        <v>5</v>
      </c>
      <c r="P13" s="20">
        <v>1</v>
      </c>
      <c r="Q13" s="20">
        <v>3</v>
      </c>
      <c r="R13" s="20">
        <v>1</v>
      </c>
      <c r="S13" s="20"/>
      <c r="T13" s="20">
        <v>3</v>
      </c>
      <c r="U13" s="20">
        <v>1</v>
      </c>
      <c r="V13" s="18">
        <f t="shared" si="2"/>
        <v>14</v>
      </c>
      <c r="W13" s="18">
        <v>29</v>
      </c>
      <c r="X13" s="18">
        <v>67</v>
      </c>
      <c r="Y13" s="18">
        <f t="shared" si="3"/>
        <v>43</v>
      </c>
    </row>
    <row r="14" spans="1:25" ht="15.75" customHeight="1" x14ac:dyDescent="0.2">
      <c r="A14" s="17" t="s">
        <v>23</v>
      </c>
      <c r="B14" s="18">
        <v>1</v>
      </c>
      <c r="C14" s="18"/>
      <c r="D14" s="18">
        <v>2</v>
      </c>
      <c r="E14" s="18"/>
      <c r="F14" s="18">
        <v>1</v>
      </c>
      <c r="G14" s="18">
        <v>1</v>
      </c>
      <c r="H14" s="18"/>
      <c r="I14" s="18">
        <f t="shared" si="0"/>
        <v>5</v>
      </c>
      <c r="J14" s="18">
        <v>1</v>
      </c>
      <c r="K14" s="18">
        <v>1</v>
      </c>
      <c r="L14" s="18">
        <f t="shared" si="1"/>
        <v>6</v>
      </c>
      <c r="M14" s="19"/>
      <c r="N14" s="17" t="s">
        <v>23</v>
      </c>
      <c r="O14" s="20">
        <v>8</v>
      </c>
      <c r="P14" s="20">
        <v>11</v>
      </c>
      <c r="Q14" s="20">
        <v>34</v>
      </c>
      <c r="R14" s="20">
        <v>4</v>
      </c>
      <c r="S14" s="20">
        <v>7</v>
      </c>
      <c r="T14" s="20">
        <v>6</v>
      </c>
      <c r="U14" s="20">
        <v>2</v>
      </c>
      <c r="V14" s="18">
        <f t="shared" si="2"/>
        <v>72</v>
      </c>
      <c r="W14" s="18">
        <v>31</v>
      </c>
      <c r="X14" s="18">
        <v>48</v>
      </c>
      <c r="Y14" s="18">
        <f t="shared" si="3"/>
        <v>103</v>
      </c>
    </row>
    <row r="15" spans="1:25" ht="15.75" customHeight="1" x14ac:dyDescent="0.2">
      <c r="A15" s="17" t="s">
        <v>24</v>
      </c>
      <c r="B15" s="18"/>
      <c r="C15" s="18">
        <v>1</v>
      </c>
      <c r="D15" s="18"/>
      <c r="E15" s="18">
        <v>1</v>
      </c>
      <c r="F15" s="18"/>
      <c r="G15" s="18"/>
      <c r="H15" s="18"/>
      <c r="I15" s="18">
        <f t="shared" si="0"/>
        <v>2</v>
      </c>
      <c r="J15" s="18">
        <v>1</v>
      </c>
      <c r="K15" s="18">
        <v>1</v>
      </c>
      <c r="L15" s="18">
        <f t="shared" si="1"/>
        <v>3</v>
      </c>
      <c r="M15" s="19"/>
      <c r="N15" s="17" t="s">
        <v>24</v>
      </c>
      <c r="O15" s="20">
        <v>5</v>
      </c>
      <c r="P15" s="20">
        <v>25</v>
      </c>
      <c r="Q15" s="20">
        <v>19</v>
      </c>
      <c r="R15" s="20">
        <v>1</v>
      </c>
      <c r="S15" s="20">
        <v>3</v>
      </c>
      <c r="T15" s="20">
        <v>12</v>
      </c>
      <c r="U15" s="20"/>
      <c r="V15" s="18">
        <f t="shared" si="2"/>
        <v>65</v>
      </c>
      <c r="W15" s="18">
        <v>35</v>
      </c>
      <c r="X15" s="18">
        <v>51</v>
      </c>
      <c r="Y15" s="18">
        <f>V15+W15</f>
        <v>100</v>
      </c>
    </row>
    <row r="16" spans="1:25" ht="15.75" customHeight="1" x14ac:dyDescent="0.2">
      <c r="A16" s="17" t="s">
        <v>25</v>
      </c>
      <c r="B16" s="18"/>
      <c r="C16" s="18"/>
      <c r="D16" s="18">
        <v>2</v>
      </c>
      <c r="E16" s="18"/>
      <c r="F16" s="18"/>
      <c r="G16" s="18"/>
      <c r="H16" s="18"/>
      <c r="I16" s="18">
        <f t="shared" si="0"/>
        <v>2</v>
      </c>
      <c r="J16" s="18"/>
      <c r="K16" s="18"/>
      <c r="L16" s="18">
        <f t="shared" si="1"/>
        <v>2</v>
      </c>
      <c r="M16" s="19"/>
      <c r="N16" s="17" t="s">
        <v>25</v>
      </c>
      <c r="O16" s="20">
        <v>7</v>
      </c>
      <c r="P16" s="20">
        <v>15</v>
      </c>
      <c r="Q16" s="20">
        <v>15</v>
      </c>
      <c r="R16" s="20"/>
      <c r="S16" s="20"/>
      <c r="T16" s="20">
        <v>6</v>
      </c>
      <c r="U16" s="20">
        <v>3</v>
      </c>
      <c r="V16" s="18">
        <f t="shared" si="2"/>
        <v>46</v>
      </c>
      <c r="W16" s="21">
        <v>33</v>
      </c>
      <c r="X16" s="22">
        <v>55</v>
      </c>
      <c r="Y16" s="18">
        <f t="shared" si="3"/>
        <v>79</v>
      </c>
    </row>
    <row r="17" spans="1:25" ht="15.75" customHeight="1" x14ac:dyDescent="0.2">
      <c r="A17" s="17" t="s">
        <v>26</v>
      </c>
      <c r="B17" s="18"/>
      <c r="C17" s="18"/>
      <c r="D17" s="18">
        <v>4</v>
      </c>
      <c r="E17" s="18">
        <v>5</v>
      </c>
      <c r="F17" s="18">
        <v>1</v>
      </c>
      <c r="G17" s="18"/>
      <c r="H17" s="18"/>
      <c r="I17" s="18">
        <f t="shared" si="0"/>
        <v>10</v>
      </c>
      <c r="J17" s="18">
        <v>7</v>
      </c>
      <c r="K17" s="18">
        <v>10</v>
      </c>
      <c r="L17" s="18">
        <f t="shared" si="1"/>
        <v>17</v>
      </c>
      <c r="M17" s="19"/>
      <c r="N17" s="17" t="s">
        <v>26</v>
      </c>
      <c r="O17" s="20">
        <v>9</v>
      </c>
      <c r="P17" s="20">
        <v>14</v>
      </c>
      <c r="Q17" s="20">
        <v>56</v>
      </c>
      <c r="R17" s="20">
        <v>33</v>
      </c>
      <c r="S17" s="20">
        <v>3</v>
      </c>
      <c r="T17" s="20">
        <v>9</v>
      </c>
      <c r="U17" s="20">
        <v>1</v>
      </c>
      <c r="V17" s="18">
        <f t="shared" si="2"/>
        <v>125</v>
      </c>
      <c r="W17" s="23">
        <v>35</v>
      </c>
      <c r="X17" s="24">
        <v>169</v>
      </c>
      <c r="Y17" s="18">
        <f t="shared" si="3"/>
        <v>160</v>
      </c>
    </row>
    <row r="18" spans="1:25" ht="15.75" customHeight="1" x14ac:dyDescent="0.2">
      <c r="A18" s="17" t="s">
        <v>27</v>
      </c>
      <c r="B18" s="18"/>
      <c r="C18" s="18"/>
      <c r="D18" s="18"/>
      <c r="E18" s="18"/>
      <c r="F18" s="18"/>
      <c r="G18" s="18"/>
      <c r="H18" s="18"/>
      <c r="I18" s="18">
        <f t="shared" si="0"/>
        <v>0</v>
      </c>
      <c r="J18" s="18">
        <v>1</v>
      </c>
      <c r="K18" s="18">
        <v>3</v>
      </c>
      <c r="L18" s="18">
        <f t="shared" si="1"/>
        <v>1</v>
      </c>
      <c r="M18" s="19"/>
      <c r="N18" s="17" t="s">
        <v>27</v>
      </c>
      <c r="O18" s="20">
        <v>5</v>
      </c>
      <c r="P18" s="20">
        <v>3</v>
      </c>
      <c r="Q18" s="20">
        <v>6</v>
      </c>
      <c r="R18" s="20">
        <v>3</v>
      </c>
      <c r="S18" s="20">
        <v>1</v>
      </c>
      <c r="T18" s="20">
        <v>18</v>
      </c>
      <c r="U18" s="20">
        <v>1</v>
      </c>
      <c r="V18" s="18">
        <f t="shared" si="2"/>
        <v>37</v>
      </c>
      <c r="W18" s="23">
        <v>27</v>
      </c>
      <c r="X18" s="24">
        <v>87</v>
      </c>
      <c r="Y18" s="18">
        <f t="shared" si="3"/>
        <v>64</v>
      </c>
    </row>
    <row r="19" spans="1:25" ht="15.75" customHeight="1" x14ac:dyDescent="0.2">
      <c r="A19" s="17" t="s">
        <v>28</v>
      </c>
      <c r="B19" s="18"/>
      <c r="C19" s="18"/>
      <c r="D19" s="18">
        <v>2</v>
      </c>
      <c r="E19" s="18">
        <v>1</v>
      </c>
      <c r="F19" s="18"/>
      <c r="G19" s="18"/>
      <c r="H19" s="18"/>
      <c r="I19" s="18">
        <f t="shared" si="0"/>
        <v>3</v>
      </c>
      <c r="J19" s="18">
        <v>1</v>
      </c>
      <c r="K19" s="18">
        <v>1</v>
      </c>
      <c r="L19" s="18">
        <f>I19+J19</f>
        <v>4</v>
      </c>
      <c r="M19" s="19"/>
      <c r="N19" s="17" t="s">
        <v>28</v>
      </c>
      <c r="O19" s="20">
        <v>9</v>
      </c>
      <c r="P19" s="20">
        <v>10</v>
      </c>
      <c r="Q19" s="20">
        <v>20</v>
      </c>
      <c r="R19" s="20">
        <v>5</v>
      </c>
      <c r="S19" s="20">
        <v>2</v>
      </c>
      <c r="T19" s="20">
        <v>9</v>
      </c>
      <c r="U19" s="20">
        <v>2</v>
      </c>
      <c r="V19" s="18">
        <f t="shared" si="2"/>
        <v>57</v>
      </c>
      <c r="W19" s="18">
        <v>28</v>
      </c>
      <c r="X19" s="18">
        <v>57</v>
      </c>
      <c r="Y19" s="18">
        <f t="shared" si="3"/>
        <v>85</v>
      </c>
    </row>
    <row r="20" spans="1:25" ht="15.75" customHeight="1" x14ac:dyDescent="0.2">
      <c r="A20" s="17" t="s">
        <v>29</v>
      </c>
      <c r="B20" s="18"/>
      <c r="C20" s="18"/>
      <c r="D20" s="18">
        <v>1</v>
      </c>
      <c r="E20" s="18">
        <v>2</v>
      </c>
      <c r="F20" s="18" t="s">
        <v>30</v>
      </c>
      <c r="G20" s="18"/>
      <c r="H20" s="18">
        <v>1</v>
      </c>
      <c r="I20" s="18">
        <f t="shared" si="0"/>
        <v>4</v>
      </c>
      <c r="J20" s="18"/>
      <c r="K20" s="18"/>
      <c r="L20" s="18">
        <f t="shared" si="1"/>
        <v>4</v>
      </c>
      <c r="M20" s="19"/>
      <c r="N20" s="17" t="s">
        <v>29</v>
      </c>
      <c r="O20" s="20">
        <v>7</v>
      </c>
      <c r="P20" s="20">
        <v>13</v>
      </c>
      <c r="Q20" s="20">
        <v>15</v>
      </c>
      <c r="R20" s="20">
        <v>3</v>
      </c>
      <c r="S20" s="20">
        <v>6</v>
      </c>
      <c r="T20" s="20">
        <v>4</v>
      </c>
      <c r="U20" s="20">
        <v>2</v>
      </c>
      <c r="V20" s="18">
        <f t="shared" si="2"/>
        <v>50</v>
      </c>
      <c r="W20" s="18">
        <v>30</v>
      </c>
      <c r="X20" s="18">
        <v>63</v>
      </c>
      <c r="Y20" s="18">
        <f t="shared" si="3"/>
        <v>80</v>
      </c>
    </row>
    <row r="21" spans="1:25" ht="15.75" customHeight="1" x14ac:dyDescent="0.2">
      <c r="A21" s="17" t="s">
        <v>31</v>
      </c>
      <c r="B21" s="25">
        <v>69</v>
      </c>
      <c r="C21" s="25">
        <v>4</v>
      </c>
      <c r="D21" s="25">
        <v>93</v>
      </c>
      <c r="E21" s="25">
        <v>91</v>
      </c>
      <c r="F21" s="25">
        <v>17</v>
      </c>
      <c r="G21" s="25">
        <v>17</v>
      </c>
      <c r="H21" s="25"/>
      <c r="I21" s="18">
        <f t="shared" si="0"/>
        <v>291</v>
      </c>
      <c r="J21" s="18">
        <v>2</v>
      </c>
      <c r="K21" s="18">
        <v>2</v>
      </c>
      <c r="L21" s="18">
        <f t="shared" si="1"/>
        <v>293</v>
      </c>
      <c r="M21" s="19"/>
      <c r="N21" s="17" t="s">
        <v>31</v>
      </c>
      <c r="O21" s="26">
        <v>641</v>
      </c>
      <c r="P21" s="26">
        <v>216</v>
      </c>
      <c r="Q21" s="26">
        <v>772</v>
      </c>
      <c r="R21" s="26">
        <v>702</v>
      </c>
      <c r="S21" s="26">
        <v>179</v>
      </c>
      <c r="T21" s="26">
        <v>180</v>
      </c>
      <c r="U21" s="26">
        <v>87</v>
      </c>
      <c r="V21" s="27">
        <f t="shared" si="2"/>
        <v>2777</v>
      </c>
      <c r="W21" s="21">
        <v>91</v>
      </c>
      <c r="X21" s="22">
        <v>198</v>
      </c>
      <c r="Y21" s="28">
        <f>V21+W21</f>
        <v>2868</v>
      </c>
    </row>
    <row r="22" spans="1:25" ht="15.75" customHeight="1" x14ac:dyDescent="0.2">
      <c r="A22" s="17" t="s">
        <v>32</v>
      </c>
      <c r="B22" s="18">
        <v>6</v>
      </c>
      <c r="C22" s="18">
        <v>1</v>
      </c>
      <c r="D22" s="18">
        <v>6</v>
      </c>
      <c r="E22" s="18">
        <v>5</v>
      </c>
      <c r="F22" s="18"/>
      <c r="G22" s="18"/>
      <c r="H22" s="18"/>
      <c r="I22" s="18">
        <f t="shared" si="0"/>
        <v>18</v>
      </c>
      <c r="J22" s="18">
        <v>1</v>
      </c>
      <c r="K22" s="18">
        <v>1</v>
      </c>
      <c r="L22" s="18">
        <f t="shared" si="1"/>
        <v>19</v>
      </c>
      <c r="M22" s="19"/>
      <c r="N22" s="17" t="s">
        <v>32</v>
      </c>
      <c r="O22" s="20">
        <v>51</v>
      </c>
      <c r="P22" s="20">
        <v>77</v>
      </c>
      <c r="Q22" s="20">
        <v>70</v>
      </c>
      <c r="R22" s="20">
        <v>50</v>
      </c>
      <c r="S22" s="20">
        <v>30</v>
      </c>
      <c r="T22" s="20">
        <v>9</v>
      </c>
      <c r="U22" s="20">
        <v>9</v>
      </c>
      <c r="V22" s="18">
        <f>SUM(O22:U22)</f>
        <v>296</v>
      </c>
      <c r="W22" s="18">
        <v>56</v>
      </c>
      <c r="X22" s="18">
        <v>73</v>
      </c>
      <c r="Y22" s="18">
        <f>V22+W22</f>
        <v>352</v>
      </c>
    </row>
    <row r="23" spans="1:25" ht="15.75" customHeight="1" x14ac:dyDescent="0.2">
      <c r="A23" s="17" t="s">
        <v>33</v>
      </c>
      <c r="B23" s="18"/>
      <c r="C23" s="18"/>
      <c r="D23" s="18"/>
      <c r="E23" s="18"/>
      <c r="F23" s="18"/>
      <c r="G23" s="18">
        <v>1</v>
      </c>
      <c r="H23" s="18"/>
      <c r="I23" s="18">
        <f t="shared" si="0"/>
        <v>1</v>
      </c>
      <c r="J23" s="18"/>
      <c r="K23" s="18"/>
      <c r="L23" s="18">
        <f t="shared" si="1"/>
        <v>1</v>
      </c>
      <c r="M23" s="19"/>
      <c r="N23" s="17" t="s">
        <v>33</v>
      </c>
      <c r="O23" s="20">
        <v>2</v>
      </c>
      <c r="P23" s="20">
        <v>18</v>
      </c>
      <c r="Q23" s="20">
        <v>6</v>
      </c>
      <c r="R23" s="20">
        <v>9</v>
      </c>
      <c r="S23" s="20">
        <v>4</v>
      </c>
      <c r="T23" s="20">
        <v>11</v>
      </c>
      <c r="U23" s="20">
        <v>1</v>
      </c>
      <c r="V23" s="18">
        <f t="shared" si="2"/>
        <v>51</v>
      </c>
      <c r="W23" s="18">
        <v>37</v>
      </c>
      <c r="X23" s="18">
        <v>90</v>
      </c>
      <c r="Y23" s="18">
        <f t="shared" si="3"/>
        <v>88</v>
      </c>
    </row>
    <row r="24" spans="1:25" ht="15.75" customHeight="1" x14ac:dyDescent="0.2">
      <c r="A24" s="17" t="s">
        <v>34</v>
      </c>
      <c r="B24" s="18"/>
      <c r="C24" s="18"/>
      <c r="D24" s="18"/>
      <c r="E24" s="18"/>
      <c r="F24" s="18"/>
      <c r="G24" s="18"/>
      <c r="H24" s="18"/>
      <c r="I24" s="18">
        <f t="shared" si="0"/>
        <v>0</v>
      </c>
      <c r="J24" s="18">
        <v>2</v>
      </c>
      <c r="K24" s="18">
        <v>5</v>
      </c>
      <c r="L24" s="18">
        <f t="shared" si="1"/>
        <v>2</v>
      </c>
      <c r="M24" s="19"/>
      <c r="N24" s="17" t="s">
        <v>34</v>
      </c>
      <c r="O24" s="20">
        <v>3</v>
      </c>
      <c r="P24" s="20">
        <v>9</v>
      </c>
      <c r="Q24" s="20">
        <v>11</v>
      </c>
      <c r="R24" s="20">
        <v>1</v>
      </c>
      <c r="S24" s="20">
        <v>3</v>
      </c>
      <c r="T24" s="20">
        <v>2</v>
      </c>
      <c r="U24" s="20">
        <v>1</v>
      </c>
      <c r="V24" s="18">
        <f t="shared" si="2"/>
        <v>30</v>
      </c>
      <c r="W24" s="18">
        <v>20</v>
      </c>
      <c r="X24" s="18">
        <v>55</v>
      </c>
      <c r="Y24" s="18">
        <f t="shared" si="3"/>
        <v>50</v>
      </c>
    </row>
    <row r="25" spans="1:25" ht="15.75" customHeight="1" x14ac:dyDescent="0.2">
      <c r="A25" s="17" t="s">
        <v>35</v>
      </c>
      <c r="B25" s="18"/>
      <c r="C25" s="18"/>
      <c r="D25" s="18">
        <v>2</v>
      </c>
      <c r="E25" s="18"/>
      <c r="F25" s="18"/>
      <c r="G25" s="18"/>
      <c r="H25" s="18"/>
      <c r="I25" s="18">
        <f t="shared" si="0"/>
        <v>2</v>
      </c>
      <c r="J25" s="18"/>
      <c r="K25" s="18"/>
      <c r="L25" s="18">
        <f t="shared" si="1"/>
        <v>2</v>
      </c>
      <c r="M25" s="19"/>
      <c r="N25" s="17" t="s">
        <v>35</v>
      </c>
      <c r="O25" s="20">
        <v>9</v>
      </c>
      <c r="P25" s="20">
        <v>17</v>
      </c>
      <c r="Q25" s="20">
        <v>23</v>
      </c>
      <c r="R25" s="20">
        <v>21</v>
      </c>
      <c r="S25" s="20">
        <v>10</v>
      </c>
      <c r="T25" s="20">
        <v>8</v>
      </c>
      <c r="U25" s="20"/>
      <c r="V25" s="18">
        <f t="shared" si="2"/>
        <v>88</v>
      </c>
      <c r="W25" s="21">
        <v>49</v>
      </c>
      <c r="X25" s="22">
        <v>115</v>
      </c>
      <c r="Y25" s="18">
        <f>V25+W25</f>
        <v>137</v>
      </c>
    </row>
    <row r="26" spans="1:25" ht="15.75" customHeight="1" x14ac:dyDescent="0.2">
      <c r="A26" s="17" t="s">
        <v>36</v>
      </c>
      <c r="B26" s="18"/>
      <c r="C26" s="18"/>
      <c r="D26" s="18">
        <v>3</v>
      </c>
      <c r="E26" s="18">
        <v>1</v>
      </c>
      <c r="F26" s="18"/>
      <c r="G26" s="18"/>
      <c r="H26" s="18"/>
      <c r="I26" s="18">
        <f t="shared" si="0"/>
        <v>4</v>
      </c>
      <c r="J26" s="18">
        <v>2</v>
      </c>
      <c r="K26" s="18">
        <v>2</v>
      </c>
      <c r="L26" s="18">
        <f t="shared" si="1"/>
        <v>6</v>
      </c>
      <c r="M26" s="19"/>
      <c r="N26" s="17" t="s">
        <v>36</v>
      </c>
      <c r="O26" s="20">
        <v>14</v>
      </c>
      <c r="P26" s="20">
        <v>36</v>
      </c>
      <c r="Q26" s="20">
        <v>11</v>
      </c>
      <c r="R26" s="20">
        <v>10</v>
      </c>
      <c r="S26" s="20">
        <v>7</v>
      </c>
      <c r="T26" s="20">
        <v>5</v>
      </c>
      <c r="U26" s="20">
        <v>3</v>
      </c>
      <c r="V26" s="18">
        <f t="shared" si="2"/>
        <v>86</v>
      </c>
      <c r="W26" s="23">
        <v>31</v>
      </c>
      <c r="X26" s="24">
        <v>73</v>
      </c>
      <c r="Y26" s="18">
        <f t="shared" si="3"/>
        <v>117</v>
      </c>
    </row>
    <row r="27" spans="1:25" ht="15.75" customHeight="1" x14ac:dyDescent="0.2">
      <c r="A27" s="17" t="s">
        <v>37</v>
      </c>
      <c r="B27" s="18">
        <v>2</v>
      </c>
      <c r="C27" s="18"/>
      <c r="D27" s="18">
        <v>1</v>
      </c>
      <c r="E27" s="18"/>
      <c r="F27" s="18"/>
      <c r="G27" s="18"/>
      <c r="H27" s="18"/>
      <c r="I27" s="18">
        <f t="shared" si="0"/>
        <v>3</v>
      </c>
      <c r="J27" s="18">
        <v>2</v>
      </c>
      <c r="K27" s="18">
        <v>2</v>
      </c>
      <c r="L27" s="18">
        <f t="shared" si="1"/>
        <v>5</v>
      </c>
      <c r="M27" s="19"/>
      <c r="N27" s="17" t="s">
        <v>37</v>
      </c>
      <c r="O27" s="20">
        <v>12</v>
      </c>
      <c r="P27" s="20">
        <v>25</v>
      </c>
      <c r="Q27" s="20">
        <v>8</v>
      </c>
      <c r="R27" s="20">
        <v>5</v>
      </c>
      <c r="S27" s="20"/>
      <c r="T27" s="20">
        <v>7</v>
      </c>
      <c r="U27" s="20">
        <v>1</v>
      </c>
      <c r="V27" s="18">
        <f t="shared" si="2"/>
        <v>58</v>
      </c>
      <c r="W27" s="23">
        <v>54</v>
      </c>
      <c r="X27" s="24">
        <v>116</v>
      </c>
      <c r="Y27" s="18">
        <f t="shared" si="3"/>
        <v>112</v>
      </c>
    </row>
    <row r="28" spans="1:25" ht="15.75" customHeight="1" x14ac:dyDescent="0.2">
      <c r="A28" s="17" t="s">
        <v>38</v>
      </c>
      <c r="B28" s="18"/>
      <c r="C28" s="18"/>
      <c r="D28" s="18">
        <v>1</v>
      </c>
      <c r="E28" s="18"/>
      <c r="F28" s="18"/>
      <c r="G28" s="18">
        <v>2</v>
      </c>
      <c r="H28" s="18"/>
      <c r="I28" s="18">
        <f t="shared" si="0"/>
        <v>3</v>
      </c>
      <c r="J28" s="18">
        <v>6</v>
      </c>
      <c r="K28" s="18">
        <v>11</v>
      </c>
      <c r="L28" s="18">
        <f>I28+J28</f>
        <v>9</v>
      </c>
      <c r="M28" s="19"/>
      <c r="N28" s="17" t="s">
        <v>38</v>
      </c>
      <c r="O28" s="20">
        <v>16</v>
      </c>
      <c r="P28" s="20">
        <v>40</v>
      </c>
      <c r="Q28" s="20">
        <v>19</v>
      </c>
      <c r="R28" s="20">
        <v>7</v>
      </c>
      <c r="S28" s="20">
        <v>4</v>
      </c>
      <c r="T28" s="20">
        <v>13</v>
      </c>
      <c r="U28" s="20">
        <v>2</v>
      </c>
      <c r="V28" s="18">
        <f t="shared" si="2"/>
        <v>101</v>
      </c>
      <c r="W28" s="21">
        <v>89</v>
      </c>
      <c r="X28" s="22">
        <v>168</v>
      </c>
      <c r="Y28" s="18">
        <f t="shared" si="3"/>
        <v>190</v>
      </c>
    </row>
    <row r="29" spans="1:25" ht="15.75" customHeight="1" x14ac:dyDescent="0.2">
      <c r="A29" s="17" t="s">
        <v>39</v>
      </c>
      <c r="B29" s="18">
        <v>1</v>
      </c>
      <c r="C29" s="18"/>
      <c r="D29" s="18">
        <v>2</v>
      </c>
      <c r="E29" s="18"/>
      <c r="F29" s="18">
        <v>1</v>
      </c>
      <c r="G29" s="18"/>
      <c r="H29" s="18"/>
      <c r="I29" s="18">
        <f t="shared" si="0"/>
        <v>4</v>
      </c>
      <c r="J29" s="18">
        <v>3</v>
      </c>
      <c r="K29" s="18">
        <v>3</v>
      </c>
      <c r="L29" s="18">
        <f t="shared" si="1"/>
        <v>7</v>
      </c>
      <c r="M29" s="19"/>
      <c r="N29" s="17" t="s">
        <v>39</v>
      </c>
      <c r="O29" s="20">
        <v>11</v>
      </c>
      <c r="P29" s="20">
        <v>49</v>
      </c>
      <c r="Q29" s="20">
        <v>26</v>
      </c>
      <c r="R29" s="20">
        <v>9</v>
      </c>
      <c r="S29" s="20">
        <v>5</v>
      </c>
      <c r="T29" s="20">
        <v>7</v>
      </c>
      <c r="U29" s="20"/>
      <c r="V29" s="18">
        <f t="shared" si="2"/>
        <v>107</v>
      </c>
      <c r="W29" s="23">
        <v>52</v>
      </c>
      <c r="X29" s="24">
        <v>102</v>
      </c>
      <c r="Y29" s="18">
        <f t="shared" si="3"/>
        <v>159</v>
      </c>
    </row>
    <row r="30" spans="1:25" ht="15.75" customHeight="1" x14ac:dyDescent="0.2">
      <c r="A30" s="17" t="s">
        <v>40</v>
      </c>
      <c r="B30" s="18">
        <v>1</v>
      </c>
      <c r="C30" s="18">
        <v>1</v>
      </c>
      <c r="D30" s="18">
        <v>7</v>
      </c>
      <c r="E30" s="18">
        <v>2</v>
      </c>
      <c r="F30" s="18">
        <v>1</v>
      </c>
      <c r="G30" s="18"/>
      <c r="H30" s="18"/>
      <c r="I30" s="18">
        <f t="shared" si="0"/>
        <v>12</v>
      </c>
      <c r="J30" s="18">
        <v>1</v>
      </c>
      <c r="K30" s="18">
        <v>1</v>
      </c>
      <c r="L30" s="18">
        <f t="shared" si="1"/>
        <v>13</v>
      </c>
      <c r="M30" s="19"/>
      <c r="N30" s="17" t="s">
        <v>40</v>
      </c>
      <c r="O30" s="20">
        <v>46</v>
      </c>
      <c r="P30" s="20">
        <v>24</v>
      </c>
      <c r="Q30" s="20">
        <v>74</v>
      </c>
      <c r="R30" s="20">
        <v>27</v>
      </c>
      <c r="S30" s="20">
        <v>11</v>
      </c>
      <c r="T30" s="20">
        <v>7</v>
      </c>
      <c r="U30" s="20">
        <v>3</v>
      </c>
      <c r="V30" s="18">
        <f t="shared" si="2"/>
        <v>192</v>
      </c>
      <c r="W30" s="23">
        <v>35</v>
      </c>
      <c r="X30" s="24">
        <v>99</v>
      </c>
      <c r="Y30" s="18">
        <f t="shared" si="3"/>
        <v>227</v>
      </c>
    </row>
    <row r="31" spans="1:25" ht="15.75" customHeight="1" x14ac:dyDescent="0.2">
      <c r="A31" s="17" t="s">
        <v>41</v>
      </c>
      <c r="B31" s="18">
        <v>1</v>
      </c>
      <c r="C31" s="18"/>
      <c r="D31" s="18">
        <v>1</v>
      </c>
      <c r="E31" s="18">
        <v>4</v>
      </c>
      <c r="F31" s="18"/>
      <c r="G31" s="18"/>
      <c r="H31" s="18"/>
      <c r="I31" s="18">
        <f t="shared" si="0"/>
        <v>6</v>
      </c>
      <c r="J31" s="18">
        <v>3</v>
      </c>
      <c r="K31" s="18">
        <v>3</v>
      </c>
      <c r="L31" s="18">
        <f t="shared" si="1"/>
        <v>9</v>
      </c>
      <c r="M31" s="19"/>
      <c r="N31" s="17" t="s">
        <v>41</v>
      </c>
      <c r="O31" s="20">
        <v>52</v>
      </c>
      <c r="P31" s="20">
        <v>47</v>
      </c>
      <c r="Q31" s="20">
        <v>77</v>
      </c>
      <c r="R31" s="20">
        <v>66</v>
      </c>
      <c r="S31" s="20">
        <v>6</v>
      </c>
      <c r="T31" s="20">
        <v>6</v>
      </c>
      <c r="U31" s="20">
        <v>6</v>
      </c>
      <c r="V31" s="18">
        <f t="shared" si="2"/>
        <v>260</v>
      </c>
      <c r="W31" s="23">
        <v>87</v>
      </c>
      <c r="X31" s="24">
        <v>177</v>
      </c>
      <c r="Y31" s="18">
        <f t="shared" si="3"/>
        <v>347</v>
      </c>
    </row>
    <row r="32" spans="1:25" ht="15.75" customHeight="1" x14ac:dyDescent="0.2">
      <c r="A32" s="17" t="s">
        <v>42</v>
      </c>
      <c r="B32" s="18"/>
      <c r="C32" s="18"/>
      <c r="D32" s="18"/>
      <c r="E32" s="18">
        <v>3</v>
      </c>
      <c r="F32" s="18"/>
      <c r="G32" s="18">
        <v>2</v>
      </c>
      <c r="H32" s="18"/>
      <c r="I32" s="18">
        <f t="shared" si="0"/>
        <v>5</v>
      </c>
      <c r="J32" s="18">
        <v>2</v>
      </c>
      <c r="K32" s="18">
        <v>2</v>
      </c>
      <c r="L32" s="18">
        <f t="shared" si="1"/>
        <v>7</v>
      </c>
      <c r="M32" s="19"/>
      <c r="N32" s="17" t="s">
        <v>42</v>
      </c>
      <c r="O32" s="20">
        <v>20</v>
      </c>
      <c r="P32" s="20">
        <v>68</v>
      </c>
      <c r="Q32" s="20">
        <v>17</v>
      </c>
      <c r="R32" s="20">
        <v>27</v>
      </c>
      <c r="S32" s="20">
        <v>18</v>
      </c>
      <c r="T32" s="20">
        <v>11</v>
      </c>
      <c r="U32" s="20">
        <v>4</v>
      </c>
      <c r="V32" s="18">
        <f t="shared" si="2"/>
        <v>165</v>
      </c>
      <c r="W32" s="23">
        <v>26</v>
      </c>
      <c r="X32" s="24">
        <v>59</v>
      </c>
      <c r="Y32" s="18">
        <f t="shared" si="3"/>
        <v>191</v>
      </c>
    </row>
    <row r="33" spans="1:25" ht="15.75" customHeight="1" x14ac:dyDescent="0.2">
      <c r="A33" s="17" t="s">
        <v>43</v>
      </c>
      <c r="B33" s="18">
        <v>4</v>
      </c>
      <c r="C33" s="18">
        <v>4</v>
      </c>
      <c r="D33" s="18">
        <v>4</v>
      </c>
      <c r="E33" s="18">
        <v>12</v>
      </c>
      <c r="F33" s="18">
        <v>9</v>
      </c>
      <c r="G33" s="18">
        <v>1</v>
      </c>
      <c r="H33" s="18"/>
      <c r="I33" s="18">
        <f t="shared" si="0"/>
        <v>34</v>
      </c>
      <c r="J33" s="18">
        <v>23</v>
      </c>
      <c r="K33" s="18">
        <v>24</v>
      </c>
      <c r="L33" s="18">
        <f t="shared" si="1"/>
        <v>57</v>
      </c>
      <c r="M33" s="19"/>
      <c r="N33" s="17" t="s">
        <v>43</v>
      </c>
      <c r="O33" s="20">
        <v>101</v>
      </c>
      <c r="P33" s="20">
        <v>381</v>
      </c>
      <c r="Q33" s="20">
        <v>66</v>
      </c>
      <c r="R33" s="20">
        <v>43</v>
      </c>
      <c r="S33" s="20">
        <v>36</v>
      </c>
      <c r="T33" s="20">
        <v>10</v>
      </c>
      <c r="U33" s="20">
        <v>8</v>
      </c>
      <c r="V33" s="27">
        <f t="shared" si="2"/>
        <v>645</v>
      </c>
      <c r="W33" s="23">
        <v>191</v>
      </c>
      <c r="X33" s="24">
        <v>280</v>
      </c>
      <c r="Y33" s="18">
        <f>V33+W33</f>
        <v>836</v>
      </c>
    </row>
    <row r="34" spans="1:25" ht="15.75" customHeight="1" x14ac:dyDescent="0.2">
      <c r="A34" s="17" t="s">
        <v>44</v>
      </c>
      <c r="B34" s="18">
        <v>44</v>
      </c>
      <c r="C34" s="18">
        <v>42</v>
      </c>
      <c r="D34" s="18">
        <v>15</v>
      </c>
      <c r="E34" s="18">
        <v>56</v>
      </c>
      <c r="F34" s="18">
        <v>27</v>
      </c>
      <c r="G34" s="18">
        <v>4</v>
      </c>
      <c r="H34" s="18"/>
      <c r="I34" s="18">
        <f t="shared" si="0"/>
        <v>188</v>
      </c>
      <c r="J34" s="18">
        <v>54</v>
      </c>
      <c r="K34" s="18">
        <v>81</v>
      </c>
      <c r="L34" s="18">
        <f>I34+J34</f>
        <v>242</v>
      </c>
      <c r="M34" s="19"/>
      <c r="N34" s="17" t="s">
        <v>44</v>
      </c>
      <c r="O34" s="20">
        <v>505</v>
      </c>
      <c r="P34" s="20">
        <v>430</v>
      </c>
      <c r="Q34" s="29">
        <v>190</v>
      </c>
      <c r="R34" s="29">
        <v>464</v>
      </c>
      <c r="S34" s="29">
        <v>288</v>
      </c>
      <c r="T34" s="29">
        <v>28</v>
      </c>
      <c r="U34" s="29">
        <v>27</v>
      </c>
      <c r="V34" s="30">
        <f t="shared" si="2"/>
        <v>1932</v>
      </c>
      <c r="W34" s="23">
        <v>310</v>
      </c>
      <c r="X34" s="24">
        <v>764</v>
      </c>
      <c r="Y34" s="28">
        <f t="shared" si="3"/>
        <v>2242</v>
      </c>
    </row>
    <row r="35" spans="1:25" ht="15.75" customHeight="1" x14ac:dyDescent="0.2">
      <c r="A35" s="17" t="s">
        <v>45</v>
      </c>
      <c r="B35" s="18">
        <v>11</v>
      </c>
      <c r="C35" s="18">
        <v>5</v>
      </c>
      <c r="D35" s="18">
        <v>22</v>
      </c>
      <c r="E35" s="18">
        <v>15</v>
      </c>
      <c r="F35" s="18">
        <v>2</v>
      </c>
      <c r="G35" s="18">
        <v>3</v>
      </c>
      <c r="H35" s="18"/>
      <c r="I35" s="18">
        <f t="shared" si="0"/>
        <v>58</v>
      </c>
      <c r="J35" s="18">
        <v>5</v>
      </c>
      <c r="K35" s="18">
        <v>8</v>
      </c>
      <c r="L35" s="18">
        <f t="shared" si="1"/>
        <v>63</v>
      </c>
      <c r="M35" s="19"/>
      <c r="N35" s="17" t="s">
        <v>45</v>
      </c>
      <c r="O35" s="20">
        <v>126</v>
      </c>
      <c r="P35" s="20">
        <v>109</v>
      </c>
      <c r="Q35" s="29">
        <v>178</v>
      </c>
      <c r="R35" s="29">
        <v>106</v>
      </c>
      <c r="S35" s="29">
        <v>28</v>
      </c>
      <c r="T35" s="29">
        <v>33</v>
      </c>
      <c r="U35" s="29">
        <v>3</v>
      </c>
      <c r="V35" s="30">
        <f t="shared" si="2"/>
        <v>583</v>
      </c>
      <c r="W35" s="18">
        <v>102</v>
      </c>
      <c r="X35" s="18">
        <v>211</v>
      </c>
      <c r="Y35" s="18">
        <f t="shared" si="3"/>
        <v>685</v>
      </c>
    </row>
    <row r="36" spans="1:25" ht="15.75" customHeight="1" x14ac:dyDescent="0.2">
      <c r="A36" s="17" t="s">
        <v>46</v>
      </c>
      <c r="B36" s="18">
        <v>2</v>
      </c>
      <c r="C36" s="18">
        <v>1</v>
      </c>
      <c r="D36" s="18">
        <v>2</v>
      </c>
      <c r="E36" s="18">
        <v>4</v>
      </c>
      <c r="F36" s="18"/>
      <c r="G36" s="18">
        <v>1</v>
      </c>
      <c r="H36" s="18"/>
      <c r="I36" s="18">
        <f t="shared" si="0"/>
        <v>10</v>
      </c>
      <c r="J36" s="18">
        <v>11</v>
      </c>
      <c r="K36" s="18">
        <v>14</v>
      </c>
      <c r="L36" s="18">
        <f t="shared" si="1"/>
        <v>21</v>
      </c>
      <c r="M36" s="19"/>
      <c r="N36" s="17" t="s">
        <v>46</v>
      </c>
      <c r="O36" s="20">
        <v>99</v>
      </c>
      <c r="P36" s="20">
        <v>106</v>
      </c>
      <c r="Q36" s="29">
        <v>65</v>
      </c>
      <c r="R36" s="29">
        <v>35</v>
      </c>
      <c r="S36" s="29">
        <v>8</v>
      </c>
      <c r="T36" s="29">
        <v>49</v>
      </c>
      <c r="U36" s="29">
        <v>1</v>
      </c>
      <c r="V36" s="31">
        <f t="shared" si="2"/>
        <v>363</v>
      </c>
      <c r="W36" s="18">
        <v>113</v>
      </c>
      <c r="X36" s="18">
        <v>274</v>
      </c>
      <c r="Y36" s="18">
        <f t="shared" si="3"/>
        <v>476</v>
      </c>
    </row>
    <row r="37" spans="1:25" ht="15.75" customHeight="1" x14ac:dyDescent="0.2">
      <c r="A37" s="17" t="s">
        <v>47</v>
      </c>
      <c r="B37" s="18">
        <v>9</v>
      </c>
      <c r="C37" s="18">
        <v>76</v>
      </c>
      <c r="D37" s="18">
        <v>37</v>
      </c>
      <c r="E37" s="18">
        <v>13</v>
      </c>
      <c r="F37" s="18">
        <v>1</v>
      </c>
      <c r="G37" s="18">
        <v>8</v>
      </c>
      <c r="H37" s="18"/>
      <c r="I37" s="18">
        <f t="shared" si="0"/>
        <v>144</v>
      </c>
      <c r="J37" s="18">
        <v>64</v>
      </c>
      <c r="K37" s="18">
        <v>71</v>
      </c>
      <c r="L37" s="18">
        <f t="shared" si="1"/>
        <v>208</v>
      </c>
      <c r="M37" s="19"/>
      <c r="N37" s="17" t="s">
        <v>47</v>
      </c>
      <c r="O37" s="20">
        <v>90</v>
      </c>
      <c r="P37" s="20">
        <v>500</v>
      </c>
      <c r="Q37" s="29">
        <v>208</v>
      </c>
      <c r="R37" s="29">
        <v>176</v>
      </c>
      <c r="S37" s="29">
        <v>45</v>
      </c>
      <c r="T37" s="29">
        <v>40</v>
      </c>
      <c r="U37" s="29">
        <v>13</v>
      </c>
      <c r="V37" s="30">
        <f t="shared" si="2"/>
        <v>1072</v>
      </c>
      <c r="W37" s="18">
        <v>267</v>
      </c>
      <c r="X37" s="18">
        <v>435</v>
      </c>
      <c r="Y37" s="28">
        <f t="shared" si="3"/>
        <v>1339</v>
      </c>
    </row>
    <row r="38" spans="1:25" ht="15.75" customHeight="1" x14ac:dyDescent="0.2">
      <c r="A38" s="17" t="s">
        <v>48</v>
      </c>
      <c r="B38" s="18">
        <v>9</v>
      </c>
      <c r="C38" s="18">
        <v>5</v>
      </c>
      <c r="D38" s="18">
        <v>4</v>
      </c>
      <c r="E38" s="18">
        <v>9</v>
      </c>
      <c r="F38" s="18">
        <v>1</v>
      </c>
      <c r="G38" s="18">
        <v>1</v>
      </c>
      <c r="H38" s="18"/>
      <c r="I38" s="18">
        <f t="shared" si="0"/>
        <v>29</v>
      </c>
      <c r="J38" s="18">
        <v>7</v>
      </c>
      <c r="K38" s="18">
        <v>7</v>
      </c>
      <c r="L38" s="18">
        <f t="shared" si="1"/>
        <v>36</v>
      </c>
      <c r="M38" s="19"/>
      <c r="N38" s="17" t="s">
        <v>48</v>
      </c>
      <c r="O38" s="20">
        <v>71</v>
      </c>
      <c r="P38" s="20">
        <v>104</v>
      </c>
      <c r="Q38" s="29">
        <v>73</v>
      </c>
      <c r="R38" s="29">
        <v>42</v>
      </c>
      <c r="S38" s="29">
        <v>10</v>
      </c>
      <c r="T38" s="29">
        <v>8</v>
      </c>
      <c r="U38" s="29">
        <v>4</v>
      </c>
      <c r="V38" s="31">
        <f t="shared" si="2"/>
        <v>312</v>
      </c>
      <c r="W38" s="18">
        <v>89</v>
      </c>
      <c r="X38" s="18">
        <v>193</v>
      </c>
      <c r="Y38" s="18">
        <f t="shared" si="3"/>
        <v>401</v>
      </c>
    </row>
    <row r="39" spans="1:25" ht="15.75" customHeight="1" x14ac:dyDescent="0.2">
      <c r="A39" s="17" t="s">
        <v>49</v>
      </c>
      <c r="B39" s="18">
        <v>1</v>
      </c>
      <c r="C39" s="18"/>
      <c r="D39" s="18"/>
      <c r="E39" s="18"/>
      <c r="F39" s="18"/>
      <c r="G39" s="18">
        <v>1</v>
      </c>
      <c r="H39" s="18"/>
      <c r="I39" s="18">
        <f t="shared" si="0"/>
        <v>2</v>
      </c>
      <c r="J39" s="18">
        <v>1</v>
      </c>
      <c r="K39" s="18">
        <v>1</v>
      </c>
      <c r="L39" s="18">
        <f t="shared" si="1"/>
        <v>3</v>
      </c>
      <c r="M39" s="19"/>
      <c r="N39" s="17" t="s">
        <v>49</v>
      </c>
      <c r="O39" s="20">
        <v>3</v>
      </c>
      <c r="P39" s="20">
        <v>18</v>
      </c>
      <c r="Q39" s="29">
        <v>5</v>
      </c>
      <c r="R39" s="29">
        <v>1</v>
      </c>
      <c r="S39" s="29"/>
      <c r="T39" s="29">
        <v>11</v>
      </c>
      <c r="U39" s="29"/>
      <c r="V39" s="31">
        <f t="shared" si="2"/>
        <v>38</v>
      </c>
      <c r="W39" s="18">
        <v>19</v>
      </c>
      <c r="X39" s="18">
        <v>59</v>
      </c>
      <c r="Y39" s="18">
        <f t="shared" si="3"/>
        <v>57</v>
      </c>
    </row>
    <row r="40" spans="1:25" ht="15.75" customHeight="1" x14ac:dyDescent="0.2">
      <c r="A40" s="17" t="s">
        <v>50</v>
      </c>
      <c r="B40" s="18"/>
      <c r="C40" s="18"/>
      <c r="D40" s="18">
        <v>2</v>
      </c>
      <c r="E40" s="18"/>
      <c r="F40" s="18"/>
      <c r="G40" s="18" t="s">
        <v>51</v>
      </c>
      <c r="H40" s="18"/>
      <c r="I40" s="18">
        <f t="shared" si="0"/>
        <v>2</v>
      </c>
      <c r="J40" s="18">
        <v>3</v>
      </c>
      <c r="K40" s="18">
        <v>3</v>
      </c>
      <c r="L40" s="18">
        <f t="shared" si="1"/>
        <v>5</v>
      </c>
      <c r="M40" s="19"/>
      <c r="N40" s="17" t="s">
        <v>50</v>
      </c>
      <c r="O40" s="20">
        <v>10</v>
      </c>
      <c r="P40" s="20">
        <v>22</v>
      </c>
      <c r="Q40" s="29">
        <v>20</v>
      </c>
      <c r="R40" s="29">
        <v>3</v>
      </c>
      <c r="S40" s="29">
        <v>9</v>
      </c>
      <c r="T40" s="29">
        <v>11</v>
      </c>
      <c r="U40" s="29"/>
      <c r="V40" s="31">
        <f t="shared" si="2"/>
        <v>75</v>
      </c>
      <c r="W40" s="18">
        <v>26</v>
      </c>
      <c r="X40" s="18">
        <v>88</v>
      </c>
      <c r="Y40" s="18">
        <f t="shared" si="3"/>
        <v>101</v>
      </c>
    </row>
    <row r="41" spans="1:25" ht="15.75" customHeight="1" x14ac:dyDescent="0.2">
      <c r="A41" s="17" t="s">
        <v>52</v>
      </c>
      <c r="B41" s="18">
        <v>2</v>
      </c>
      <c r="C41" s="18"/>
      <c r="D41" s="18">
        <v>5</v>
      </c>
      <c r="E41" s="18"/>
      <c r="F41" s="18"/>
      <c r="G41" s="18"/>
      <c r="H41" s="18"/>
      <c r="I41" s="18">
        <f t="shared" si="0"/>
        <v>7</v>
      </c>
      <c r="J41" s="18">
        <v>2</v>
      </c>
      <c r="K41" s="18">
        <v>2</v>
      </c>
      <c r="L41" s="18">
        <f t="shared" si="1"/>
        <v>9</v>
      </c>
      <c r="M41" s="19"/>
      <c r="N41" s="17" t="s">
        <v>52</v>
      </c>
      <c r="O41" s="20">
        <v>30</v>
      </c>
      <c r="P41" s="20">
        <v>22</v>
      </c>
      <c r="Q41" s="29">
        <v>48</v>
      </c>
      <c r="R41" s="29">
        <v>2</v>
      </c>
      <c r="S41" s="29">
        <v>1</v>
      </c>
      <c r="T41" s="29">
        <v>8</v>
      </c>
      <c r="U41" s="29">
        <v>2</v>
      </c>
      <c r="V41" s="31">
        <f t="shared" si="2"/>
        <v>113</v>
      </c>
      <c r="W41" s="18">
        <v>57</v>
      </c>
      <c r="X41" s="18">
        <v>156</v>
      </c>
      <c r="Y41" s="18">
        <f t="shared" si="3"/>
        <v>170</v>
      </c>
    </row>
    <row r="42" spans="1:25" ht="15.75" customHeight="1" x14ac:dyDescent="0.2">
      <c r="A42" s="17" t="s">
        <v>53</v>
      </c>
      <c r="B42" s="18">
        <v>2</v>
      </c>
      <c r="C42" s="18"/>
      <c r="D42" s="18">
        <v>9</v>
      </c>
      <c r="E42" s="18">
        <v>1</v>
      </c>
      <c r="F42" s="18"/>
      <c r="G42" s="18"/>
      <c r="H42" s="18"/>
      <c r="I42" s="18">
        <f t="shared" si="0"/>
        <v>12</v>
      </c>
      <c r="J42" s="18">
        <v>7</v>
      </c>
      <c r="K42" s="18">
        <v>12</v>
      </c>
      <c r="L42" s="18">
        <f t="shared" si="1"/>
        <v>19</v>
      </c>
      <c r="M42" s="19"/>
      <c r="N42" s="17" t="s">
        <v>53</v>
      </c>
      <c r="O42" s="20">
        <v>13</v>
      </c>
      <c r="P42" s="20">
        <v>45</v>
      </c>
      <c r="Q42" s="29">
        <v>64</v>
      </c>
      <c r="R42" s="29">
        <v>12</v>
      </c>
      <c r="S42" s="29">
        <v>7</v>
      </c>
      <c r="T42" s="29">
        <v>5</v>
      </c>
      <c r="U42" s="29">
        <v>5</v>
      </c>
      <c r="V42" s="31">
        <f t="shared" si="2"/>
        <v>151</v>
      </c>
      <c r="W42" s="18">
        <v>65</v>
      </c>
      <c r="X42" s="18">
        <v>122</v>
      </c>
      <c r="Y42" s="18">
        <f t="shared" si="3"/>
        <v>216</v>
      </c>
    </row>
    <row r="43" spans="1:25" ht="15.75" customHeight="1" x14ac:dyDescent="0.2">
      <c r="A43" s="17" t="s">
        <v>54</v>
      </c>
      <c r="B43" s="18">
        <v>1</v>
      </c>
      <c r="C43" s="18"/>
      <c r="D43" s="18">
        <v>3</v>
      </c>
      <c r="E43" s="18">
        <v>2</v>
      </c>
      <c r="F43" s="32"/>
      <c r="G43" s="18"/>
      <c r="H43" s="18"/>
      <c r="I43" s="18">
        <f t="shared" si="0"/>
        <v>6</v>
      </c>
      <c r="J43" s="18">
        <v>3</v>
      </c>
      <c r="K43" s="18">
        <v>3</v>
      </c>
      <c r="L43" s="18">
        <f t="shared" si="1"/>
        <v>9</v>
      </c>
      <c r="M43" s="19"/>
      <c r="N43" s="17" t="s">
        <v>54</v>
      </c>
      <c r="O43" s="20">
        <v>19</v>
      </c>
      <c r="P43" s="20">
        <v>19</v>
      </c>
      <c r="Q43" s="29">
        <v>30</v>
      </c>
      <c r="R43" s="29">
        <v>11</v>
      </c>
      <c r="S43" s="29">
        <v>11</v>
      </c>
      <c r="T43" s="29">
        <v>4</v>
      </c>
      <c r="U43" s="29">
        <v>7</v>
      </c>
      <c r="V43" s="31">
        <f t="shared" si="2"/>
        <v>101</v>
      </c>
      <c r="W43" s="18">
        <v>40</v>
      </c>
      <c r="X43" s="18">
        <v>81</v>
      </c>
      <c r="Y43" s="18">
        <f t="shared" si="3"/>
        <v>141</v>
      </c>
    </row>
    <row r="44" spans="1:25" ht="15.75" customHeight="1" x14ac:dyDescent="0.2">
      <c r="A44" s="17" t="s">
        <v>55</v>
      </c>
      <c r="B44" s="18"/>
      <c r="C44" s="18"/>
      <c r="D44" s="18"/>
      <c r="E44" s="18"/>
      <c r="F44" s="18"/>
      <c r="G44" s="18"/>
      <c r="H44" s="18"/>
      <c r="I44" s="18">
        <f t="shared" si="0"/>
        <v>0</v>
      </c>
      <c r="J44" s="18"/>
      <c r="K44" s="18"/>
      <c r="L44" s="18">
        <f t="shared" si="1"/>
        <v>0</v>
      </c>
      <c r="M44" s="19"/>
      <c r="N44" s="17" t="s">
        <v>55</v>
      </c>
      <c r="O44" s="20">
        <v>6</v>
      </c>
      <c r="P44" s="20">
        <v>15</v>
      </c>
      <c r="Q44" s="29"/>
      <c r="R44" s="29">
        <v>2</v>
      </c>
      <c r="S44" s="29">
        <v>1</v>
      </c>
      <c r="T44" s="29">
        <v>6</v>
      </c>
      <c r="U44" s="29">
        <v>2</v>
      </c>
      <c r="V44" s="31">
        <f t="shared" si="2"/>
        <v>32</v>
      </c>
      <c r="W44" s="18">
        <v>21</v>
      </c>
      <c r="X44" s="18">
        <v>74</v>
      </c>
      <c r="Y44" s="18">
        <f t="shared" si="3"/>
        <v>53</v>
      </c>
    </row>
    <row r="45" spans="1:25" ht="15.75" customHeight="1" x14ac:dyDescent="0.2">
      <c r="A45" s="17" t="s">
        <v>56</v>
      </c>
      <c r="B45" s="18"/>
      <c r="C45" s="18"/>
      <c r="D45" s="18">
        <v>1</v>
      </c>
      <c r="E45" s="18">
        <v>3</v>
      </c>
      <c r="F45" s="18"/>
      <c r="G45" s="18"/>
      <c r="H45" s="18"/>
      <c r="I45" s="18">
        <f t="shared" si="0"/>
        <v>4</v>
      </c>
      <c r="J45" s="18">
        <v>2</v>
      </c>
      <c r="K45" s="18">
        <v>2</v>
      </c>
      <c r="L45" s="18">
        <f t="shared" si="1"/>
        <v>6</v>
      </c>
      <c r="M45" s="19"/>
      <c r="N45" s="17" t="s">
        <v>56</v>
      </c>
      <c r="O45" s="20">
        <v>22</v>
      </c>
      <c r="P45" s="20">
        <v>32</v>
      </c>
      <c r="Q45" s="29">
        <v>18</v>
      </c>
      <c r="R45" s="29">
        <v>12</v>
      </c>
      <c r="S45" s="29">
        <v>5</v>
      </c>
      <c r="T45" s="29">
        <v>1</v>
      </c>
      <c r="U45" s="29">
        <v>1</v>
      </c>
      <c r="V45" s="31">
        <f t="shared" si="2"/>
        <v>91</v>
      </c>
      <c r="W45" s="18">
        <v>34</v>
      </c>
      <c r="X45" s="18">
        <v>69</v>
      </c>
      <c r="Y45" s="18">
        <f t="shared" si="3"/>
        <v>125</v>
      </c>
    </row>
    <row r="46" spans="1:25" ht="15.75" customHeight="1" x14ac:dyDescent="0.2">
      <c r="A46" s="17" t="s">
        <v>57</v>
      </c>
      <c r="B46" s="18"/>
      <c r="C46" s="18"/>
      <c r="D46" s="18">
        <v>8</v>
      </c>
      <c r="E46" s="18"/>
      <c r="F46" s="18"/>
      <c r="G46" s="18">
        <v>1</v>
      </c>
      <c r="H46" s="18"/>
      <c r="I46" s="18">
        <f t="shared" si="0"/>
        <v>9</v>
      </c>
      <c r="J46" s="18">
        <v>3</v>
      </c>
      <c r="K46" s="18">
        <v>3</v>
      </c>
      <c r="L46" s="18">
        <f t="shared" si="1"/>
        <v>12</v>
      </c>
      <c r="M46" s="19"/>
      <c r="N46" s="17" t="s">
        <v>57</v>
      </c>
      <c r="O46" s="20">
        <v>1</v>
      </c>
      <c r="P46" s="20">
        <v>15</v>
      </c>
      <c r="Q46" s="29">
        <v>87</v>
      </c>
      <c r="R46" s="29">
        <v>3</v>
      </c>
      <c r="S46" s="29">
        <v>3</v>
      </c>
      <c r="T46" s="29">
        <v>2</v>
      </c>
      <c r="U46" s="29">
        <v>1</v>
      </c>
      <c r="V46" s="31">
        <f t="shared" si="2"/>
        <v>112</v>
      </c>
      <c r="W46" s="18">
        <v>51</v>
      </c>
      <c r="X46" s="18">
        <v>126</v>
      </c>
      <c r="Y46" s="18">
        <f t="shared" si="3"/>
        <v>163</v>
      </c>
    </row>
    <row r="47" spans="1:25" ht="15.75" customHeight="1" x14ac:dyDescent="0.2">
      <c r="A47" s="17" t="s">
        <v>58</v>
      </c>
      <c r="B47" s="18"/>
      <c r="C47" s="18"/>
      <c r="D47" s="18">
        <v>1</v>
      </c>
      <c r="E47" s="18">
        <v>1</v>
      </c>
      <c r="F47" s="18"/>
      <c r="G47" s="18"/>
      <c r="H47" s="18"/>
      <c r="I47" s="18">
        <f t="shared" si="0"/>
        <v>2</v>
      </c>
      <c r="J47" s="18">
        <v>1</v>
      </c>
      <c r="K47" s="18">
        <v>1</v>
      </c>
      <c r="L47" s="18">
        <f t="shared" si="1"/>
        <v>3</v>
      </c>
      <c r="M47" s="19"/>
      <c r="N47" s="17" t="s">
        <v>58</v>
      </c>
      <c r="O47" s="20">
        <v>2</v>
      </c>
      <c r="P47" s="20">
        <v>51</v>
      </c>
      <c r="Q47" s="29">
        <v>12</v>
      </c>
      <c r="R47" s="29">
        <v>2</v>
      </c>
      <c r="S47" s="29">
        <v>1</v>
      </c>
      <c r="T47" s="29">
        <v>1</v>
      </c>
      <c r="U47" s="29"/>
      <c r="V47" s="31">
        <f t="shared" si="2"/>
        <v>69</v>
      </c>
      <c r="W47" s="18">
        <v>21</v>
      </c>
      <c r="X47" s="18">
        <v>61</v>
      </c>
      <c r="Y47" s="18">
        <f t="shared" si="3"/>
        <v>90</v>
      </c>
    </row>
    <row r="48" spans="1:25" ht="15.75" customHeight="1" x14ac:dyDescent="0.2">
      <c r="A48" s="17" t="s">
        <v>59</v>
      </c>
      <c r="B48" s="18"/>
      <c r="C48" s="18"/>
      <c r="D48" s="18">
        <v>5</v>
      </c>
      <c r="E48" s="18">
        <v>1</v>
      </c>
      <c r="F48" s="18">
        <v>1</v>
      </c>
      <c r="G48" s="18">
        <v>5</v>
      </c>
      <c r="H48" s="18"/>
      <c r="I48" s="18">
        <f t="shared" si="0"/>
        <v>12</v>
      </c>
      <c r="J48" s="18"/>
      <c r="K48" s="18"/>
      <c r="L48" s="18">
        <f t="shared" si="1"/>
        <v>12</v>
      </c>
      <c r="M48" s="19"/>
      <c r="N48" s="17" t="s">
        <v>59</v>
      </c>
      <c r="O48" s="20">
        <v>16</v>
      </c>
      <c r="P48" s="20">
        <v>50</v>
      </c>
      <c r="Q48" s="29">
        <v>41</v>
      </c>
      <c r="R48" s="29">
        <v>15</v>
      </c>
      <c r="S48" s="29">
        <v>10</v>
      </c>
      <c r="T48" s="29">
        <v>40</v>
      </c>
      <c r="U48" s="29">
        <v>2</v>
      </c>
      <c r="V48" s="31">
        <f t="shared" si="2"/>
        <v>174</v>
      </c>
      <c r="W48" s="21">
        <v>46</v>
      </c>
      <c r="X48" s="22">
        <v>89</v>
      </c>
      <c r="Y48" s="18">
        <f t="shared" si="3"/>
        <v>220</v>
      </c>
    </row>
    <row r="49" spans="1:43" ht="15.75" customHeight="1" x14ac:dyDescent="0.2">
      <c r="A49" s="17" t="s">
        <v>60</v>
      </c>
      <c r="B49" s="18"/>
      <c r="C49" s="18"/>
      <c r="D49" s="18"/>
      <c r="E49" s="18">
        <v>1</v>
      </c>
      <c r="F49" s="18"/>
      <c r="G49" s="18"/>
      <c r="H49" s="18"/>
      <c r="I49" s="18">
        <f t="shared" si="0"/>
        <v>1</v>
      </c>
      <c r="J49" s="18"/>
      <c r="K49" s="18"/>
      <c r="L49" s="18">
        <f t="shared" si="1"/>
        <v>1</v>
      </c>
      <c r="M49" s="19"/>
      <c r="N49" s="17" t="s">
        <v>60</v>
      </c>
      <c r="O49" s="20">
        <v>2</v>
      </c>
      <c r="P49" s="20">
        <v>13</v>
      </c>
      <c r="Q49" s="29">
        <v>9</v>
      </c>
      <c r="R49" s="29">
        <v>3</v>
      </c>
      <c r="S49" s="29">
        <v>5</v>
      </c>
      <c r="T49" s="29">
        <v>5</v>
      </c>
      <c r="U49" s="29">
        <v>1</v>
      </c>
      <c r="V49" s="31">
        <f t="shared" si="2"/>
        <v>38</v>
      </c>
      <c r="W49" s="23">
        <v>14</v>
      </c>
      <c r="X49" s="24">
        <v>17</v>
      </c>
      <c r="Y49" s="18">
        <f t="shared" si="3"/>
        <v>52</v>
      </c>
    </row>
    <row r="50" spans="1:43" ht="15.75" customHeight="1" x14ac:dyDescent="0.2">
      <c r="A50" s="17" t="s">
        <v>61</v>
      </c>
      <c r="B50" s="18"/>
      <c r="C50" s="18"/>
      <c r="D50" s="18"/>
      <c r="E50" s="18"/>
      <c r="F50" s="18"/>
      <c r="G50" s="18"/>
      <c r="H50" s="18"/>
      <c r="I50" s="18">
        <f t="shared" si="0"/>
        <v>0</v>
      </c>
      <c r="J50" s="18">
        <v>3</v>
      </c>
      <c r="K50" s="18">
        <v>3</v>
      </c>
      <c r="L50" s="18">
        <f t="shared" si="1"/>
        <v>3</v>
      </c>
      <c r="M50" s="19"/>
      <c r="N50" s="17" t="s">
        <v>61</v>
      </c>
      <c r="O50" s="20">
        <v>5</v>
      </c>
      <c r="P50" s="20">
        <v>5</v>
      </c>
      <c r="Q50" s="29">
        <v>7</v>
      </c>
      <c r="R50" s="29">
        <v>6</v>
      </c>
      <c r="S50" s="29">
        <v>3</v>
      </c>
      <c r="T50" s="29">
        <v>6</v>
      </c>
      <c r="U50" s="29">
        <v>6</v>
      </c>
      <c r="V50" s="31">
        <f t="shared" si="2"/>
        <v>38</v>
      </c>
      <c r="W50" s="23">
        <v>37</v>
      </c>
      <c r="X50" s="24">
        <v>58</v>
      </c>
      <c r="Y50" s="18">
        <f t="shared" si="3"/>
        <v>75</v>
      </c>
    </row>
    <row r="51" spans="1:43" ht="15.75" customHeight="1" x14ac:dyDescent="0.2">
      <c r="A51" s="17" t="s">
        <v>62</v>
      </c>
      <c r="B51" s="18"/>
      <c r="C51" s="18"/>
      <c r="D51" s="18"/>
      <c r="E51" s="18"/>
      <c r="F51" s="18"/>
      <c r="G51" s="18"/>
      <c r="H51" s="18"/>
      <c r="I51" s="18">
        <f t="shared" si="0"/>
        <v>0</v>
      </c>
      <c r="J51" s="21">
        <v>2</v>
      </c>
      <c r="K51" s="22">
        <v>6</v>
      </c>
      <c r="L51" s="18">
        <f t="shared" si="1"/>
        <v>2</v>
      </c>
      <c r="M51" s="19"/>
      <c r="N51" s="17" t="s">
        <v>62</v>
      </c>
      <c r="O51" s="20">
        <v>2</v>
      </c>
      <c r="P51" s="20">
        <v>13</v>
      </c>
      <c r="Q51" s="29">
        <v>6</v>
      </c>
      <c r="R51" s="29">
        <v>4</v>
      </c>
      <c r="S51" s="29">
        <v>9</v>
      </c>
      <c r="T51" s="29">
        <v>6</v>
      </c>
      <c r="U51" s="29">
        <v>1</v>
      </c>
      <c r="V51" s="31">
        <f t="shared" si="2"/>
        <v>41</v>
      </c>
      <c r="W51" s="23">
        <v>31</v>
      </c>
      <c r="X51" s="24">
        <v>93</v>
      </c>
      <c r="Y51" s="18">
        <f t="shared" si="3"/>
        <v>72</v>
      </c>
      <c r="AQ51" s="33"/>
    </row>
    <row r="52" spans="1:43" ht="15.75" customHeight="1" x14ac:dyDescent="0.2">
      <c r="A52" s="17" t="s">
        <v>63</v>
      </c>
      <c r="B52" s="18"/>
      <c r="C52" s="18">
        <v>1</v>
      </c>
      <c r="D52" s="18">
        <v>1</v>
      </c>
      <c r="E52" s="18"/>
      <c r="F52" s="18"/>
      <c r="G52" s="18"/>
      <c r="H52" s="18"/>
      <c r="I52" s="18">
        <f t="shared" si="0"/>
        <v>2</v>
      </c>
      <c r="J52" s="18">
        <v>2</v>
      </c>
      <c r="K52" s="18">
        <v>4</v>
      </c>
      <c r="L52" s="18">
        <f t="shared" si="1"/>
        <v>4</v>
      </c>
      <c r="M52" s="19"/>
      <c r="N52" s="17" t="s">
        <v>63</v>
      </c>
      <c r="O52" s="20">
        <v>6</v>
      </c>
      <c r="P52" s="20">
        <v>32</v>
      </c>
      <c r="Q52" s="29">
        <v>9</v>
      </c>
      <c r="R52" s="29">
        <v>1</v>
      </c>
      <c r="S52" s="29">
        <v>3</v>
      </c>
      <c r="T52" s="29">
        <v>5</v>
      </c>
      <c r="U52" s="29">
        <v>1</v>
      </c>
      <c r="V52" s="31">
        <f t="shared" si="2"/>
        <v>57</v>
      </c>
      <c r="W52" s="23">
        <v>34</v>
      </c>
      <c r="X52" s="24">
        <v>58</v>
      </c>
      <c r="Y52" s="18">
        <f t="shared" si="3"/>
        <v>91</v>
      </c>
    </row>
    <row r="53" spans="1:43" ht="15.75" customHeight="1" x14ac:dyDescent="0.2">
      <c r="A53" s="17" t="s">
        <v>64</v>
      </c>
      <c r="B53" s="18"/>
      <c r="C53" s="18"/>
      <c r="D53" s="18"/>
      <c r="E53" s="18"/>
      <c r="F53" s="18"/>
      <c r="G53" s="18"/>
      <c r="H53" s="18"/>
      <c r="I53" s="18">
        <f t="shared" si="0"/>
        <v>0</v>
      </c>
      <c r="J53" s="18"/>
      <c r="K53" s="18"/>
      <c r="L53" s="18">
        <f t="shared" si="1"/>
        <v>0</v>
      </c>
      <c r="M53" s="19"/>
      <c r="N53" s="17" t="s">
        <v>64</v>
      </c>
      <c r="O53" s="20"/>
      <c r="P53" s="20">
        <v>7</v>
      </c>
      <c r="Q53" s="29">
        <v>1</v>
      </c>
      <c r="R53" s="29">
        <v>1</v>
      </c>
      <c r="S53" s="29"/>
      <c r="T53" s="29">
        <v>4</v>
      </c>
      <c r="U53" s="29">
        <v>1</v>
      </c>
      <c r="V53" s="31">
        <f t="shared" si="2"/>
        <v>14</v>
      </c>
      <c r="W53" s="23">
        <v>12</v>
      </c>
      <c r="X53" s="24">
        <v>21</v>
      </c>
      <c r="Y53" s="18">
        <f t="shared" si="3"/>
        <v>26</v>
      </c>
    </row>
    <row r="54" spans="1:43" ht="15.75" customHeight="1" x14ac:dyDescent="0.2">
      <c r="A54" s="17" t="s">
        <v>65</v>
      </c>
      <c r="B54" s="18"/>
      <c r="C54" s="18"/>
      <c r="D54" s="18">
        <v>1</v>
      </c>
      <c r="E54" s="18"/>
      <c r="F54" s="18"/>
      <c r="G54" s="18"/>
      <c r="H54" s="18"/>
      <c r="I54" s="18">
        <f t="shared" si="0"/>
        <v>1</v>
      </c>
      <c r="J54" s="18">
        <v>1</v>
      </c>
      <c r="K54" s="18">
        <v>1</v>
      </c>
      <c r="L54" s="18">
        <f t="shared" si="1"/>
        <v>2</v>
      </c>
      <c r="M54" s="19"/>
      <c r="N54" s="17" t="s">
        <v>65</v>
      </c>
      <c r="O54" s="20">
        <v>1</v>
      </c>
      <c r="P54" s="20"/>
      <c r="Q54" s="29">
        <v>13</v>
      </c>
      <c r="R54" s="29"/>
      <c r="S54" s="29">
        <v>1</v>
      </c>
      <c r="T54" s="29">
        <v>7</v>
      </c>
      <c r="U54" s="29">
        <v>7</v>
      </c>
      <c r="V54" s="31">
        <f t="shared" si="2"/>
        <v>29</v>
      </c>
      <c r="W54" s="18">
        <v>12</v>
      </c>
      <c r="X54" s="18">
        <v>26</v>
      </c>
      <c r="Y54" s="18">
        <f t="shared" si="3"/>
        <v>41</v>
      </c>
    </row>
    <row r="55" spans="1:43" ht="15.75" customHeight="1" x14ac:dyDescent="0.2">
      <c r="A55" s="17" t="s">
        <v>66</v>
      </c>
      <c r="B55" s="18"/>
      <c r="C55" s="18"/>
      <c r="D55" s="18"/>
      <c r="E55" s="18"/>
      <c r="F55" s="18"/>
      <c r="G55" s="18"/>
      <c r="H55" s="18">
        <v>1</v>
      </c>
      <c r="I55" s="18">
        <f t="shared" si="0"/>
        <v>1</v>
      </c>
      <c r="J55" s="18">
        <v>1</v>
      </c>
      <c r="K55" s="18">
        <v>5</v>
      </c>
      <c r="L55" s="18">
        <f t="shared" si="1"/>
        <v>2</v>
      </c>
      <c r="M55" s="19"/>
      <c r="N55" s="17" t="s">
        <v>66</v>
      </c>
      <c r="O55" s="20"/>
      <c r="P55" s="20"/>
      <c r="Q55" s="29">
        <v>3</v>
      </c>
      <c r="R55" s="29">
        <v>3</v>
      </c>
      <c r="S55" s="29">
        <v>6</v>
      </c>
      <c r="T55" s="29">
        <v>2</v>
      </c>
      <c r="U55" s="29">
        <v>7</v>
      </c>
      <c r="V55" s="31">
        <f t="shared" si="2"/>
        <v>21</v>
      </c>
      <c r="W55" s="18">
        <v>23</v>
      </c>
      <c r="X55" s="18">
        <v>41</v>
      </c>
      <c r="Y55" s="18">
        <f t="shared" si="3"/>
        <v>44</v>
      </c>
    </row>
    <row r="56" spans="1:43" ht="15.75" customHeight="1" x14ac:dyDescent="0.2">
      <c r="A56" s="17" t="s">
        <v>67</v>
      </c>
      <c r="B56" s="18"/>
      <c r="C56" s="18"/>
      <c r="D56" s="18"/>
      <c r="E56" s="18"/>
      <c r="F56" s="18"/>
      <c r="G56" s="18"/>
      <c r="H56" s="18"/>
      <c r="I56" s="18">
        <f t="shared" si="0"/>
        <v>0</v>
      </c>
      <c r="J56" s="18"/>
      <c r="K56" s="18"/>
      <c r="L56" s="18">
        <f t="shared" si="1"/>
        <v>0</v>
      </c>
      <c r="M56" s="19"/>
      <c r="N56" s="17" t="s">
        <v>67</v>
      </c>
      <c r="O56" s="20">
        <v>5</v>
      </c>
      <c r="P56" s="20">
        <v>1</v>
      </c>
      <c r="Q56" s="29">
        <v>10</v>
      </c>
      <c r="R56" s="29"/>
      <c r="S56" s="29"/>
      <c r="T56" s="29"/>
      <c r="U56" s="29"/>
      <c r="V56" s="31">
        <f t="shared" si="2"/>
        <v>16</v>
      </c>
      <c r="W56" s="18"/>
      <c r="X56" s="18"/>
      <c r="Y56" s="18">
        <f t="shared" si="3"/>
        <v>16</v>
      </c>
    </row>
    <row r="57" spans="1:43" ht="15.75" customHeight="1" x14ac:dyDescent="0.2">
      <c r="A57" s="17"/>
      <c r="B57" s="18"/>
      <c r="C57" s="18"/>
      <c r="D57" s="18"/>
      <c r="E57" s="18"/>
      <c r="F57" s="18"/>
      <c r="G57" s="18"/>
      <c r="H57" s="18"/>
      <c r="I57" s="18">
        <f t="shared" si="0"/>
        <v>0</v>
      </c>
      <c r="J57" s="18"/>
      <c r="K57" s="18"/>
      <c r="L57" s="18">
        <f t="shared" si="1"/>
        <v>0</v>
      </c>
      <c r="M57" s="19"/>
      <c r="N57" s="17"/>
      <c r="O57" s="18"/>
      <c r="P57" s="18"/>
      <c r="Q57" s="31"/>
      <c r="R57" s="31"/>
      <c r="S57" s="31"/>
      <c r="T57" s="31"/>
      <c r="U57" s="31"/>
      <c r="V57" s="31">
        <f t="shared" si="2"/>
        <v>0</v>
      </c>
      <c r="W57" s="18"/>
      <c r="X57" s="18"/>
      <c r="Y57" s="18">
        <f t="shared" si="3"/>
        <v>0</v>
      </c>
    </row>
    <row r="58" spans="1:43" ht="15.75" customHeight="1" x14ac:dyDescent="0.2">
      <c r="A58" s="17" t="s">
        <v>68</v>
      </c>
      <c r="B58" s="18">
        <f>SUM(B9:B56)</f>
        <v>167</v>
      </c>
      <c r="C58" s="18">
        <f t="shared" ref="C58:G58" si="4">SUM(C9:C56)</f>
        <v>142</v>
      </c>
      <c r="D58" s="18">
        <f t="shared" si="4"/>
        <v>254</v>
      </c>
      <c r="E58" s="18">
        <f t="shared" si="4"/>
        <v>236</v>
      </c>
      <c r="F58" s="18">
        <f t="shared" si="4"/>
        <v>63</v>
      </c>
      <c r="G58" s="18">
        <f t="shared" si="4"/>
        <v>51</v>
      </c>
      <c r="H58" s="18">
        <f>SUM(H9:H56)</f>
        <v>3</v>
      </c>
      <c r="I58" s="27">
        <f t="shared" si="0"/>
        <v>916</v>
      </c>
      <c r="J58" s="18">
        <f>SUM(J9:J56)-1</f>
        <v>233</v>
      </c>
      <c r="K58" s="18">
        <f>SUM(K9:K56)-1</f>
        <v>303</v>
      </c>
      <c r="L58" s="27">
        <f>SUM(I58+J58)</f>
        <v>1149</v>
      </c>
      <c r="M58" s="34"/>
      <c r="N58" s="17" t="s">
        <v>68</v>
      </c>
      <c r="O58" s="27">
        <f>SUM(O9:O57)</f>
        <v>2070</v>
      </c>
      <c r="P58" s="27">
        <f>SUM(P9:P57)</f>
        <v>2743</v>
      </c>
      <c r="Q58" s="30">
        <f t="shared" ref="Q58:V58" si="5">SUM(Q9:Q57)</f>
        <v>2486</v>
      </c>
      <c r="R58" s="30">
        <f t="shared" si="5"/>
        <v>1937</v>
      </c>
      <c r="S58" s="30">
        <f t="shared" si="5"/>
        <v>799</v>
      </c>
      <c r="T58" s="30">
        <f>SUM(T9:T57)</f>
        <v>675</v>
      </c>
      <c r="U58" s="30">
        <f>SUM(U9:U57)</f>
        <v>243</v>
      </c>
      <c r="V58" s="30">
        <f t="shared" si="5"/>
        <v>10953</v>
      </c>
      <c r="W58" s="27">
        <f>SUM(W9:W57)-2</f>
        <v>2605</v>
      </c>
      <c r="X58" s="27">
        <f>SUM(X9:X57)-2</f>
        <v>5597</v>
      </c>
      <c r="Y58" s="27">
        <f>SUM(Y9:Y57)-2</f>
        <v>13558</v>
      </c>
    </row>
    <row r="59" spans="1:43" ht="12.75" customHeight="1" x14ac:dyDescent="0.2">
      <c r="A59" s="35" t="s">
        <v>69</v>
      </c>
      <c r="B59" s="2" t="s">
        <v>70</v>
      </c>
    </row>
    <row r="60" spans="1:43" ht="12.75" customHeight="1" x14ac:dyDescent="0.2">
      <c r="B60" s="2" t="s">
        <v>71</v>
      </c>
    </row>
    <row r="61" spans="1:43" ht="12.75" customHeight="1" x14ac:dyDescent="0.2">
      <c r="B61" s="2" t="s">
        <v>72</v>
      </c>
    </row>
    <row r="62" spans="1:43" ht="22.5" customHeight="1" x14ac:dyDescent="0.2">
      <c r="B62" s="36" t="s">
        <v>73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43" x14ac:dyDescent="0.2">
      <c r="B63" s="2" t="s">
        <v>74</v>
      </c>
    </row>
    <row r="64" spans="1:43" ht="12" customHeight="1" x14ac:dyDescent="0.2">
      <c r="B64" s="38" t="s">
        <v>75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0.9" customHeight="1" x14ac:dyDescent="0.2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5">
    <mergeCell ref="O7:V7"/>
    <mergeCell ref="W7:X7"/>
    <mergeCell ref="Y7:Y8"/>
    <mergeCell ref="B62:Y62"/>
    <mergeCell ref="B64:Y65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3"/>
  <pageMargins left="0.6692913385826772" right="0.23622047244094491" top="0.6692913385826772" bottom="0.47244094488188981" header="0.51181102362204722" footer="0.39370078740157483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2026-07-02T04:41:53Z</dcterms:created>
  <dcterms:modified xsi:type="dcterms:W3CDTF">2026-07-02T04:42:13Z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2026-07-02T04:41:58Z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8dee618c-c7eb-41a1-8e06-91a0ff0bf06d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