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128C8835-F6D5-4452-8BF8-5BA419923E41}" xr6:coauthVersionLast="47" xr6:coauthVersionMax="47" xr10:uidLastSave="{00000000-0000-0000-0000-000000000000}"/>
  <bookViews>
    <workbookView xWindow="156" yWindow="180" windowWidth="13296" windowHeight="17484" xr2:uid="{00000000-000D-0000-FFFF-FFFF00000000}"/>
  </bookViews>
  <sheets>
    <sheet name="1" sheetId="14" r:id="rId1"/>
    <sheet name="2" sheetId="1" r:id="rId2"/>
    <sheet name="3" sheetId="16" r:id="rId3"/>
    <sheet name="4" sheetId="5" r:id="rId4"/>
    <sheet name="5" sheetId="6" r:id="rId5"/>
    <sheet name="6" sheetId="10" r:id="rId6"/>
  </sheets>
  <definedNames>
    <definedName name="_xlnm.Print_Area" localSheetId="0">'1'!$A$1:$R$43</definedName>
    <definedName name="_xlnm.Print_Area" localSheetId="3">'4'!$A$1:$N$27</definedName>
    <definedName name="_xlnm.Print_Area" localSheetId="4">'5'!$A$1:$I$150</definedName>
    <definedName name="_xlnm.Print_Area" localSheetId="5">'6'!$A$1:$D$42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4" l="1"/>
  <c r="I104" i="6"/>
  <c r="I103" i="6"/>
  <c r="I105" i="6"/>
  <c r="I102" i="6"/>
  <c r="I101" i="6"/>
  <c r="I67" i="6"/>
  <c r="G5" i="16"/>
  <c r="G4" i="16"/>
  <c r="B5" i="16"/>
  <c r="G72" i="1"/>
  <c r="E72" i="1"/>
  <c r="C73" i="1"/>
  <c r="C72" i="1"/>
  <c r="D6" i="10"/>
  <c r="B25" i="5"/>
  <c r="R24" i="5" s="1"/>
  <c r="H32" i="14" s="1"/>
  <c r="I147" i="6" l="1"/>
  <c r="I146" i="6"/>
  <c r="I145" i="6"/>
  <c r="I144" i="6"/>
  <c r="I143" i="6"/>
  <c r="I142" i="6"/>
  <c r="I140" i="6"/>
  <c r="I139" i="6"/>
  <c r="I138" i="6"/>
  <c r="I137" i="6"/>
  <c r="I136" i="6"/>
  <c r="I135" i="6"/>
  <c r="I133" i="6"/>
  <c r="I132" i="6"/>
  <c r="I131" i="6"/>
  <c r="I130" i="6"/>
  <c r="I129" i="6"/>
  <c r="I128" i="6"/>
  <c r="I126" i="6"/>
  <c r="I125" i="6"/>
  <c r="I124" i="6"/>
  <c r="I123" i="6"/>
  <c r="I122" i="6"/>
  <c r="I121" i="6"/>
  <c r="I119" i="6"/>
  <c r="I118" i="6"/>
  <c r="I117" i="6"/>
  <c r="I116" i="6"/>
  <c r="I115" i="6"/>
  <c r="I114" i="6"/>
  <c r="I112" i="6"/>
  <c r="I111" i="6"/>
  <c r="I110" i="6"/>
  <c r="I109" i="6"/>
  <c r="I108" i="6"/>
  <c r="I107" i="6"/>
  <c r="I100" i="6"/>
  <c r="I99" i="6"/>
  <c r="I98" i="6"/>
  <c r="I97" i="6"/>
  <c r="I96" i="6"/>
  <c r="I94" i="6"/>
  <c r="I93" i="6"/>
  <c r="I92" i="6"/>
  <c r="I91" i="6"/>
  <c r="I90" i="6"/>
  <c r="I89" i="6"/>
  <c r="I87" i="6"/>
  <c r="I86" i="6"/>
  <c r="I85" i="6"/>
  <c r="I84" i="6"/>
  <c r="I83" i="6"/>
  <c r="I82" i="6"/>
  <c r="I81" i="6"/>
  <c r="I80" i="6"/>
  <c r="I79" i="6"/>
  <c r="I78" i="6"/>
  <c r="I76" i="6"/>
  <c r="I75" i="6"/>
  <c r="I74" i="6"/>
  <c r="I73" i="6"/>
  <c r="I72" i="6"/>
  <c r="I71" i="6"/>
  <c r="I70" i="6"/>
  <c r="I69" i="6"/>
  <c r="I68" i="6"/>
  <c r="D67" i="6" s="1"/>
  <c r="I44" i="6"/>
  <c r="I43" i="6"/>
  <c r="I42" i="6"/>
  <c r="I41" i="6"/>
  <c r="I40" i="6"/>
  <c r="I38" i="6"/>
  <c r="I37" i="6"/>
  <c r="I36" i="6"/>
  <c r="I35" i="6"/>
  <c r="I34" i="6"/>
  <c r="I32" i="6"/>
  <c r="I31" i="6"/>
  <c r="I30" i="6"/>
  <c r="I29" i="6"/>
  <c r="I28" i="6"/>
  <c r="I26" i="6"/>
  <c r="I25" i="6"/>
  <c r="I24" i="6"/>
  <c r="I23" i="6"/>
  <c r="I22" i="6"/>
  <c r="I20" i="6"/>
  <c r="I19" i="6"/>
  <c r="I18" i="6"/>
  <c r="I17" i="6"/>
  <c r="I16" i="6"/>
  <c r="I14" i="6"/>
  <c r="I13" i="6"/>
  <c r="I12" i="6"/>
  <c r="I11" i="6"/>
  <c r="I10" i="6"/>
  <c r="I9" i="6"/>
  <c r="I8" i="6"/>
  <c r="I7" i="6"/>
  <c r="D40" i="6" l="1"/>
  <c r="I21" i="6"/>
  <c r="D34" i="6"/>
  <c r="D128" i="6"/>
  <c r="D28" i="6"/>
  <c r="D121" i="6"/>
  <c r="I148" i="6"/>
  <c r="I27" i="6"/>
  <c r="I45" i="6"/>
  <c r="D142" i="6"/>
  <c r="D16" i="6"/>
  <c r="I39" i="6"/>
  <c r="D89" i="6"/>
  <c r="D135" i="6"/>
  <c r="I15" i="6"/>
  <c r="D114" i="6"/>
  <c r="D107" i="6"/>
  <c r="D78" i="6"/>
  <c r="D7" i="6"/>
  <c r="D96" i="6"/>
  <c r="I33" i="6"/>
  <c r="I77" i="6"/>
  <c r="I127" i="6"/>
  <c r="I134" i="6"/>
  <c r="I141" i="6"/>
  <c r="D22" i="6"/>
  <c r="I88" i="6"/>
  <c r="I95" i="6"/>
  <c r="I106" i="6"/>
  <c r="I113" i="6"/>
  <c r="I120" i="6"/>
  <c r="F46" i="6" l="1"/>
  <c r="D149" i="6"/>
  <c r="D48" i="6" s="1"/>
  <c r="D50" i="6" s="1"/>
  <c r="I50" i="6" s="1"/>
  <c r="D46" i="6"/>
  <c r="L9" i="5" l="1"/>
  <c r="M9" i="5" s="1"/>
  <c r="L8" i="5"/>
  <c r="M8" i="5" s="1"/>
  <c r="L10" i="5"/>
  <c r="M10" i="5" s="1"/>
  <c r="L11" i="5"/>
  <c r="M11" i="5" s="1"/>
  <c r="L12" i="5"/>
  <c r="M12" i="5" s="1"/>
  <c r="L13" i="5"/>
  <c r="M13" i="5" s="1"/>
  <c r="L14" i="5"/>
  <c r="M14" i="5" s="1"/>
  <c r="L15" i="5"/>
  <c r="M15" i="5" s="1"/>
  <c r="L16" i="5"/>
  <c r="M16" i="5" s="1"/>
  <c r="L17" i="5"/>
  <c r="M17" i="5" s="1"/>
  <c r="L18" i="5"/>
  <c r="M18" i="5" s="1"/>
  <c r="L7" i="5"/>
  <c r="N23" i="5" s="1"/>
  <c r="L19" i="5" l="1"/>
  <c r="L20" i="5" s="1"/>
  <c r="M7" i="5"/>
  <c r="M19" i="5" s="1"/>
  <c r="M20" i="5" s="1"/>
  <c r="N22" i="5" s="1"/>
  <c r="N7" i="5" l="1"/>
  <c r="N20" i="5" s="1"/>
  <c r="N21" i="5" s="1"/>
  <c r="N25" i="5" s="1"/>
  <c r="N26" i="5" s="1"/>
  <c r="D8" i="10" l="1"/>
  <c r="D9" i="10"/>
  <c r="D7" i="10"/>
  <c r="D5" i="10"/>
  <c r="D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B6A38D3C-528E-4BCF-AE02-7266D9ACDB27}">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1BC35D18-3937-44F2-9255-E64925F9AA17}">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<sst xmlns="http://schemas.openxmlformats.org/spreadsheetml/2006/main" count="293" uniqueCount="234">
  <si>
    <t>様式１（第５条関係）</t>
    <phoneticPr fontId="2"/>
  </si>
  <si>
    <t>令和</t>
    <rPh sb="0" eb="2">
      <t>レイワ</t>
    </rPh>
    <phoneticPr fontId="2"/>
  </si>
  <si>
    <t>年</t>
    <rPh sb="0" eb="1">
      <t>ネン</t>
    </rPh>
    <phoneticPr fontId="2"/>
  </si>
  <si>
    <t>月</t>
    <rPh sb="0" eb="1">
      <t>ガツ</t>
    </rPh>
    <phoneticPr fontId="2"/>
  </si>
  <si>
    <t>日</t>
    <rPh sb="0" eb="1">
      <t>ヒ</t>
    </rPh>
    <phoneticPr fontId="2"/>
  </si>
  <si>
    <t>文　化　庁　長　官　 殿</t>
  </si>
  <si>
    <t>団体名</t>
  </si>
  <si>
    <t>代表者役職名</t>
    <phoneticPr fontId="2"/>
  </si>
  <si>
    <t>氏名</t>
    <phoneticPr fontId="2"/>
  </si>
  <si>
    <t>令和８年度文化芸術振興費補助金交付申請書
（我が国アートのグローバル展開推進事業「海外アートフェア参加・出展（区分Ａ）」）</t>
    <rPh sb="55" eb="57">
      <t>クブン</t>
    </rPh>
    <phoneticPr fontId="2"/>
  </si>
  <si>
    <t>標記補助金の交付を受けたいので，補助金等に係る予算の執行の適正化に関する法律</t>
    <phoneticPr fontId="2"/>
  </si>
  <si>
    <t>（昭和30年法律第179号）第5条及び文化芸術振興費補助金（我が国アートのグローバル展開推進事業）</t>
    <phoneticPr fontId="2"/>
  </si>
  <si>
    <t>交付要綱第5条の規定により，下記のとおり申請します。</t>
    <phoneticPr fontId="2"/>
  </si>
  <si>
    <t>記</t>
  </si>
  <si>
    <t>１．国庫補助金交付申請額　 金</t>
    <rPh sb="14" eb="15">
      <t>キン</t>
    </rPh>
    <phoneticPr fontId="2"/>
  </si>
  <si>
    <t>円</t>
    <rPh sb="0" eb="1">
      <t>エン</t>
    </rPh>
    <phoneticPr fontId="2"/>
  </si>
  <si>
    <t>２．消費税等仕入控除税額の取扱い</t>
    <phoneticPr fontId="2"/>
  </si>
  <si>
    <t>３．添付資料</t>
    <phoneticPr fontId="2"/>
  </si>
  <si>
    <t>（１）事業計画書</t>
  </si>
  <si>
    <t>（２）事業予算書</t>
    <rPh sb="5" eb="7">
      <t>ヨサン</t>
    </rPh>
    <phoneticPr fontId="2"/>
  </si>
  <si>
    <t>担当者名</t>
  </si>
  <si>
    <t>連絡先</t>
  </si>
  <si>
    <t>海外アートフェア参加・出展（区分Ａ）</t>
    <rPh sb="14" eb="16">
      <t>クブン</t>
    </rPh>
    <phoneticPr fontId="2"/>
  </si>
  <si>
    <t>②</t>
    <phoneticPr fontId="2"/>
  </si>
  <si>
    <t>○事業計画書</t>
    <rPh sb="1" eb="3">
      <t>ジギョウ</t>
    </rPh>
    <rPh sb="3" eb="6">
      <t>ケイカクショ</t>
    </rPh>
    <phoneticPr fontId="2"/>
  </si>
  <si>
    <t>アートフェア名称</t>
    <phoneticPr fontId="2"/>
  </si>
  <si>
    <t>（フリガナ）</t>
    <phoneticPr fontId="2"/>
  </si>
  <si>
    <t>アートフェア開催期間</t>
    <phoneticPr fontId="2"/>
  </si>
  <si>
    <t>～</t>
    <phoneticPr fontId="2"/>
  </si>
  <si>
    <t>出展期間</t>
  </si>
  <si>
    <t>当該アートフェアに出展する
狙い、目的、意義、戦略</t>
    <rPh sb="0" eb="2">
      <t>トウガイ</t>
    </rPh>
    <rPh sb="9" eb="11">
      <t>シュッテン</t>
    </rPh>
    <rPh sb="14" eb="15">
      <t>ネラ</t>
    </rPh>
    <rPh sb="17" eb="19">
      <t>モクテキ</t>
    </rPh>
    <rPh sb="20" eb="22">
      <t>イギ</t>
    </rPh>
    <rPh sb="23" eb="25">
      <t>センリャク</t>
    </rPh>
    <phoneticPr fontId="2"/>
  </si>
  <si>
    <t>展示意図、内容等</t>
    <rPh sb="2" eb="4">
      <t>イト</t>
    </rPh>
    <phoneticPr fontId="2"/>
  </si>
  <si>
    <t>〈展示意図、内容、戦略的な作家のプロモート等〉</t>
    <rPh sb="3" eb="5">
      <t>イト</t>
    </rPh>
    <rPh sb="6" eb="8">
      <t>ナイヨウ</t>
    </rPh>
    <rPh sb="9" eb="12">
      <t>センリャクテキ</t>
    </rPh>
    <rPh sb="13" eb="15">
      <t>サッカ</t>
    </rPh>
    <rPh sb="21" eb="22">
      <t>トウ</t>
    </rPh>
    <phoneticPr fontId="2"/>
  </si>
  <si>
    <t>※①展示内容のテーマ、②企画意図・狙い、③出展スペース、④出展および展示を通した出展作家のプロモート戦略など具体的に記載してください。</t>
    <rPh sb="12" eb="16">
      <t>キカクイト</t>
    </rPh>
    <rPh sb="17" eb="18">
      <t>ネラ</t>
    </rPh>
    <rPh sb="29" eb="31">
      <t>シュッテン</t>
    </rPh>
    <rPh sb="34" eb="36">
      <t>テンジ</t>
    </rPh>
    <rPh sb="37" eb="38">
      <t>トオ</t>
    </rPh>
    <rPh sb="40" eb="42">
      <t>シュッテン</t>
    </rPh>
    <rPh sb="42" eb="44">
      <t>サッカ</t>
    </rPh>
    <rPh sb="50" eb="52">
      <t>センリャク</t>
    </rPh>
    <phoneticPr fontId="2"/>
  </si>
  <si>
    <t>〈出展予定アーティスト〉</t>
    <phoneticPr fontId="2"/>
  </si>
  <si>
    <t>※出展の予定の全アーティストの氏名，国籍，出展点数等について記載してください。</t>
    <phoneticPr fontId="2"/>
  </si>
  <si>
    <t>出展によって得られる効果</t>
    <phoneticPr fontId="2"/>
  </si>
  <si>
    <t>※我が国の現代美術の海外発信を促進する観点から、今回の出展によって、どのような効果が期待できるか記載してください。また、補助金を得ることにより、従来の出展にプラスして得られる効果についても記載してください。</t>
    <phoneticPr fontId="2"/>
  </si>
  <si>
    <t>国際発信における広報戦略</t>
    <rPh sb="0" eb="2">
      <t>コクサイ</t>
    </rPh>
    <rPh sb="2" eb="4">
      <t>ハッシン</t>
    </rPh>
    <rPh sb="8" eb="10">
      <t>コウホウ</t>
    </rPh>
    <rPh sb="10" eb="12">
      <t>センリャク</t>
    </rPh>
    <phoneticPr fontId="2"/>
  </si>
  <si>
    <t>実績と展望</t>
  </si>
  <si>
    <t>※我が国の現代アートの国際発信、プレゼンスおよび評価向上、作家の国際的な評価向上につながる実績について記載してください。また、実績を踏まえ、今回の出展を将来にどうつなげていくのか展望を記載してください。</t>
  </si>
  <si>
    <t>共催者及び
その役割</t>
    <phoneticPr fontId="2"/>
  </si>
  <si>
    <t>民間資金
導入計画</t>
    <phoneticPr fontId="2"/>
  </si>
  <si>
    <t>※出展において、本補助事業以外に民間等から補助を受ける計画があれば記載してください。</t>
    <rPh sb="18" eb="19">
      <t>トウ</t>
    </rPh>
    <phoneticPr fontId="2"/>
  </si>
  <si>
    <t>他の国等機関の
補助事業等への
応募状況</t>
    <phoneticPr fontId="2"/>
  </si>
  <si>
    <t>※当該活動に関して、国等機関の補助事業等への応募状況（予定）を記載してください。なお、文化庁が実施する他の委託事業及び補助事業、（独）日本芸術文化振興会の助成事業との重複した採択はありません。</t>
    <rPh sb="83" eb="85">
      <t>チョウフク</t>
    </rPh>
    <rPh sb="87" eb="89">
      <t>サイタク</t>
    </rPh>
    <phoneticPr fontId="2"/>
  </si>
  <si>
    <t xml:space="preserve"> 担当者   　所属
          　氏名</t>
    <phoneticPr fontId="2"/>
  </si>
  <si>
    <t>電　話</t>
  </si>
  <si>
    <t>（時間外連絡：　　　　　　　　　）</t>
    <phoneticPr fontId="2"/>
  </si>
  <si>
    <t>○参考：作家の詳細　（枠が足りない場合は追加すること）</t>
    <rPh sb="1" eb="3">
      <t>サンコウ</t>
    </rPh>
    <rPh sb="4" eb="6">
      <t>サッカ</t>
    </rPh>
    <rPh sb="7" eb="9">
      <t>ショウサイ</t>
    </rPh>
    <rPh sb="11" eb="12">
      <t>ワク</t>
    </rPh>
    <rPh sb="13" eb="14">
      <t>タ</t>
    </rPh>
    <rPh sb="17" eb="19">
      <t>バアイ</t>
    </rPh>
    <rPh sb="20" eb="22">
      <t>ツイカ</t>
    </rPh>
    <phoneticPr fontId="2"/>
  </si>
  <si>
    <t>作家氏名</t>
    <rPh sb="0" eb="2">
      <t>サッカ</t>
    </rPh>
    <rPh sb="2" eb="4">
      <t>シメイ</t>
    </rPh>
    <phoneticPr fontId="2"/>
  </si>
  <si>
    <t>これまでの活動</t>
    <rPh sb="5" eb="7">
      <t>カツドウ</t>
    </rPh>
    <phoneticPr fontId="2"/>
  </si>
  <si>
    <t>③</t>
    <phoneticPr fontId="2"/>
  </si>
  <si>
    <t>申　請　団　体　の　概　要</t>
    <phoneticPr fontId="2"/>
  </si>
  <si>
    <t>（フリガナ）</t>
  </si>
  <si>
    <t>代表者役職名</t>
    <rPh sb="3" eb="6">
      <t>ヤクショクメイ</t>
    </rPh>
    <phoneticPr fontId="2"/>
  </si>
  <si>
    <t>団 体 名</t>
  </si>
  <si>
    <t>所 在 地</t>
  </si>
  <si>
    <t>〒</t>
    <phoneticPr fontId="2"/>
  </si>
  <si>
    <t>電話番号</t>
  </si>
  <si>
    <t>法人番号</t>
    <phoneticPr fontId="2"/>
  </si>
  <si>
    <t>団体設立年月</t>
  </si>
  <si>
    <t xml:space="preserve">            年　　　　　　月</t>
    <phoneticPr fontId="2"/>
  </si>
  <si>
    <t>沿　　革</t>
  </si>
  <si>
    <t>団体の
設置目的</t>
    <phoneticPr fontId="2"/>
  </si>
  <si>
    <t>役員・職員など</t>
    <phoneticPr fontId="2"/>
  </si>
  <si>
    <t>※役員の役職（役割），氏名及び職員総数などを記載してください。</t>
    <phoneticPr fontId="2"/>
  </si>
  <si>
    <t>専門職員</t>
  </si>
  <si>
    <t>※美術作品について，専門的な知識を有する職員の役職名，氏名などを記載し，本紙の次に当該職員の略歴を添付してください。</t>
    <phoneticPr fontId="2"/>
  </si>
  <si>
    <t>所属・取り扱い
作家など</t>
    <phoneticPr fontId="2"/>
  </si>
  <si>
    <t>※所属する，又は恒常的に作品の取り扱いを行っている作家名について記載してください。</t>
    <phoneticPr fontId="2"/>
  </si>
  <si>
    <t>海外アートフェア
出展実績</t>
    <phoneticPr fontId="2"/>
  </si>
  <si>
    <t>実施年月日（期間）</t>
  </si>
  <si>
    <t>アートフェア等の名称</t>
    <phoneticPr fontId="2"/>
  </si>
  <si>
    <t>会場（開催地）</t>
  </si>
  <si>
    <t>主な出展作家</t>
  </si>
  <si>
    <t>国内における
主な活動状況</t>
    <phoneticPr fontId="2"/>
  </si>
  <si>
    <t>展示会名</t>
  </si>
  <si>
    <t>構成団体の出資額</t>
    <phoneticPr fontId="2"/>
  </si>
  <si>
    <t>（実行委員会形式をとる場合のみ記載してください。）</t>
  </si>
  <si>
    <t>年度</t>
  </si>
  <si>
    <t>令和５年度</t>
    <phoneticPr fontId="2"/>
  </si>
  <si>
    <t>令和６年度</t>
    <phoneticPr fontId="2"/>
  </si>
  <si>
    <t>令和７年度（見込）</t>
    <phoneticPr fontId="2"/>
  </si>
  <si>
    <t>総 収 入</t>
  </si>
  <si>
    <t>総 支 出</t>
  </si>
  <si>
    <t>当期損益</t>
  </si>
  <si>
    <t>累積損益</t>
  </si>
  <si>
    <t>0千円</t>
    <rPh sb="1" eb="3">
      <t>センエン</t>
    </rPh>
    <phoneticPr fontId="2"/>
  </si>
  <si>
    <t>本事業における過去採択実績及び回数</t>
    <rPh sb="7" eb="9">
      <t>カコ</t>
    </rPh>
    <rPh sb="9" eb="11">
      <t>サイタク</t>
    </rPh>
    <rPh sb="11" eb="13">
      <t>ジッセキ</t>
    </rPh>
    <rPh sb="13" eb="14">
      <t>オヨ</t>
    </rPh>
    <rPh sb="15" eb="17">
      <t>カイスウ</t>
    </rPh>
    <phoneticPr fontId="2"/>
  </si>
  <si>
    <t>採択された年</t>
    <rPh sb="0" eb="2">
      <t>サイタク</t>
    </rPh>
    <rPh sb="5" eb="6">
      <t>ネン</t>
    </rPh>
    <phoneticPr fontId="2"/>
  </si>
  <si>
    <t>　　　　年、　　　　年、　　　　年、　　　　年、　　　　　年　　　</t>
    <rPh sb="4" eb="5">
      <t>ネン</t>
    </rPh>
    <rPh sb="10" eb="11">
      <t>ネン</t>
    </rPh>
    <rPh sb="16" eb="17">
      <t>ネン</t>
    </rPh>
    <rPh sb="22" eb="23">
      <t>ネン</t>
    </rPh>
    <rPh sb="29" eb="30">
      <t>ネン</t>
    </rPh>
    <phoneticPr fontId="2"/>
  </si>
  <si>
    <t>採択された回数</t>
    <rPh sb="0" eb="2">
      <t>サイタク</t>
    </rPh>
    <rPh sb="5" eb="7">
      <t>カイスウ</t>
    </rPh>
    <phoneticPr fontId="2"/>
  </si>
  <si>
    <t>　計　　　　回</t>
    <rPh sb="1" eb="2">
      <t>ケイ</t>
    </rPh>
    <rPh sb="6" eb="7">
      <t>カイ</t>
    </rPh>
    <phoneticPr fontId="2"/>
  </si>
  <si>
    <t>採択年</t>
    <rPh sb="0" eb="2">
      <t>サイタク</t>
    </rPh>
    <rPh sb="2" eb="3">
      <t>ネン</t>
    </rPh>
    <phoneticPr fontId="2"/>
  </si>
  <si>
    <t>交付決定金額</t>
    <rPh sb="0" eb="4">
      <t>コウフケッテイ</t>
    </rPh>
    <rPh sb="4" eb="6">
      <t>キンガク</t>
    </rPh>
    <phoneticPr fontId="2"/>
  </si>
  <si>
    <t>売上</t>
    <phoneticPr fontId="2"/>
  </si>
  <si>
    <t>※　実行委員会を組織している場合，実行委員会の概要のほかに，中核となる芸術団体の概要を作成すること。</t>
  </si>
  <si>
    <t>事　業　予　算　書</t>
    <rPh sb="0" eb="1">
      <t>コト</t>
    </rPh>
    <rPh sb="2" eb="3">
      <t>ギョウ</t>
    </rPh>
    <rPh sb="4" eb="5">
      <t>ヨ</t>
    </rPh>
    <rPh sb="6" eb="7">
      <t>サン</t>
    </rPh>
    <phoneticPr fontId="2"/>
  </si>
  <si>
    <t>*</t>
    <phoneticPr fontId="2"/>
  </si>
  <si>
    <t>消費税が非課税・不課税（海外での支払）となる経費については，＊を付してください。</t>
    <phoneticPr fontId="2"/>
  </si>
  <si>
    <t>（支出）</t>
    <phoneticPr fontId="2"/>
  </si>
  <si>
    <t>↓</t>
    <phoneticPr fontId="2"/>
  </si>
  <si>
    <t>項 目</t>
  </si>
  <si>
    <t>見積書No.</t>
    <rPh sb="0" eb="3">
      <t>ミツモリショ</t>
    </rPh>
    <phoneticPr fontId="2"/>
  </si>
  <si>
    <t>内　　訳</t>
  </si>
  <si>
    <t>通貨</t>
    <rPh sb="0" eb="2">
      <t>ツウカ</t>
    </rPh>
    <phoneticPr fontId="2"/>
  </si>
  <si>
    <t>税抜き
単価</t>
    <rPh sb="0" eb="2">
      <t>タンカ</t>
    </rPh>
    <phoneticPr fontId="2"/>
  </si>
  <si>
    <t>レート</t>
    <phoneticPr fontId="2"/>
  </si>
  <si>
    <t>日数</t>
    <rPh sb="0" eb="2">
      <t>ニッスウ</t>
    </rPh>
    <phoneticPr fontId="2"/>
  </si>
  <si>
    <t>非課税
不課税</t>
    <phoneticPr fontId="2"/>
  </si>
  <si>
    <t>項目合計
（税抜）</t>
    <rPh sb="0" eb="2">
      <t>コウモク</t>
    </rPh>
    <rPh sb="2" eb="4">
      <t>ゴウケイ</t>
    </rPh>
    <rPh sb="6" eb="8">
      <t>ゼイヌ</t>
    </rPh>
    <phoneticPr fontId="2"/>
  </si>
  <si>
    <t>消費税</t>
    <rPh sb="0" eb="3">
      <t>ショウヒゼイ</t>
    </rPh>
    <phoneticPr fontId="2"/>
  </si>
  <si>
    <t>合計金額(円)</t>
    <rPh sb="0" eb="2">
      <t>ゴウケイ</t>
    </rPh>
    <phoneticPr fontId="2"/>
  </si>
  <si>
    <t>補助対象経費</t>
  </si>
  <si>
    <t>会場費</t>
    <phoneticPr fontId="2"/>
  </si>
  <si>
    <t>例）会場費（出展ブース代）2,0000ドル</t>
    <rPh sb="0" eb="1">
      <t>レイ</t>
    </rPh>
    <phoneticPr fontId="2"/>
  </si>
  <si>
    <t>米ドル</t>
    <rPh sb="0" eb="1">
      <t>ベイ</t>
    </rPh>
    <phoneticPr fontId="2"/>
  </si>
  <si>
    <t>*</t>
  </si>
  <si>
    <t>小計</t>
    <rPh sb="0" eb="2">
      <t>ショウケイ</t>
    </rPh>
    <phoneticPr fontId="2"/>
  </si>
  <si>
    <t>補助対象経費計(A)</t>
  </si>
  <si>
    <t>消費税等仕入控除税額</t>
    <phoneticPr fontId="2"/>
  </si>
  <si>
    <t>（A）のうち消費税非課税・不課税となる補助対象経費の額（B）</t>
    <phoneticPr fontId="2"/>
  </si>
  <si>
    <t xml:space="preserve">               課税事業者　  　　　　     免税事業者・簡易課税事業者</t>
    <phoneticPr fontId="2"/>
  </si>
  <si>
    <t>課税事業者：(C)=(A)-{(A)－(B)}×10/110</t>
    <phoneticPr fontId="2"/>
  </si>
  <si>
    <t>課税事業者</t>
    <phoneticPr fontId="2"/>
  </si>
  <si>
    <t>（C）＝補助希望額（D）　※上限を500万円とする</t>
    <rPh sb="14" eb="16">
      <t>ジョウゲン</t>
    </rPh>
    <rPh sb="20" eb="22">
      <t>マンエン</t>
    </rPh>
    <phoneticPr fontId="2"/>
  </si>
  <si>
    <t>免税事業者・簡易課税事業者　：(C)=(A)</t>
    <phoneticPr fontId="2"/>
  </si>
  <si>
    <t>免税事業者・簡易課税事業者</t>
    <phoneticPr fontId="2"/>
  </si>
  <si>
    <t>海外アートフェア等参加・出展（区分Ａ）</t>
    <rPh sb="15" eb="17">
      <t>クブン</t>
    </rPh>
    <phoneticPr fontId="2"/>
  </si>
  <si>
    <t>⑤ー１</t>
    <phoneticPr fontId="2"/>
  </si>
  <si>
    <t>【参考資料】</t>
    <phoneticPr fontId="2"/>
  </si>
  <si>
    <t>事　業　収　支　（収入の部）</t>
    <rPh sb="9" eb="11">
      <t>シュウニュウ</t>
    </rPh>
    <rPh sb="12" eb="13">
      <t>ブ</t>
    </rPh>
    <phoneticPr fontId="2"/>
  </si>
  <si>
    <t>※応募事業に係る全経費について，補助対象経費以外も含めて記入してください。</t>
    <phoneticPr fontId="2"/>
  </si>
  <si>
    <t>収　入　の　部</t>
  </si>
  <si>
    <t>項　　目</t>
  </si>
  <si>
    <t>金　額(円)</t>
    <phoneticPr fontId="2"/>
  </si>
  <si>
    <t>内　　　　　　　訳</t>
  </si>
  <si>
    <t>単価（円）</t>
    <rPh sb="0" eb="2">
      <t>タンカ</t>
    </rPh>
    <rPh sb="3" eb="4">
      <t>エン</t>
    </rPh>
    <phoneticPr fontId="2"/>
  </si>
  <si>
    <t>売上収入　</t>
  </si>
  <si>
    <t>共催者負担金</t>
  </si>
  <si>
    <t>補助金・助成金</t>
  </si>
  <si>
    <t>寄付金・協賛金</t>
    <phoneticPr fontId="2"/>
  </si>
  <si>
    <t>カタログ売上
収入</t>
    <phoneticPr fontId="2"/>
  </si>
  <si>
    <t>広告料・
その他収入</t>
    <phoneticPr fontId="2"/>
  </si>
  <si>
    <t>小　計 （イ）</t>
    <phoneticPr fontId="2"/>
  </si>
  <si>
    <t>自己負担金（ロ）</t>
  </si>
  <si>
    <t>合計
（イ）+（ロ）</t>
    <phoneticPr fontId="2"/>
  </si>
  <si>
    <t>※「合計（イ）＋（ロ）」と「支出合計（A）」は一致させること。</t>
    <phoneticPr fontId="2"/>
  </si>
  <si>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2"/>
  </si>
  <si>
    <t>⑤ー２</t>
    <phoneticPr fontId="2"/>
  </si>
  <si>
    <t>事　業　収　支　（支出の部）</t>
    <rPh sb="9" eb="11">
      <t>シシュツ</t>
    </rPh>
    <rPh sb="12" eb="13">
      <t>ブ</t>
    </rPh>
    <phoneticPr fontId="2"/>
  </si>
  <si>
    <t>支　出　の　部</t>
  </si>
  <si>
    <t>項　　　目</t>
  </si>
  <si>
    <t>内　　　　　　訳</t>
  </si>
  <si>
    <t>単価</t>
    <rPh sb="0" eb="2">
      <t>タンカ</t>
    </rPh>
    <phoneticPr fontId="2"/>
  </si>
  <si>
    <t>会場費・
会場設営費</t>
    <phoneticPr fontId="2"/>
  </si>
  <si>
    <t>運搬費</t>
    <phoneticPr fontId="2"/>
  </si>
  <si>
    <t>　例）作品運搬費（〇〇運輸）</t>
    <rPh sb="1" eb="2">
      <t>レイ</t>
    </rPh>
    <rPh sb="3" eb="5">
      <t>サクヒン</t>
    </rPh>
    <rPh sb="5" eb="8">
      <t>ウンパンヒ</t>
    </rPh>
    <rPh sb="11" eb="13">
      <t>ウンユ</t>
    </rPh>
    <phoneticPr fontId="2"/>
  </si>
  <si>
    <t>謝金</t>
    <phoneticPr fontId="2"/>
  </si>
  <si>
    <t>旅費</t>
    <phoneticPr fontId="2"/>
  </si>
  <si>
    <t>＜渡航費＞</t>
    <rPh sb="1" eb="4">
      <t>トコウヒ</t>
    </rPh>
    <phoneticPr fontId="2"/>
  </si>
  <si>
    <t>　例）出演アーティスト２名　成田～香港～成田　＠100,000円×２人</t>
    <rPh sb="1" eb="2">
      <t>レイ</t>
    </rPh>
    <phoneticPr fontId="2"/>
  </si>
  <si>
    <t>　例）同行者１名　　　　　　成田～香港～成田　＠100,000円×１人</t>
    <rPh sb="1" eb="2">
      <t>レイ</t>
    </rPh>
    <phoneticPr fontId="2"/>
  </si>
  <si>
    <t>＜宿泊費＞</t>
    <rPh sb="1" eb="4">
      <t>シュクハクヒ</t>
    </rPh>
    <phoneticPr fontId="2"/>
  </si>
  <si>
    <t>　例）アーティスト２名７泊（乙：ニューヨーク）</t>
    <rPh sb="1" eb="2">
      <t>レイ</t>
    </rPh>
    <rPh sb="10" eb="11">
      <t>メイ</t>
    </rPh>
    <rPh sb="12" eb="13">
      <t>ハク</t>
    </rPh>
    <rPh sb="14" eb="15">
      <t>オツ</t>
    </rPh>
    <phoneticPr fontId="2"/>
  </si>
  <si>
    <t>　例）同行者１名７泊（乙：ニューヨーク）</t>
    <rPh sb="1" eb="2">
      <t>レイ</t>
    </rPh>
    <rPh sb="3" eb="6">
      <t>ドウコウシャ</t>
    </rPh>
    <rPh sb="7" eb="8">
      <t>メイ</t>
    </rPh>
    <rPh sb="9" eb="10">
      <t>ハク</t>
    </rPh>
    <rPh sb="11" eb="12">
      <t>オツ</t>
    </rPh>
    <phoneticPr fontId="2"/>
  </si>
  <si>
    <t>作品制作費</t>
    <phoneticPr fontId="2"/>
  </si>
  <si>
    <t>通信費</t>
    <phoneticPr fontId="2"/>
  </si>
  <si>
    <t>　例）現地wifi利用費</t>
    <rPh sb="1" eb="2">
      <t>レイ</t>
    </rPh>
    <rPh sb="3" eb="5">
      <t>ゲンチ</t>
    </rPh>
    <rPh sb="9" eb="12">
      <t>リヨウヒ</t>
    </rPh>
    <phoneticPr fontId="2"/>
  </si>
  <si>
    <t>宣伝費</t>
    <phoneticPr fontId="2"/>
  </si>
  <si>
    <t>印刷費</t>
    <phoneticPr fontId="2"/>
  </si>
  <si>
    <t>記録費</t>
    <phoneticPr fontId="2"/>
  </si>
  <si>
    <t>諸経費　</t>
    <phoneticPr fontId="2"/>
  </si>
  <si>
    <t>支出合計(A)</t>
  </si>
  <si>
    <t>⑧</t>
    <phoneticPr fontId="2"/>
  </si>
  <si>
    <t>代表者確認書</t>
    <phoneticPr fontId="2"/>
  </si>
  <si>
    <t>住　所</t>
    <phoneticPr fontId="2"/>
  </si>
  <si>
    <t>団体名</t>
    <phoneticPr fontId="2"/>
  </si>
  <si>
    <t>代表者氏名</t>
    <rPh sb="3" eb="5">
      <t>シメイ</t>
    </rPh>
    <phoneticPr fontId="2"/>
  </si>
  <si>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2"/>
  </si>
  <si>
    <t>※　該当するものにチェックを附してください。</t>
    <phoneticPr fontId="2"/>
  </si>
  <si>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</si>
  <si>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</si>
  <si>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</si>
  <si>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</si>
  <si>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</si>
  <si>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2"/>
  </si>
  <si>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</si>
  <si>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</si>
  <si>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</si>
  <si>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</si>
  <si>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</si>
  <si>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</si>
  <si>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</si>
  <si>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</si>
  <si>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</si>
  <si>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</si>
  <si>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</si>
  <si>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</si>
  <si>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</si>
  <si>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</si>
  <si>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</si>
  <si>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</si>
  <si>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</si>
  <si>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</si>
  <si>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</si>
  <si>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</si>
  <si>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</si>
  <si>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</si>
  <si>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</si>
  <si>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</si>
  <si>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　出展するアートフェアの名称，開催国・都市名，会場名等を記載してください。</t>
    <phoneticPr fontId="2"/>
  </si>
  <si>
    <r>
      <t>※フェアの主催者、ディレクター、芸術分野・テーマ、これまでの実施回数や開催間隔、来場者数・出展者数（ブースの数）、現代アート界における評価等を含め、当該アートフェアに出展する狙い、目的、意義、戦略などを</t>
    </r>
    <r>
      <rPr>
        <b/>
        <sz val="8"/>
        <color rgb="FFFF0000"/>
        <rFont val="BIZ UDPゴシック"/>
        <family val="3"/>
        <charset val="128"/>
      </rPr>
      <t>具体的に</t>
    </r>
    <r>
      <rPr>
        <sz val="8"/>
        <color rgb="FFFF0000"/>
        <rFont val="BIZ UDPゴシック"/>
        <family val="3"/>
        <charset val="128"/>
      </rPr>
      <t>記入してください。</t>
    </r>
    <rPh sb="69" eb="70">
      <t>トウ</t>
    </rPh>
    <rPh sb="71" eb="72">
      <t>フク</t>
    </rPh>
    <rPh sb="74" eb="76">
      <t>トウガイ</t>
    </rPh>
    <rPh sb="83" eb="85">
      <t>シュッテン</t>
    </rPh>
    <rPh sb="87" eb="88">
      <t>ネラ</t>
    </rPh>
    <rPh sb="90" eb="92">
      <t>モクテキ</t>
    </rPh>
    <rPh sb="93" eb="95">
      <t>イギ</t>
    </rPh>
    <rPh sb="96" eb="98">
      <t>センリャク</t>
    </rPh>
    <phoneticPr fontId="2"/>
  </si>
  <si>
    <t>　令和　  年　　月　　日（　）　</t>
    <rPh sb="1" eb="2">
      <t>レイ</t>
    </rPh>
    <rPh sb="2" eb="3">
      <t>ワ</t>
    </rPh>
    <rPh sb="6" eb="7">
      <t>ネン</t>
    </rPh>
    <phoneticPr fontId="2"/>
  </si>
  <si>
    <t>　令和　  年　　月　　日（　）　</t>
    <phoneticPr fontId="2"/>
  </si>
  <si>
    <t>　令和  　年　　月　　日（　）</t>
    <phoneticPr fontId="2"/>
  </si>
  <si>
    <t>　令和　  年　　月　　日（　）</t>
    <phoneticPr fontId="2"/>
  </si>
  <si>
    <t>Email</t>
    <phoneticPr fontId="2"/>
  </si>
  <si>
    <r>
      <rPr>
        <sz val="11"/>
        <color theme="1"/>
        <rFont val="BIZ UDPゴシック"/>
        <family val="3"/>
        <charset val="128"/>
      </rPr>
      <t>団体の財政状況</t>
    </r>
    <r>
      <rPr>
        <sz val="8"/>
        <color theme="1"/>
        <rFont val="BIZ UDPゴシック"/>
        <family val="3"/>
        <charset val="128"/>
      </rPr>
      <t xml:space="preserve">
（年度は，団体の会計年度）</t>
    </r>
    <phoneticPr fontId="2"/>
  </si>
  <si>
    <r>
      <rPr>
        <sz val="11"/>
        <color theme="1"/>
        <rFont val="BIZ UDPゴシック"/>
        <family val="3"/>
        <charset val="128"/>
      </rPr>
      <t xml:space="preserve">本事業における補助実績及び
対象事業における売上
</t>
    </r>
    <r>
      <rPr>
        <sz val="8"/>
        <color theme="1"/>
        <rFont val="BIZ UDPゴシック"/>
        <family val="3"/>
        <charset val="128"/>
      </rPr>
      <t>（直近3年間について記入）</t>
    </r>
    <rPh sb="26" eb="28">
      <t>チョッキン</t>
    </rPh>
    <phoneticPr fontId="2"/>
  </si>
  <si>
    <r>
      <rPr>
        <sz val="11"/>
        <color theme="1"/>
        <rFont val="BIZ UDPゴシック"/>
        <family val="3"/>
        <charset val="128"/>
      </rPr>
      <t xml:space="preserve">自治体・財団・企業等からの
寄付金・助成金実績
</t>
    </r>
    <r>
      <rPr>
        <sz val="8"/>
        <color theme="1"/>
        <rFont val="BIZ UDPゴシック"/>
        <family val="3"/>
        <charset val="128"/>
      </rPr>
      <t>（最近3年間について記入）</t>
    </r>
    <phoneticPr fontId="2"/>
  </si>
  <si>
    <t>　（令和８年6月現在）</t>
    <rPh sb="5" eb="6">
      <t>ネン</t>
    </rPh>
    <phoneticPr fontId="2"/>
  </si>
  <si>
    <r>
      <t xml:space="preserve">数量
</t>
    </r>
    <r>
      <rPr>
        <b/>
        <sz val="6"/>
        <color theme="1"/>
        <rFont val="BIZ UDPゴシック"/>
        <family val="3"/>
        <charset val="128"/>
      </rPr>
      <t>（人/個/式など</t>
    </r>
    <r>
      <rPr>
        <b/>
        <sz val="8"/>
        <color theme="1"/>
        <rFont val="BIZ UDPゴシック"/>
        <family val="3"/>
        <charset val="128"/>
      </rPr>
      <t>）</t>
    </r>
    <rPh sb="0" eb="2">
      <t>スウリョウ</t>
    </rPh>
    <rPh sb="4" eb="5">
      <t>ニン</t>
    </rPh>
    <rPh sb="6" eb="7">
      <t>コ</t>
    </rPh>
    <rPh sb="8" eb="9">
      <t>シキ</t>
    </rPh>
    <phoneticPr fontId="2"/>
  </si>
  <si>
    <r>
      <t>消費税等仕入控除税額控除後　補助対象経費　　</t>
    </r>
    <r>
      <rPr>
        <sz val="12"/>
        <color rgb="FFFF0000"/>
        <rFont val="BIZ UDPゴシック"/>
        <family val="3"/>
        <charset val="128"/>
      </rPr>
      <t>（どちらかにチェック→）</t>
    </r>
    <phoneticPr fontId="2"/>
  </si>
  <si>
    <r>
      <t xml:space="preserve">数量
</t>
    </r>
    <r>
      <rPr>
        <b/>
        <sz val="6"/>
        <rFont val="BIZ UDPゴシック"/>
        <family val="3"/>
        <charset val="128"/>
      </rPr>
      <t>（人/個など）</t>
    </r>
    <rPh sb="0" eb="2">
      <t>スウリョウ</t>
    </rPh>
    <rPh sb="4" eb="5">
      <t>ニン</t>
    </rPh>
    <rPh sb="6" eb="7">
      <t>コ</t>
    </rPh>
    <phoneticPr fontId="2"/>
  </si>
  <si>
    <r>
      <t>合計（円）</t>
    </r>
    <r>
      <rPr>
        <b/>
        <sz val="8"/>
        <rFont val="BIZ UDPゴシック"/>
        <family val="3"/>
        <charset val="128"/>
      </rPr>
      <t>※1</t>
    </r>
    <rPh sb="0" eb="2">
      <t>ゴウケイ</t>
    </rPh>
    <rPh sb="3" eb="4">
      <t>エン</t>
    </rPh>
    <phoneticPr fontId="2"/>
  </si>
  <si>
    <t>　例）令和8年我が国アートのグローバル展開推進事業の補助金</t>
    <rPh sb="1" eb="2">
      <t>レイ</t>
    </rPh>
    <rPh sb="3" eb="5">
      <t>レイワ</t>
    </rPh>
    <rPh sb="6" eb="7">
      <t>ネン</t>
    </rPh>
    <rPh sb="7" eb="8">
      <t>ワ</t>
    </rPh>
    <rPh sb="9" eb="10">
      <t>クニ</t>
    </rPh>
    <rPh sb="19" eb="23">
      <t>テンカイスイシン</t>
    </rPh>
    <rPh sb="23" eb="25">
      <t>ジギョウ</t>
    </rPh>
    <rPh sb="26" eb="29">
      <t>ホジョキン</t>
    </rPh>
    <phoneticPr fontId="2"/>
  </si>
  <si>
    <t>　例）平面作品（作者名）1,000ドル（1ドル150円）</t>
    <rPh sb="1" eb="2">
      <t>レイ</t>
    </rPh>
    <rPh sb="3" eb="5">
      <t>ヘイメン</t>
    </rPh>
    <rPh sb="5" eb="7">
      <t>サクヒン</t>
    </rPh>
    <rPh sb="8" eb="10">
      <t>サクシャ</t>
    </rPh>
    <rPh sb="10" eb="11">
      <t>メイ</t>
    </rPh>
    <rPh sb="26" eb="27">
      <t>エン</t>
    </rPh>
    <phoneticPr fontId="2"/>
  </si>
  <si>
    <t>　例）映像作品（作者名）2,000ドル（1ドル150円）</t>
    <rPh sb="1" eb="2">
      <t>レイ</t>
    </rPh>
    <rPh sb="3" eb="5">
      <t>エイゾウ</t>
    </rPh>
    <rPh sb="5" eb="7">
      <t>サクヒン</t>
    </rPh>
    <rPh sb="8" eb="11">
      <t>サクシャメイ</t>
    </rPh>
    <rPh sb="26" eb="27">
      <t>エン</t>
    </rPh>
    <phoneticPr fontId="2"/>
  </si>
  <si>
    <t>は　い　　　　　　　いいえ</t>
    <phoneticPr fontId="2"/>
  </si>
  <si>
    <t>　　　　　は　い  　 　　いいえ 　　　　該当なし</t>
    <phoneticPr fontId="2"/>
  </si>
  <si>
    <t>　例）ブース作成費　9,000ドル（1ドル150円）</t>
    <rPh sb="1" eb="2">
      <t>レイ</t>
    </rPh>
    <rPh sb="6" eb="9">
      <t>サクセイヒ</t>
    </rPh>
    <rPh sb="24" eb="25">
      <t>エン</t>
    </rPh>
    <phoneticPr fontId="2"/>
  </si>
  <si>
    <t>　例）（作者名）新作制作費</t>
    <rPh sb="1" eb="2">
      <t>レイ</t>
    </rPh>
    <rPh sb="4" eb="7">
      <t>サクシャメイ</t>
    </rPh>
    <rPh sb="8" eb="10">
      <t>シンサク</t>
    </rPh>
    <rPh sb="10" eb="13">
      <t>セイサクヒ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</si>
</sst>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42" formatCode="_ &quot;¥&quot;* #,##0_ ;_ &quot;¥&quot;* \-#,##0_ ;_ &quot;¥&quot;* &quot;-&quot;_ ;_ @_ "/>
    <numFmt numFmtId="176" formatCode="0&quot;千円&quot;"/>
    <numFmt numFmtId="177" formatCode="_ &quot;¥&quot;* #,##0.0_ ;_ &quot;¥&quot;* \-#,##0.0_ ;_ &quot;¥&quot;* &quot;-&quot;?_ ;_ @_ "/>
    <numFmt numFmtId="178" formatCode="#,##0_);[Red]\(#,##0\)"/>
  </numFmts>
  <fonts count="49">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9"/>
      <color indexed="81"/>
      <name val="MS P ゴシック"/>
      <family val="3"/>
      <charset val="128"/>
    </font>
    <font>
      <sz val="9"/>
      <color rgb="FF000000"/>
      <name val="Meiryo UI"/>
      <family val="3"/>
      <charset val="128"/>
    </font>
    <font>
      <sz val="11"/>
      <color theme="1"/>
      <name val="BIZ UDPゴシック"/>
      <family val="3"/>
      <charset val="128"/>
    </font>
    <font>
      <b/>
      <sz val="10.5"/>
      <name val="BIZ UDPゴシック"/>
      <family val="3"/>
      <charset val="128"/>
    </font>
    <font>
      <sz val="9"/>
      <name val="BIZ UDPゴシック"/>
      <family val="3"/>
      <charset val="128"/>
    </font>
    <font>
      <sz val="8"/>
      <name val="BIZ UDPゴシック"/>
      <family val="3"/>
      <charset val="128"/>
    </font>
    <font>
      <sz val="8"/>
      <color rgb="FFFF0000"/>
      <name val="BIZ UDPゴシック"/>
      <family val="3"/>
      <charset val="128"/>
    </font>
    <font>
      <sz val="11"/>
      <name val="BIZ UDPゴシック"/>
      <family val="3"/>
      <charset val="128"/>
    </font>
    <font>
      <b/>
      <sz val="8"/>
      <color rgb="FFFF0000"/>
      <name val="BIZ UDPゴシック"/>
      <family val="3"/>
      <charset val="128"/>
    </font>
    <font>
      <sz val="9"/>
      <color theme="1"/>
      <name val="BIZ UDPゴシック"/>
      <family val="3"/>
      <charset val="128"/>
    </font>
    <font>
      <b/>
      <sz val="8"/>
      <color theme="1"/>
      <name val="BIZ UDPゴシック"/>
      <family val="3"/>
      <charset val="128"/>
    </font>
    <font>
      <sz val="8"/>
      <color theme="1"/>
      <name val="BIZ UDPゴシック"/>
      <family val="3"/>
      <charset val="128"/>
    </font>
    <font>
      <b/>
      <sz val="11"/>
      <color theme="1"/>
      <name val="BIZ UDPゴシック"/>
      <family val="3"/>
      <charset val="128"/>
    </font>
    <font>
      <b/>
      <sz val="13"/>
      <color theme="1"/>
      <name val="BIZ UDPゴシック"/>
      <family val="3"/>
      <charset val="128"/>
    </font>
    <font>
      <sz val="12"/>
      <color theme="1"/>
      <name val="BIZ UDPゴシック"/>
      <family val="3"/>
      <charset val="128"/>
    </font>
    <font>
      <sz val="14"/>
      <color theme="1"/>
      <name val="BIZ UDPゴシック"/>
      <family val="3"/>
      <charset val="128"/>
    </font>
    <font>
      <sz val="11"/>
      <color rgb="FF000000"/>
      <name val="BIZ UDPゴシック"/>
      <family val="3"/>
      <charset val="128"/>
    </font>
    <font>
      <sz val="10"/>
      <color theme="1"/>
      <name val="BIZ UDPゴシック"/>
      <family val="3"/>
      <charset val="128"/>
    </font>
    <font>
      <sz val="13"/>
      <color theme="1"/>
      <name val="BIZ UDPゴシック"/>
      <family val="3"/>
      <charset val="128"/>
    </font>
    <font>
      <b/>
      <sz val="13"/>
      <name val="BIZ UDPゴシック"/>
      <family val="3"/>
      <charset val="128"/>
    </font>
    <font>
      <b/>
      <sz val="10"/>
      <color rgb="FFFF0000"/>
      <name val="BIZ UDPゴシック"/>
      <family val="3"/>
      <charset val="128"/>
    </font>
    <font>
      <b/>
      <sz val="9"/>
      <color rgb="FFFF0000"/>
      <name val="BIZ UDPゴシック"/>
      <family val="3"/>
      <charset val="128"/>
    </font>
    <font>
      <b/>
      <sz val="11"/>
      <color rgb="FFFF0000"/>
      <name val="BIZ UDPゴシック"/>
      <family val="3"/>
      <charset val="128"/>
    </font>
    <font>
      <b/>
      <sz val="9"/>
      <color theme="1"/>
      <name val="BIZ UDPゴシック"/>
      <family val="3"/>
      <charset val="128"/>
    </font>
    <font>
      <b/>
      <sz val="6"/>
      <color theme="1"/>
      <name val="BIZ UDPゴシック"/>
      <family val="3"/>
      <charset val="128"/>
    </font>
    <font>
      <b/>
      <sz val="10"/>
      <color theme="1"/>
      <name val="BIZ UDPゴシック"/>
      <family val="3"/>
      <charset val="128"/>
    </font>
    <font>
      <sz val="11"/>
      <color theme="9" tint="-0.249977111117893"/>
      <name val="BIZ UDPゴシック"/>
      <family val="3"/>
      <charset val="128"/>
    </font>
    <font>
      <sz val="12"/>
      <color rgb="FFFF0000"/>
      <name val="BIZ UDPゴシック"/>
      <family val="3"/>
      <charset val="128"/>
    </font>
    <font>
      <b/>
      <sz val="18"/>
      <color theme="1"/>
      <name val="BIZ UDPゴシック"/>
      <family val="3"/>
      <charset val="128"/>
    </font>
    <font>
      <b/>
      <sz val="14"/>
      <color theme="1"/>
      <name val="BIZ UDPゴシック"/>
      <family val="3"/>
      <charset val="128"/>
    </font>
    <font>
      <b/>
      <sz val="16"/>
      <color theme="1"/>
      <name val="BIZ UDPゴシック"/>
      <family val="3"/>
      <charset val="128"/>
    </font>
    <font>
      <sz val="10"/>
      <name val="BIZ UDPゴシック"/>
      <family val="3"/>
      <charset val="128"/>
    </font>
    <font>
      <b/>
      <sz val="6"/>
      <name val="BIZ UDPゴシック"/>
      <family val="3"/>
      <charset val="128"/>
    </font>
    <font>
      <b/>
      <sz val="8"/>
      <name val="BIZ UDPゴシック"/>
      <family val="3"/>
      <charset val="128"/>
    </font>
    <font>
      <b/>
      <sz val="10"/>
      <name val="BIZ UDPゴシック"/>
      <family val="3"/>
      <charset val="128"/>
    </font>
    <font>
      <sz val="16"/>
      <name val="BIZ UDPゴシック"/>
      <family val="3"/>
      <charset val="128"/>
    </font>
    <font>
      <sz val="12"/>
      <color rgb="FF000000"/>
      <name val="BIZ UDPゴシック"/>
      <family val="3"/>
      <charset val="128"/>
    </font>
    <font>
      <u/>
      <sz val="12"/>
      <color rgb="FF000000"/>
      <name val="BIZ UDPゴシック"/>
      <family val="3"/>
      <charset val="128"/>
    </font>
    <font>
      <u/>
      <sz val="11"/>
      <color rgb="FF000000"/>
      <name val="BIZ UDPゴシック"/>
      <family val="3"/>
      <charset val="128"/>
    </font>
    <font>
      <sz val="12"/>
      <name val="BIZ UDPゴシック"/>
      <family val="3"/>
      <charset val="128"/>
    </font>
    <font>
      <b/>
      <sz val="9"/>
      <color rgb="FF000000"/>
      <name val="BIZ UDPゴシック"/>
      <family val="3"/>
      <charset val="128"/>
    </font>
    <font>
      <sz val="9"/>
      <color rgb="FF000000"/>
      <name val="BIZ UDPゴシック"/>
      <family val="3"/>
      <charset val="128"/>
    </font>
    <font>
      <sz val="10"/>
      <color rgb="FF000000"/>
      <name val="BIZ UDPゴシック"/>
      <family val="3"/>
      <charset val="128"/>
    </font>
    <font>
      <sz val="16"/>
      <color theme="1"/>
      <name val="BIZ UDPゴシック"/>
      <family val="3"/>
      <charset val="128"/>
    </font>
    <font>
      <sz val="14"/>
      <name val="BIZ UDP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12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medium">
        <color indexed="64"/>
      </top>
      <bottom/>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style="medium">
        <color rgb="FF000000"/>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diagonalUp="1">
      <left/>
      <right style="hair">
        <color indexed="64"/>
      </right>
      <top style="double">
        <color indexed="64"/>
      </top>
      <bottom style="medium">
        <color indexed="64"/>
      </bottom>
      <diagonal style="thin">
        <color indexed="64"/>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hair">
        <color indexed="64"/>
      </bottom>
      <diagonal style="thin">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thin">
        <color indexed="64"/>
      </left>
      <right style="thin">
        <color indexed="64"/>
      </right>
      <top style="thin">
        <color indexed="64"/>
      </top>
      <bottom style="hair">
        <color indexed="64"/>
      </bottom>
      <diagonal style="hair">
        <color indexed="64"/>
      </diagonal>
    </border>
    <border diagonalUp="1">
      <left/>
      <right style="thin">
        <color indexed="64"/>
      </right>
      <top style="hair">
        <color indexed="64"/>
      </top>
      <bottom/>
      <diagonal style="hair">
        <color indexed="64"/>
      </diagonal>
    </border>
  </borders>
  <cellStyleXfs count="4">
    <xf numFmtId="0" fontId="0" fillId="0" borderId="0"/>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0" fontId="1" fillId="0" borderId="0">
      <alignment vertical="center"/>
    </xf>
  </cellStyleXfs>
  <cellXfs count="479">
    <xf numFmtId="0" fontId="0" fillId="0" borderId="0" xfId="0"/>
    <xf numFmtId="0" fontId="6" fillId="0" borderId="0" xfId="0" applyFont="1"/>
    <xf numFmtId="0" fontId="6" fillId="0" borderId="0" xfId="0" applyFont="1" applyAlignment="1">
      <alignment horizontal="right"/>
    </xf>
    <xf numFmtId="0" fontId="8" fillId="0" borderId="4" xfId="0" applyFont="1" applyBorder="1" applyAlignment="1">
      <alignment horizontal="center" vertical="center" wrapText="1"/>
    </xf>
    <xf numFmtId="0" fontId="11" fillId="0" borderId="14" xfId="0" applyFont="1" applyBorder="1" applyAlignment="1" applyProtection="1">
      <alignment horizontal="right" vertical="center"/>
      <protection locked="0"/>
    </xf>
    <xf numFmtId="0" fontId="11" fillId="0" borderId="15" xfId="0" applyFont="1" applyBorder="1" applyAlignment="1" applyProtection="1">
      <alignment horizontal="left" vertical="center"/>
      <protection locked="0"/>
    </xf>
    <xf numFmtId="0" fontId="6" fillId="0" borderId="0" xfId="0" applyFont="1" applyAlignment="1">
      <alignment horizontal="left" vertical="top"/>
    </xf>
    <xf numFmtId="0" fontId="6" fillId="0" borderId="0" xfId="0" applyFont="1" applyAlignment="1" applyProtection="1">
      <alignment vertical="center"/>
      <protection locked="0"/>
    </xf>
    <xf numFmtId="0" fontId="15" fillId="5" borderId="66" xfId="0" applyFont="1" applyFill="1" applyBorder="1" applyAlignment="1" applyProtection="1">
      <alignment horizontal="left" vertical="center" wrapText="1"/>
      <protection locked="0"/>
    </xf>
    <xf numFmtId="0" fontId="15" fillId="0" borderId="2" xfId="0" applyFont="1" applyBorder="1" applyAlignment="1">
      <alignment horizontal="center" vertical="center" wrapText="1"/>
    </xf>
    <xf numFmtId="0" fontId="15" fillId="5" borderId="4" xfId="0" applyFont="1" applyFill="1" applyBorder="1" applyAlignment="1" applyProtection="1">
      <alignment horizontal="left" vertical="center" wrapText="1"/>
      <protection locked="0"/>
    </xf>
    <xf numFmtId="0" fontId="15" fillId="0" borderId="13" xfId="0" applyFont="1" applyBorder="1" applyAlignment="1" applyProtection="1">
      <alignment horizontal="left" vertical="center"/>
      <protection locked="0"/>
    </xf>
    <xf numFmtId="0" fontId="15" fillId="0" borderId="0" xfId="0" applyFont="1" applyAlignment="1">
      <alignment horizontal="justify" vertical="center"/>
    </xf>
    <xf numFmtId="0" fontId="16" fillId="0" borderId="0" xfId="0" applyFont="1"/>
    <xf numFmtId="0" fontId="6" fillId="0" borderId="116" xfId="0" applyFont="1" applyBorder="1"/>
    <xf numFmtId="0" fontId="6" fillId="0" borderId="119" xfId="0" applyFont="1" applyBorder="1" applyAlignment="1">
      <alignment vertical="top"/>
    </xf>
    <xf numFmtId="0" fontId="6" fillId="0" borderId="3" xfId="0" applyFont="1" applyBorder="1" applyAlignment="1">
      <alignment horizontal="center" vertical="center"/>
    </xf>
    <xf numFmtId="0" fontId="6" fillId="0" borderId="66" xfId="0" applyFont="1" applyBorder="1" applyAlignment="1">
      <alignment horizontal="center" vertical="center" wrapText="1"/>
    </xf>
    <xf numFmtId="0" fontId="6" fillId="0" borderId="4" xfId="0" applyFont="1" applyBorder="1" applyAlignment="1">
      <alignment horizontal="center" vertical="center"/>
    </xf>
    <xf numFmtId="0" fontId="20" fillId="0" borderId="0" xfId="0" applyFont="1" applyAlignment="1">
      <alignment horizontal="justify" vertical="center"/>
    </xf>
    <xf numFmtId="0" fontId="21" fillId="0" borderId="0" xfId="0" applyFont="1"/>
    <xf numFmtId="0" fontId="15" fillId="0" borderId="11" xfId="0" applyFont="1" applyBorder="1" applyAlignment="1">
      <alignment horizontal="center" vertical="center"/>
    </xf>
    <xf numFmtId="0" fontId="6" fillId="0" borderId="28"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28" xfId="0" applyFont="1" applyBorder="1" applyAlignment="1">
      <alignment horizontal="center" vertical="center"/>
    </xf>
    <xf numFmtId="176" fontId="13" fillId="0" borderId="95" xfId="0" applyNumberFormat="1" applyFont="1" applyBorder="1" applyAlignment="1" applyProtection="1">
      <alignment horizontal="center" vertical="center"/>
      <protection locked="0"/>
    </xf>
    <xf numFmtId="176" fontId="15" fillId="0" borderId="96" xfId="0" applyNumberFormat="1" applyFont="1" applyBorder="1" applyAlignment="1" applyProtection="1">
      <alignment horizontal="center" vertical="center"/>
      <protection locked="0"/>
    </xf>
    <xf numFmtId="176" fontId="6" fillId="0" borderId="6" xfId="0" applyNumberFormat="1" applyFont="1" applyBorder="1" applyAlignment="1" applyProtection="1">
      <alignment horizontal="right" vertical="center"/>
      <protection locked="0"/>
    </xf>
    <xf numFmtId="0" fontId="15" fillId="0" borderId="12" xfId="0" applyFont="1" applyBorder="1" applyAlignment="1">
      <alignment horizontal="center" vertical="center"/>
    </xf>
    <xf numFmtId="176" fontId="6" fillId="0" borderId="7" xfId="0" applyNumberFormat="1" applyFont="1" applyBorder="1" applyAlignment="1" applyProtection="1">
      <alignment vertical="center"/>
      <protection locked="0"/>
    </xf>
    <xf numFmtId="176" fontId="6" fillId="0" borderId="0" xfId="0" applyNumberFormat="1" applyFont="1" applyAlignment="1" applyProtection="1">
      <alignment vertical="center"/>
      <protection locked="0"/>
    </xf>
    <xf numFmtId="0" fontId="15" fillId="0" borderId="13" xfId="0" applyFont="1" applyBorder="1" applyAlignment="1">
      <alignment horizontal="center" vertical="center"/>
    </xf>
    <xf numFmtId="176" fontId="6" fillId="0" borderId="8" xfId="0" applyNumberFormat="1" applyFont="1" applyBorder="1" applyAlignment="1" applyProtection="1">
      <alignment vertical="center"/>
      <protection locked="0"/>
    </xf>
    <xf numFmtId="176" fontId="6" fillId="0" borderId="10" xfId="0" applyNumberFormat="1" applyFont="1" applyBorder="1" applyAlignment="1" applyProtection="1">
      <alignment vertical="center"/>
      <protection locked="0"/>
    </xf>
    <xf numFmtId="5" fontId="12" fillId="0" borderId="0" xfId="0" applyNumberFormat="1" applyFont="1" applyAlignment="1">
      <alignment horizontal="center" vertical="center"/>
    </xf>
    <xf numFmtId="0" fontId="6" fillId="0" borderId="0" xfId="0" applyFont="1" applyAlignment="1">
      <alignment vertical="center"/>
    </xf>
    <xf numFmtId="178" fontId="6" fillId="0" borderId="0" xfId="0" applyNumberFormat="1" applyFont="1" applyAlignment="1">
      <alignment horizontal="center" vertical="center"/>
    </xf>
    <xf numFmtId="0" fontId="6" fillId="0" borderId="0" xfId="0" applyFont="1" applyAlignment="1">
      <alignment horizontal="center" vertical="center"/>
    </xf>
    <xf numFmtId="178" fontId="6" fillId="0" borderId="0" xfId="0" applyNumberFormat="1"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22" fillId="0" borderId="0" xfId="0" applyFont="1" applyAlignment="1">
      <alignment vertical="center"/>
    </xf>
    <xf numFmtId="0" fontId="15" fillId="0" borderId="0" xfId="0" applyFont="1" applyAlignment="1">
      <alignment horizontal="left" vertical="center"/>
    </xf>
    <xf numFmtId="0" fontId="6" fillId="0" borderId="37" xfId="0" applyFont="1" applyBorder="1" applyAlignment="1">
      <alignment vertical="center"/>
    </xf>
    <xf numFmtId="0" fontId="15" fillId="0" borderId="0" xfId="0" applyFont="1" applyAlignment="1">
      <alignment vertical="center"/>
    </xf>
    <xf numFmtId="178" fontId="24" fillId="0" borderId="0" xfId="0" applyNumberFormat="1" applyFont="1" applyAlignment="1">
      <alignment horizontal="center" vertical="center"/>
    </xf>
    <xf numFmtId="178" fontId="24" fillId="0" borderId="0" xfId="0" applyNumberFormat="1" applyFont="1" applyAlignment="1">
      <alignment horizontal="right" vertical="center"/>
    </xf>
    <xf numFmtId="0" fontId="25" fillId="0" borderId="0" xfId="0" applyFont="1" applyAlignment="1">
      <alignment horizontal="left" vertical="center"/>
    </xf>
    <xf numFmtId="0" fontId="25" fillId="0" borderId="0" xfId="0" applyFont="1" applyAlignment="1">
      <alignment horizontal="center" vertical="center"/>
    </xf>
    <xf numFmtId="0" fontId="24" fillId="0" borderId="0" xfId="0" applyFont="1" applyAlignment="1">
      <alignment horizontal="right" vertical="center"/>
    </xf>
    <xf numFmtId="0" fontId="26" fillId="0" borderId="0" xfId="0" applyFont="1" applyAlignment="1">
      <alignment horizontal="center" vertical="center"/>
    </xf>
    <xf numFmtId="178" fontId="27" fillId="0" borderId="97" xfId="0" applyNumberFormat="1" applyFont="1" applyBorder="1" applyAlignment="1">
      <alignment horizontal="center" vertical="center" wrapText="1"/>
    </xf>
    <xf numFmtId="0" fontId="27" fillId="0" borderId="15" xfId="0" applyFont="1" applyBorder="1" applyAlignment="1">
      <alignment horizontal="center" vertical="center"/>
    </xf>
    <xf numFmtId="0" fontId="27" fillId="0" borderId="98" xfId="0" applyFont="1" applyBorder="1" applyAlignment="1">
      <alignment horizontal="center" vertical="center"/>
    </xf>
    <xf numFmtId="178" fontId="27" fillId="0" borderId="98" xfId="0" applyNumberFormat="1" applyFont="1" applyBorder="1" applyAlignment="1">
      <alignment horizontal="center" vertical="center" wrapText="1"/>
    </xf>
    <xf numFmtId="0" fontId="14" fillId="0" borderId="98" xfId="0" applyFont="1" applyBorder="1" applyAlignment="1">
      <alignment horizontal="center" vertical="center" wrapText="1"/>
    </xf>
    <xf numFmtId="0" fontId="27" fillId="0" borderId="98" xfId="0" applyFont="1" applyBorder="1" applyAlignment="1">
      <alignment horizontal="center" vertical="center" wrapText="1"/>
    </xf>
    <xf numFmtId="0" fontId="14" fillId="0" borderId="99" xfId="0" applyFont="1" applyBorder="1" applyAlignment="1">
      <alignment horizontal="center" vertical="center" wrapText="1"/>
    </xf>
    <xf numFmtId="0" fontId="27" fillId="0" borderId="10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26" xfId="0" applyFont="1" applyBorder="1" applyAlignment="1">
      <alignment horizontal="center" vertical="center"/>
    </xf>
    <xf numFmtId="178" fontId="6" fillId="0" borderId="100" xfId="0" applyNumberFormat="1" applyFont="1" applyBorder="1" applyAlignment="1" applyProtection="1">
      <alignment horizontal="center" vertical="center"/>
      <protection locked="0"/>
    </xf>
    <xf numFmtId="0" fontId="6" fillId="0" borderId="100" xfId="0" applyFont="1" applyBorder="1" applyAlignment="1" applyProtection="1">
      <alignment horizontal="left" vertical="center"/>
      <protection locked="0"/>
    </xf>
    <xf numFmtId="0" fontId="6" fillId="0" borderId="100" xfId="0" applyFont="1" applyBorder="1" applyAlignment="1" applyProtection="1">
      <alignment horizontal="center" vertical="center"/>
      <protection locked="0"/>
    </xf>
    <xf numFmtId="178" fontId="6" fillId="0" borderId="43" xfId="0" applyNumberFormat="1" applyFont="1" applyBorder="1" applyAlignment="1" applyProtection="1">
      <alignment vertical="center"/>
      <protection locked="0"/>
    </xf>
    <xf numFmtId="178" fontId="6" fillId="0" borderId="43" xfId="0" applyNumberFormat="1"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62" xfId="0" applyFont="1" applyBorder="1" applyAlignment="1">
      <alignment horizontal="left" vertical="center"/>
    </xf>
    <xf numFmtId="0" fontId="6" fillId="0" borderId="45" xfId="0" applyFont="1" applyBorder="1" applyAlignment="1" applyProtection="1">
      <alignment horizontal="center" vertical="center"/>
      <protection locked="0"/>
    </xf>
    <xf numFmtId="178" fontId="6" fillId="3" borderId="80" xfId="0" applyNumberFormat="1" applyFont="1" applyFill="1" applyBorder="1" applyAlignment="1">
      <alignment horizontal="right" vertical="center"/>
    </xf>
    <xf numFmtId="178" fontId="6" fillId="3" borderId="103" xfId="0" applyNumberFormat="1" applyFont="1" applyFill="1" applyBorder="1" applyAlignment="1">
      <alignment horizontal="right" vertical="center"/>
    </xf>
    <xf numFmtId="0" fontId="30" fillId="0" borderId="100" xfId="0" applyFont="1" applyBorder="1" applyAlignment="1" applyProtection="1">
      <alignment horizontal="left" vertical="center"/>
      <protection locked="0"/>
    </xf>
    <xf numFmtId="0" fontId="30" fillId="0" borderId="100" xfId="0" applyFont="1" applyBorder="1" applyAlignment="1" applyProtection="1">
      <alignment horizontal="center" vertical="center"/>
      <protection locked="0"/>
    </xf>
    <xf numFmtId="178" fontId="6" fillId="0" borderId="101" xfId="0" applyNumberFormat="1" applyFont="1" applyBorder="1" applyAlignment="1" applyProtection="1">
      <alignment horizontal="center" vertical="center"/>
      <protection locked="0"/>
    </xf>
    <xf numFmtId="0" fontId="6" fillId="0" borderId="101" xfId="0" applyFont="1" applyBorder="1" applyAlignment="1" applyProtection="1">
      <alignment horizontal="left" vertical="center"/>
      <protection locked="0"/>
    </xf>
    <xf numFmtId="0" fontId="6" fillId="0" borderId="101" xfId="0" applyFont="1" applyBorder="1" applyAlignment="1" applyProtection="1">
      <alignment horizontal="center" vertical="center"/>
      <protection locked="0"/>
    </xf>
    <xf numFmtId="178" fontId="6" fillId="0" borderId="44" xfId="0" applyNumberFormat="1" applyFont="1" applyBorder="1" applyAlignment="1" applyProtection="1">
      <alignment vertical="center"/>
      <protection locked="0"/>
    </xf>
    <xf numFmtId="178" fontId="6" fillId="0" borderId="44" xfId="0" applyNumberFormat="1"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0" borderId="63" xfId="0" applyFont="1" applyBorder="1" applyAlignment="1">
      <alignment horizontal="left" vertical="center"/>
    </xf>
    <xf numFmtId="178" fontId="6" fillId="3" borderId="83" xfId="0" applyNumberFormat="1" applyFont="1" applyFill="1" applyBorder="1" applyAlignment="1">
      <alignment horizontal="right" vertical="center"/>
    </xf>
    <xf numFmtId="178" fontId="6" fillId="0" borderId="102" xfId="0" applyNumberFormat="1" applyFont="1" applyBorder="1" applyAlignment="1">
      <alignment horizontal="center" vertical="center"/>
    </xf>
    <xf numFmtId="0" fontId="6" fillId="0" borderId="85" xfId="0" applyFont="1" applyBorder="1" applyAlignment="1">
      <alignment horizontal="left" vertical="center"/>
    </xf>
    <xf numFmtId="0" fontId="6" fillId="0" borderId="41" xfId="0" applyFont="1" applyBorder="1" applyAlignment="1">
      <alignment horizontal="center" vertical="center"/>
    </xf>
    <xf numFmtId="178" fontId="6" fillId="0" borderId="41" xfId="0" applyNumberFormat="1" applyFont="1" applyBorder="1" applyAlignment="1">
      <alignment horizontal="left" vertical="center"/>
    </xf>
    <xf numFmtId="0" fontId="6" fillId="0" borderId="41" xfId="0" applyFont="1" applyBorder="1" applyAlignment="1">
      <alignment horizontal="left" vertical="center"/>
    </xf>
    <xf numFmtId="178" fontId="6" fillId="3" borderId="105" xfId="0" applyNumberFormat="1" applyFont="1" applyFill="1" applyBorder="1" applyAlignment="1">
      <alignment horizontal="right" vertical="center"/>
    </xf>
    <xf numFmtId="178" fontId="6" fillId="3" borderId="51" xfId="0" applyNumberFormat="1" applyFont="1" applyFill="1" applyBorder="1" applyAlignment="1">
      <alignment horizontal="right" vertical="center"/>
    </xf>
    <xf numFmtId="178" fontId="6" fillId="3" borderId="26" xfId="0" applyNumberFormat="1" applyFont="1" applyFill="1" applyBorder="1" applyAlignment="1">
      <alignment vertical="center"/>
    </xf>
    <xf numFmtId="178" fontId="6" fillId="3" borderId="5" xfId="0" applyNumberFormat="1" applyFont="1" applyFill="1" applyBorder="1" applyAlignment="1">
      <alignment vertical="center"/>
    </xf>
    <xf numFmtId="178" fontId="6" fillId="0" borderId="1" xfId="0" applyNumberFormat="1" applyFont="1" applyBorder="1" applyAlignment="1">
      <alignment vertical="center"/>
    </xf>
    <xf numFmtId="178" fontId="6" fillId="0" borderId="4" xfId="0" applyNumberFormat="1" applyFont="1" applyBorder="1" applyAlignment="1">
      <alignment vertical="center"/>
    </xf>
    <xf numFmtId="178" fontId="6" fillId="0" borderId="27" xfId="0" applyNumberFormat="1" applyFont="1" applyBorder="1" applyAlignment="1">
      <alignment vertical="center"/>
    </xf>
    <xf numFmtId="0" fontId="13" fillId="0" borderId="0" xfId="0" applyFont="1" applyAlignment="1" applyProtection="1">
      <alignment vertical="center"/>
      <protection locked="0"/>
    </xf>
    <xf numFmtId="178" fontId="6" fillId="0" borderId="1" xfId="1" applyNumberFormat="1" applyFont="1" applyFill="1" applyBorder="1" applyAlignment="1" applyProtection="1">
      <alignment horizontal="right" vertical="center"/>
    </xf>
    <xf numFmtId="177" fontId="6" fillId="0" borderId="0" xfId="0" applyNumberFormat="1" applyFont="1" applyAlignment="1">
      <alignment vertical="center"/>
    </xf>
    <xf numFmtId="0" fontId="9" fillId="0" borderId="37" xfId="0" applyFont="1" applyBorder="1" applyAlignment="1">
      <alignment vertical="center" wrapText="1"/>
    </xf>
    <xf numFmtId="178" fontId="6" fillId="0" borderId="27" xfId="0" applyNumberFormat="1" applyFont="1" applyBorder="1" applyAlignment="1">
      <alignment horizontal="right" vertical="center"/>
    </xf>
    <xf numFmtId="0" fontId="6" fillId="0" borderId="0" xfId="0" applyFont="1" applyAlignment="1">
      <alignment horizontal="justify" vertical="center"/>
    </xf>
    <xf numFmtId="0" fontId="19" fillId="0" borderId="0" xfId="0" applyFont="1"/>
    <xf numFmtId="3" fontId="19" fillId="0" borderId="0" xfId="0" applyNumberFormat="1" applyFont="1"/>
    <xf numFmtId="42" fontId="19" fillId="0" borderId="0" xfId="0" applyNumberFormat="1" applyFont="1"/>
    <xf numFmtId="0" fontId="19" fillId="0" borderId="0" xfId="0" applyFont="1" applyAlignment="1">
      <alignment horizontal="center"/>
    </xf>
    <xf numFmtId="42" fontId="19" fillId="0" borderId="0" xfId="0" applyNumberFormat="1" applyFont="1" applyAlignment="1">
      <alignment horizontal="right"/>
    </xf>
    <xf numFmtId="0" fontId="6" fillId="0" borderId="0" xfId="0" applyFont="1" applyAlignment="1">
      <alignment wrapText="1"/>
    </xf>
    <xf numFmtId="3" fontId="6" fillId="0" borderId="0" xfId="0" applyNumberFormat="1" applyFont="1"/>
    <xf numFmtId="42" fontId="21" fillId="0" borderId="0" xfId="0" applyNumberFormat="1" applyFont="1"/>
    <xf numFmtId="42" fontId="32" fillId="0" borderId="0" xfId="0" applyNumberFormat="1" applyFont="1" applyAlignment="1">
      <alignment vertical="center"/>
    </xf>
    <xf numFmtId="0" fontId="22" fillId="0" borderId="0" xfId="0" applyFont="1" applyAlignment="1">
      <alignment vertical="center" wrapText="1"/>
    </xf>
    <xf numFmtId="0" fontId="15" fillId="0" borderId="0" xfId="0" applyFont="1"/>
    <xf numFmtId="0" fontId="21" fillId="0" borderId="0" xfId="0" applyFont="1" applyAlignment="1">
      <alignment horizontal="center"/>
    </xf>
    <xf numFmtId="0" fontId="35" fillId="0" borderId="1" xfId="0" applyFont="1" applyBorder="1" applyAlignment="1">
      <alignment horizontal="center" vertical="center" wrapText="1"/>
    </xf>
    <xf numFmtId="3" fontId="35" fillId="0" borderId="2" xfId="0" applyNumberFormat="1" applyFont="1" applyBorder="1" applyAlignment="1">
      <alignment horizontal="center" vertical="center" wrapText="1"/>
    </xf>
    <xf numFmtId="6" fontId="35" fillId="0" borderId="9" xfId="2" applyFont="1" applyFill="1" applyBorder="1" applyAlignment="1">
      <alignment horizontal="center" vertical="center" wrapText="1"/>
    </xf>
    <xf numFmtId="42" fontId="35" fillId="0" borderId="53" xfId="2" applyNumberFormat="1" applyFont="1" applyFill="1" applyBorder="1" applyAlignment="1">
      <alignment horizontal="center" vertical="center" wrapText="1"/>
    </xf>
    <xf numFmtId="6" fontId="35" fillId="0" borderId="53" xfId="2" applyFont="1" applyFill="1" applyBorder="1" applyAlignment="1">
      <alignment horizontal="center" vertical="center" wrapText="1"/>
    </xf>
    <xf numFmtId="42" fontId="35" fillId="0" borderId="54" xfId="2" applyNumberFormat="1" applyFont="1" applyFill="1" applyBorder="1" applyAlignment="1">
      <alignment horizontal="center" vertical="center" wrapText="1"/>
    </xf>
    <xf numFmtId="42" fontId="35" fillId="0" borderId="77" xfId="0" applyNumberFormat="1" applyFont="1" applyBorder="1" applyProtection="1">
      <protection locked="0"/>
    </xf>
    <xf numFmtId="0" fontId="35" fillId="0" borderId="77" xfId="0" applyFont="1" applyBorder="1" applyAlignment="1" applyProtection="1">
      <alignment horizontal="center"/>
      <protection locked="0"/>
    </xf>
    <xf numFmtId="0" fontId="35" fillId="4" borderId="78" xfId="0" applyFont="1" applyFill="1" applyBorder="1" applyAlignment="1">
      <alignment horizontal="center"/>
    </xf>
    <xf numFmtId="42" fontId="35" fillId="4" borderId="50" xfId="0" applyNumberFormat="1" applyFont="1" applyFill="1" applyBorder="1" applyAlignment="1">
      <alignment horizontal="left" vertical="center"/>
    </xf>
    <xf numFmtId="42" fontId="35" fillId="0" borderId="80" xfId="0" applyNumberFormat="1" applyFont="1" applyBorder="1" applyAlignment="1" applyProtection="1">
      <alignment horizontal="left" vertical="center"/>
      <protection locked="0"/>
    </xf>
    <xf numFmtId="0" fontId="35" fillId="0" borderId="80" xfId="0" applyFont="1" applyBorder="1" applyAlignment="1" applyProtection="1">
      <alignment horizontal="center" vertical="center"/>
      <protection locked="0"/>
    </xf>
    <xf numFmtId="0" fontId="35" fillId="4" borderId="81" xfId="0" applyFont="1" applyFill="1" applyBorder="1" applyAlignment="1">
      <alignment horizontal="center" vertical="center"/>
    </xf>
    <xf numFmtId="42" fontId="35" fillId="4" borderId="47" xfId="0" applyNumberFormat="1" applyFont="1" applyFill="1" applyBorder="1" applyAlignment="1">
      <alignment horizontal="left" vertical="center"/>
    </xf>
    <xf numFmtId="42" fontId="35" fillId="0" borderId="83" xfId="0" applyNumberFormat="1" applyFont="1" applyBorder="1" applyAlignment="1" applyProtection="1">
      <alignment horizontal="left" vertical="center"/>
      <protection locked="0"/>
    </xf>
    <xf numFmtId="0" fontId="35" fillId="0" borderId="83" xfId="0" applyFont="1" applyBorder="1" applyAlignment="1" applyProtection="1">
      <alignment horizontal="center" vertical="center"/>
      <protection locked="0"/>
    </xf>
    <xf numFmtId="0" fontId="35" fillId="4" borderId="84" xfId="0" applyFont="1" applyFill="1" applyBorder="1" applyAlignment="1">
      <alignment horizontal="center" vertical="center"/>
    </xf>
    <xf numFmtId="42" fontId="35" fillId="4" borderId="48" xfId="0" applyNumberFormat="1" applyFont="1" applyFill="1" applyBorder="1" applyAlignment="1">
      <alignment horizontal="left" vertical="center"/>
    </xf>
    <xf numFmtId="42" fontId="35" fillId="0" borderId="41" xfId="0" applyNumberFormat="1" applyFont="1" applyBorder="1" applyAlignment="1">
      <alignment horizontal="left" vertical="center"/>
    </xf>
    <xf numFmtId="0" fontId="35" fillId="0" borderId="41" xfId="0" applyFont="1" applyBorder="1" applyAlignment="1">
      <alignment horizontal="center" vertical="center"/>
    </xf>
    <xf numFmtId="0" fontId="35" fillId="4" borderId="41" xfId="0" applyFont="1" applyFill="1" applyBorder="1" applyAlignment="1">
      <alignment horizontal="center" vertical="center"/>
    </xf>
    <xf numFmtId="42" fontId="35" fillId="4" borderId="39" xfId="0" applyNumberFormat="1" applyFont="1" applyFill="1" applyBorder="1" applyAlignment="1">
      <alignment horizontal="left" vertical="center"/>
    </xf>
    <xf numFmtId="42" fontId="35" fillId="0" borderId="77" xfId="0" applyNumberFormat="1" applyFont="1" applyBorder="1" applyAlignment="1" applyProtection="1">
      <alignment horizontal="left" vertical="center"/>
      <protection locked="0"/>
    </xf>
    <xf numFmtId="0" fontId="35" fillId="0" borderId="77" xfId="0" applyFont="1" applyBorder="1" applyAlignment="1" applyProtection="1">
      <alignment horizontal="center" vertical="center"/>
      <protection locked="0"/>
    </xf>
    <xf numFmtId="0" fontId="35" fillId="4" borderId="78" xfId="0" applyFont="1" applyFill="1" applyBorder="1" applyAlignment="1">
      <alignment horizontal="center" vertical="center"/>
    </xf>
    <xf numFmtId="0" fontId="35" fillId="0" borderId="78" xfId="0" applyFont="1" applyBorder="1" applyAlignment="1">
      <alignment horizontal="center" vertical="center"/>
    </xf>
    <xf numFmtId="0" fontId="35" fillId="0" borderId="81" xfId="0" applyFont="1" applyBorder="1" applyAlignment="1">
      <alignment horizontal="center" vertical="center"/>
    </xf>
    <xf numFmtId="0" fontId="35" fillId="0" borderId="84" xfId="0" applyFont="1" applyBorder="1" applyAlignment="1">
      <alignment horizontal="center" vertical="center"/>
    </xf>
    <xf numFmtId="0" fontId="24" fillId="0" borderId="0" xfId="0" applyFont="1" applyAlignment="1">
      <alignment vertical="center"/>
    </xf>
    <xf numFmtId="0" fontId="15" fillId="0" borderId="0" xfId="0" applyFont="1" applyAlignment="1">
      <alignment horizontal="center" vertical="center"/>
    </xf>
    <xf numFmtId="3" fontId="15" fillId="0" borderId="0" xfId="0" applyNumberFormat="1" applyFont="1" applyAlignment="1">
      <alignment horizontal="center" vertical="center"/>
    </xf>
    <xf numFmtId="42" fontId="21" fillId="0" borderId="0" xfId="0" applyNumberFormat="1" applyFont="1" applyAlignment="1">
      <alignment horizontal="left" vertical="center"/>
    </xf>
    <xf numFmtId="0" fontId="21" fillId="0" borderId="0" xfId="0" applyFont="1" applyAlignment="1">
      <alignment horizontal="center" vertical="center"/>
    </xf>
    <xf numFmtId="0" fontId="16" fillId="0" borderId="0" xfId="0" applyFont="1" applyAlignment="1">
      <alignment horizontal="right" vertical="center"/>
    </xf>
    <xf numFmtId="0" fontId="15" fillId="0" borderId="0" xfId="0" applyFont="1" applyAlignment="1">
      <alignment horizontal="center" vertical="center" textRotation="255"/>
    </xf>
    <xf numFmtId="42" fontId="21" fillId="0" borderId="0" xfId="0" applyNumberFormat="1" applyFont="1" applyAlignment="1">
      <alignment horizontal="center"/>
    </xf>
    <xf numFmtId="0" fontId="35" fillId="0" borderId="6" xfId="0" applyFont="1" applyBorder="1" applyAlignment="1">
      <alignment horizontal="center" vertical="center"/>
    </xf>
    <xf numFmtId="3" fontId="35" fillId="0" borderId="2" xfId="0" applyNumberFormat="1" applyFont="1" applyBorder="1" applyAlignment="1">
      <alignment horizontal="center" vertical="center"/>
    </xf>
    <xf numFmtId="0" fontId="35" fillId="0" borderId="9" xfId="0" applyFont="1" applyBorder="1" applyAlignment="1">
      <alignment horizontal="center" vertical="center"/>
    </xf>
    <xf numFmtId="42" fontId="35" fillId="0" borderId="53" xfId="2" applyNumberFormat="1" applyFont="1" applyFill="1" applyBorder="1" applyAlignment="1">
      <alignment horizontal="left" vertical="center" wrapText="1"/>
    </xf>
    <xf numFmtId="42" fontId="35" fillId="0" borderId="54" xfId="2" applyNumberFormat="1" applyFont="1" applyFill="1" applyBorder="1" applyAlignment="1">
      <alignment vertical="center" wrapText="1"/>
    </xf>
    <xf numFmtId="42" fontId="35" fillId="0" borderId="80" xfId="0" applyNumberFormat="1" applyFont="1" applyBorder="1" applyProtection="1">
      <protection locked="0"/>
    </xf>
    <xf numFmtId="0" fontId="35" fillId="0" borderId="80" xfId="0" applyFont="1" applyBorder="1" applyAlignment="1" applyProtection="1">
      <alignment horizontal="center"/>
      <protection locked="0"/>
    </xf>
    <xf numFmtId="0" fontId="35" fillId="4" borderId="81" xfId="0" applyFont="1" applyFill="1" applyBorder="1" applyAlignment="1">
      <alignment horizontal="center"/>
    </xf>
    <xf numFmtId="42" fontId="35" fillId="0" borderId="89" xfId="0" applyNumberFormat="1" applyFont="1" applyBorder="1" applyAlignment="1" applyProtection="1">
      <alignment horizontal="left" vertical="center"/>
      <protection locked="0"/>
    </xf>
    <xf numFmtId="0" fontId="35" fillId="0" borderId="89" xfId="0" applyFont="1" applyBorder="1" applyAlignment="1" applyProtection="1">
      <alignment horizontal="center" vertical="center"/>
      <protection locked="0"/>
    </xf>
    <xf numFmtId="42" fontId="35" fillId="0" borderId="85" xfId="0" applyNumberFormat="1" applyFont="1" applyBorder="1" applyAlignment="1">
      <alignment horizontal="left" vertical="center"/>
    </xf>
    <xf numFmtId="0" fontId="35" fillId="4" borderId="85" xfId="0" applyFont="1" applyFill="1" applyBorder="1" applyAlignment="1">
      <alignment horizontal="center" vertical="center"/>
    </xf>
    <xf numFmtId="42" fontId="35" fillId="0" borderId="77" xfId="0" applyNumberFormat="1" applyFont="1" applyBorder="1" applyAlignment="1">
      <alignment horizontal="left" vertical="center"/>
    </xf>
    <xf numFmtId="0" fontId="35" fillId="0" borderId="77" xfId="0" applyFont="1" applyBorder="1" applyAlignment="1">
      <alignment horizontal="center" vertical="center"/>
    </xf>
    <xf numFmtId="0" fontId="35" fillId="4" borderId="90" xfId="0" applyFont="1" applyFill="1" applyBorder="1" applyAlignment="1">
      <alignment horizontal="center"/>
    </xf>
    <xf numFmtId="0" fontId="35" fillId="4" borderId="91" xfId="0" applyFont="1" applyFill="1" applyBorder="1" applyAlignment="1">
      <alignment horizontal="center" vertical="center"/>
    </xf>
    <xf numFmtId="42" fontId="35" fillId="0" borderId="88" xfId="0" applyNumberFormat="1" applyFont="1" applyBorder="1" applyAlignment="1" applyProtection="1">
      <alignment horizontal="left" vertical="center"/>
      <protection locked="0"/>
    </xf>
    <xf numFmtId="0" fontId="35" fillId="0" borderId="88" xfId="0" applyFont="1" applyBorder="1" applyAlignment="1" applyProtection="1">
      <alignment horizontal="center" vertical="center"/>
      <protection locked="0"/>
    </xf>
    <xf numFmtId="0" fontId="35" fillId="4" borderId="92" xfId="0" applyFont="1" applyFill="1" applyBorder="1" applyAlignment="1">
      <alignment horizontal="center" vertical="center"/>
    </xf>
    <xf numFmtId="42" fontId="35" fillId="4" borderId="52" xfId="0" applyNumberFormat="1" applyFont="1" applyFill="1" applyBorder="1" applyAlignment="1">
      <alignment horizontal="left" vertical="center"/>
    </xf>
    <xf numFmtId="42" fontId="35" fillId="0" borderId="89" xfId="0" applyNumberFormat="1" applyFont="1" applyBorder="1" applyAlignment="1">
      <alignment horizontal="left" vertical="center"/>
    </xf>
    <xf numFmtId="0" fontId="35" fillId="0" borderId="89" xfId="0" applyFont="1" applyBorder="1" applyAlignment="1">
      <alignment horizontal="center" vertical="center"/>
    </xf>
    <xf numFmtId="42" fontId="35" fillId="4" borderId="46" xfId="0" applyNumberFormat="1" applyFont="1" applyFill="1" applyBorder="1" applyAlignment="1">
      <alignment horizontal="left" vertical="center"/>
    </xf>
    <xf numFmtId="42" fontId="35" fillId="0" borderId="107" xfId="0" applyNumberFormat="1" applyFont="1" applyBorder="1" applyProtection="1">
      <protection locked="0"/>
    </xf>
    <xf numFmtId="0" fontId="35" fillId="0" borderId="107" xfId="0" applyFont="1" applyBorder="1" applyAlignment="1" applyProtection="1">
      <alignment horizontal="center"/>
      <protection locked="0"/>
    </xf>
    <xf numFmtId="0" fontId="35" fillId="4" borderId="108" xfId="0" applyFont="1" applyFill="1" applyBorder="1" applyAlignment="1">
      <alignment horizontal="center"/>
    </xf>
    <xf numFmtId="42" fontId="35" fillId="4" borderId="54" xfId="0" applyNumberFormat="1" applyFont="1" applyFill="1" applyBorder="1" applyAlignment="1">
      <alignment horizontal="left" vertical="center"/>
    </xf>
    <xf numFmtId="0" fontId="35" fillId="4" borderId="109" xfId="0" applyFont="1" applyFill="1" applyBorder="1" applyAlignment="1">
      <alignment horizontal="center"/>
    </xf>
    <xf numFmtId="3" fontId="29" fillId="4" borderId="8" xfId="0" applyNumberFormat="1" applyFont="1" applyFill="1" applyBorder="1" applyAlignment="1">
      <alignment horizontal="center" vertical="center"/>
    </xf>
    <xf numFmtId="0" fontId="15" fillId="4" borderId="13" xfId="0" applyFont="1" applyFill="1" applyBorder="1" applyAlignment="1">
      <alignment horizontal="justify" vertical="center"/>
    </xf>
    <xf numFmtId="42" fontId="21" fillId="4" borderId="15" xfId="0" applyNumberFormat="1" applyFont="1" applyFill="1" applyBorder="1" applyAlignment="1">
      <alignment horizontal="justify" vertical="center"/>
    </xf>
    <xf numFmtId="0" fontId="21" fillId="4" borderId="15" xfId="0" applyFont="1" applyFill="1" applyBorder="1" applyAlignment="1">
      <alignment horizontal="center" vertical="center"/>
    </xf>
    <xf numFmtId="42" fontId="21" fillId="4" borderId="5" xfId="0" applyNumberFormat="1" applyFont="1" applyFill="1" applyBorder="1" applyAlignment="1">
      <alignment horizontal="justify" vertical="center"/>
    </xf>
    <xf numFmtId="0" fontId="15" fillId="0" borderId="9" xfId="0" applyFont="1" applyBorder="1" applyAlignment="1">
      <alignment vertical="center"/>
    </xf>
    <xf numFmtId="0" fontId="13" fillId="0" borderId="0" xfId="0" applyFont="1" applyAlignment="1">
      <alignment vertical="center"/>
    </xf>
    <xf numFmtId="0" fontId="40" fillId="0" borderId="0" xfId="0" applyFont="1" applyAlignment="1">
      <alignment horizontal="left" vertical="center" indent="28"/>
    </xf>
    <xf numFmtId="0" fontId="40" fillId="0" borderId="40" xfId="0" applyFont="1" applyBorder="1" applyAlignment="1">
      <alignment horizontal="left" vertical="center" shrinkToFit="1"/>
    </xf>
    <xf numFmtId="0" fontId="18" fillId="0" borderId="49" xfId="0" applyFont="1" applyBorder="1" applyAlignment="1">
      <alignment horizontal="left" vertical="center" shrinkToFit="1"/>
    </xf>
    <xf numFmtId="0" fontId="40" fillId="0" borderId="49" xfId="0" applyFont="1" applyBorder="1" applyAlignment="1">
      <alignment horizontal="left" vertical="center" shrinkToFit="1"/>
    </xf>
    <xf numFmtId="0" fontId="41" fillId="0" borderId="0" xfId="0" applyFont="1" applyAlignment="1">
      <alignment horizontal="left" vertical="center" indent="25"/>
    </xf>
    <xf numFmtId="0" fontId="41" fillId="0" borderId="0" xfId="0" applyFont="1" applyAlignment="1">
      <alignment horizontal="left" vertical="center"/>
    </xf>
    <xf numFmtId="0" fontId="42" fillId="0" borderId="0" xfId="0" applyFont="1" applyAlignment="1">
      <alignment vertical="center"/>
    </xf>
    <xf numFmtId="0" fontId="44" fillId="0" borderId="0" xfId="0" applyFont="1" applyAlignment="1">
      <alignment horizontal="justify" vertical="center" wrapText="1"/>
    </xf>
    <xf numFmtId="0" fontId="45" fillId="0" borderId="0" xfId="0" applyFont="1" applyAlignment="1">
      <alignment horizontal="justify" vertical="center" wrapText="1"/>
    </xf>
    <xf numFmtId="0" fontId="20" fillId="0" borderId="0" xfId="0" applyFont="1" applyAlignment="1">
      <alignment horizontal="justify"/>
    </xf>
    <xf numFmtId="0" fontId="46" fillId="0" borderId="36" xfId="0" applyFont="1" applyBorder="1" applyAlignment="1" applyProtection="1">
      <alignment horizontal="center" vertical="center" wrapText="1"/>
      <protection locked="0"/>
    </xf>
    <xf numFmtId="0" fontId="40" fillId="0" borderId="0" xfId="0" applyFont="1" applyAlignment="1">
      <alignment horizontal="right" vertical="center"/>
    </xf>
    <xf numFmtId="0" fontId="18" fillId="0" borderId="0" xfId="0" applyFont="1" applyAlignment="1">
      <alignment horizontal="right" vertical="center"/>
    </xf>
    <xf numFmtId="0" fontId="19" fillId="0" borderId="0" xfId="0" applyFont="1" applyAlignment="1">
      <alignment vertical="center"/>
    </xf>
    <xf numFmtId="0" fontId="19" fillId="0" borderId="0" xfId="0" applyFont="1" applyAlignment="1">
      <alignment horizontal="center" vertical="center"/>
    </xf>
    <xf numFmtId="0" fontId="19" fillId="2" borderId="0" xfId="0" applyFont="1" applyFill="1"/>
    <xf numFmtId="0" fontId="19" fillId="0" borderId="0" xfId="0" applyFont="1" applyAlignment="1">
      <alignment horizontal="left" vertical="center"/>
    </xf>
    <xf numFmtId="0" fontId="19" fillId="0" borderId="0" xfId="0" applyFont="1" applyAlignment="1" applyProtection="1">
      <alignment horizontal="center" vertical="center"/>
      <protection locked="0"/>
    </xf>
    <xf numFmtId="0" fontId="19" fillId="0" borderId="0" xfId="0" applyFont="1" applyAlignment="1">
      <alignment horizontal="right" vertical="center"/>
    </xf>
    <xf numFmtId="0" fontId="19" fillId="0" borderId="0" xfId="0" applyFont="1" applyAlignment="1">
      <alignment horizontal="justify" vertical="center"/>
    </xf>
    <xf numFmtId="0" fontId="19" fillId="0" borderId="0" xfId="0" applyFont="1" applyAlignment="1">
      <alignment vertical="center" shrinkToFit="1"/>
    </xf>
    <xf numFmtId="0" fontId="19" fillId="0" borderId="0" xfId="0" applyFont="1" applyAlignment="1">
      <alignment horizontal="center" vertical="center" wrapText="1"/>
    </xf>
    <xf numFmtId="0" fontId="19" fillId="0" borderId="0" xfId="0" applyFont="1" applyAlignment="1">
      <alignment vertical="center" wrapText="1"/>
    </xf>
    <xf numFmtId="0" fontId="19" fillId="0" borderId="40" xfId="0" applyFont="1" applyBorder="1" applyAlignment="1">
      <alignment vertical="center"/>
    </xf>
    <xf numFmtId="0" fontId="19" fillId="2" borderId="0" xfId="0" applyFont="1" applyFill="1" applyAlignment="1">
      <alignment vertical="center"/>
    </xf>
    <xf numFmtId="0" fontId="19" fillId="2" borderId="0" xfId="0" applyFont="1" applyFill="1" applyAlignment="1">
      <alignment horizontal="left" vertical="center"/>
    </xf>
    <xf numFmtId="0" fontId="19" fillId="2" borderId="0" xfId="0" applyFont="1" applyFill="1" applyAlignment="1">
      <alignment vertical="center" wrapText="1"/>
    </xf>
    <xf numFmtId="0" fontId="19" fillId="2" borderId="0" xfId="0" applyFont="1" applyFill="1" applyAlignment="1">
      <alignment horizontal="center" vertical="center" wrapText="1"/>
    </xf>
    <xf numFmtId="0" fontId="19" fillId="2" borderId="0" xfId="0" applyFont="1" applyFill="1" applyAlignment="1">
      <alignment horizontal="justify" vertical="center" wrapText="1"/>
    </xf>
    <xf numFmtId="0" fontId="19" fillId="2" borderId="0" xfId="0" applyFont="1" applyFill="1" applyAlignment="1">
      <alignment horizontal="justify" vertical="center"/>
    </xf>
    <xf numFmtId="0" fontId="19" fillId="0" borderId="0" xfId="0" applyFont="1" applyAlignment="1">
      <alignment horizontal="center" vertical="center"/>
    </xf>
    <xf numFmtId="0" fontId="19" fillId="0" borderId="40" xfId="0" applyFont="1" applyBorder="1" applyAlignment="1">
      <alignment horizontal="center" vertical="center" shrinkToFit="1"/>
    </xf>
    <xf numFmtId="0" fontId="19" fillId="0" borderId="0" xfId="0" applyFont="1" applyAlignment="1">
      <alignment horizontal="left" vertical="center"/>
    </xf>
    <xf numFmtId="42" fontId="19" fillId="0" borderId="40" xfId="0" applyNumberFormat="1" applyFont="1" applyBorder="1" applyAlignment="1">
      <alignment horizontal="center" vertical="center"/>
    </xf>
    <xf numFmtId="38" fontId="19" fillId="0" borderId="40" xfId="0" applyNumberFormat="1" applyFont="1" applyBorder="1" applyAlignment="1">
      <alignment horizontal="center" vertical="center"/>
    </xf>
    <xf numFmtId="0" fontId="19" fillId="0" borderId="40" xfId="0" applyFont="1" applyBorder="1" applyAlignment="1">
      <alignment horizontal="center" vertical="center"/>
    </xf>
    <xf numFmtId="0" fontId="19" fillId="2" borderId="0" xfId="0" applyFont="1" applyFill="1" applyAlignment="1">
      <alignment horizontal="center" vertical="center" wrapText="1"/>
    </xf>
    <xf numFmtId="0" fontId="19" fillId="0" borderId="49" xfId="0" applyFont="1" applyBorder="1" applyAlignment="1">
      <alignment horizontal="center" vertical="center" shrinkToFit="1"/>
    </xf>
    <xf numFmtId="0" fontId="48" fillId="0" borderId="0" xfId="0" applyFont="1" applyAlignment="1">
      <alignment horizontal="center" vertical="center"/>
    </xf>
    <xf numFmtId="0" fontId="19" fillId="0" borderId="0" xfId="0" applyFont="1" applyAlignment="1">
      <alignment horizontal="center" vertical="center" wrapText="1"/>
    </xf>
    <xf numFmtId="0" fontId="47" fillId="0" borderId="0" xfId="0" applyFont="1" applyAlignment="1">
      <alignment horizontal="center" vertical="center"/>
    </xf>
    <xf numFmtId="0" fontId="48" fillId="0" borderId="0" xfId="0" applyFont="1" applyAlignment="1">
      <alignment horizontal="center" vertical="center" wrapText="1"/>
    </xf>
    <xf numFmtId="0" fontId="7" fillId="0" borderId="10" xfId="0" applyFont="1" applyBorder="1" applyAlignment="1">
      <alignment horizontal="left" vertical="center"/>
    </xf>
    <xf numFmtId="0" fontId="10" fillId="0" borderId="110" xfId="0" applyFont="1" applyBorder="1" applyAlignment="1" applyProtection="1">
      <alignment horizontal="left" vertical="center"/>
      <protection locked="0"/>
    </xf>
    <xf numFmtId="0" fontId="10" fillId="0" borderId="111" xfId="0" applyFont="1" applyBorder="1" applyAlignment="1" applyProtection="1">
      <alignment horizontal="left" vertical="center"/>
      <protection locked="0"/>
    </xf>
    <xf numFmtId="0" fontId="10" fillId="0" borderId="112" xfId="0" applyFont="1" applyBorder="1" applyAlignment="1" applyProtection="1">
      <alignment horizontal="left" vertical="center"/>
      <protection locked="0"/>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1" fillId="0" borderId="15"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4" fillId="0" borderId="12" xfId="0" applyFont="1" applyBorder="1" applyAlignment="1" applyProtection="1">
      <alignment horizontal="left" vertical="top"/>
      <protection locked="0"/>
    </xf>
    <xf numFmtId="0" fontId="14" fillId="0" borderId="0" xfId="0" applyFont="1" applyAlignment="1" applyProtection="1">
      <alignment horizontal="left" vertical="top"/>
      <protection locked="0"/>
    </xf>
    <xf numFmtId="0" fontId="14" fillId="0" borderId="7" xfId="0" applyFont="1" applyBorder="1" applyAlignment="1" applyProtection="1">
      <alignment horizontal="left" vertical="top"/>
      <protection locked="0"/>
    </xf>
    <xf numFmtId="0" fontId="9" fillId="0" borderId="16"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7" xfId="0" applyFont="1" applyBorder="1" applyAlignment="1" applyProtection="1">
      <alignment horizontal="left" vertical="center"/>
      <protection locked="0"/>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6" fillId="0" borderId="11"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6" xfId="0" applyFont="1" applyBorder="1" applyAlignment="1" applyProtection="1">
      <alignment vertical="center"/>
      <protection locked="0"/>
    </xf>
    <xf numFmtId="0" fontId="6" fillId="0" borderId="12" xfId="0" applyFont="1" applyBorder="1" applyAlignment="1" applyProtection="1">
      <alignment vertical="center"/>
      <protection locked="0"/>
    </xf>
    <xf numFmtId="0" fontId="6" fillId="0" borderId="0" xfId="0" applyFont="1" applyAlignment="1" applyProtection="1">
      <alignment vertical="center"/>
      <protection locked="0"/>
    </xf>
    <xf numFmtId="0" fontId="6" fillId="0" borderId="7" xfId="0" applyFont="1" applyBorder="1" applyAlignment="1" applyProtection="1">
      <alignment vertical="center"/>
      <protection locked="0"/>
    </xf>
    <xf numFmtId="0" fontId="10" fillId="0" borderId="110" xfId="0" applyFont="1" applyBorder="1" applyAlignment="1" applyProtection="1">
      <alignment horizontal="left" vertical="center" wrapText="1"/>
      <protection locked="0"/>
    </xf>
    <xf numFmtId="0" fontId="10" fillId="0" borderId="111" xfId="0" applyFont="1" applyBorder="1" applyAlignment="1" applyProtection="1">
      <alignment horizontal="left" vertical="center" wrapText="1"/>
      <protection locked="0"/>
    </xf>
    <xf numFmtId="0" fontId="10" fillId="0" borderId="112" xfId="0" applyFont="1" applyBorder="1" applyAlignment="1" applyProtection="1">
      <alignment horizontal="left" vertical="center" wrapText="1"/>
      <protection locked="0"/>
    </xf>
    <xf numFmtId="0" fontId="9" fillId="0" borderId="67" xfId="0" applyFont="1" applyBorder="1" applyAlignment="1" applyProtection="1">
      <alignment horizontal="left" vertical="center"/>
      <protection locked="0"/>
    </xf>
    <xf numFmtId="0" fontId="9" fillId="0" borderId="68" xfId="0" applyFont="1" applyBorder="1" applyAlignment="1" applyProtection="1">
      <alignment horizontal="left" vertical="center"/>
      <protection locked="0"/>
    </xf>
    <xf numFmtId="0" fontId="9" fillId="0" borderId="69" xfId="0" applyFont="1" applyBorder="1" applyAlignment="1" applyProtection="1">
      <alignment horizontal="left" vertical="center"/>
      <protection locked="0"/>
    </xf>
    <xf numFmtId="0" fontId="13" fillId="0" borderId="4" xfId="0" applyFont="1" applyBorder="1" applyAlignment="1">
      <alignment horizontal="center" vertical="center" wrapText="1"/>
    </xf>
    <xf numFmtId="0" fontId="10" fillId="0" borderId="113" xfId="0" applyFont="1" applyBorder="1" applyAlignment="1" applyProtection="1">
      <alignment horizontal="left" vertical="center" wrapText="1"/>
      <protection locked="0"/>
    </xf>
    <xf numFmtId="0" fontId="10" fillId="0" borderId="114" xfId="0" applyFont="1" applyBorder="1" applyAlignment="1" applyProtection="1">
      <alignment horizontal="left" vertical="center" wrapText="1"/>
      <protection locked="0"/>
    </xf>
    <xf numFmtId="0" fontId="10" fillId="0" borderId="115" xfId="0" applyFont="1" applyBorder="1" applyAlignment="1" applyProtection="1">
      <alignment horizontal="left" vertical="center" wrapText="1"/>
      <protection locked="0"/>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4" fillId="0" borderId="11"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5" fillId="5" borderId="2" xfId="0" applyFont="1" applyFill="1" applyBorder="1" applyAlignment="1" applyProtection="1">
      <alignment horizontal="center" vertical="center" wrapText="1"/>
      <protection locked="0"/>
    </xf>
    <xf numFmtId="0" fontId="15" fillId="5" borderId="4" xfId="0" applyFont="1" applyFill="1" applyBorder="1" applyAlignment="1" applyProtection="1">
      <alignment horizontal="center" vertical="center" wrapText="1"/>
      <protection locked="0"/>
    </xf>
    <xf numFmtId="0" fontId="6" fillId="0" borderId="11"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117" xfId="0" applyFont="1" applyBorder="1" applyAlignment="1">
      <alignment horizontal="left"/>
    </xf>
    <xf numFmtId="0" fontId="6" fillId="0" borderId="118" xfId="0" applyFont="1" applyBorder="1" applyAlignment="1">
      <alignment horizontal="left"/>
    </xf>
    <xf numFmtId="0" fontId="6" fillId="0" borderId="120" xfId="0" applyFont="1" applyBorder="1" applyAlignment="1">
      <alignment horizontal="center"/>
    </xf>
    <xf numFmtId="0" fontId="6" fillId="0" borderId="121" xfId="0" applyFont="1" applyBorder="1" applyAlignment="1">
      <alignment horizontal="center"/>
    </xf>
    <xf numFmtId="0" fontId="6" fillId="0" borderId="11"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22" xfId="0" applyFont="1" applyBorder="1" applyAlignment="1" applyProtection="1">
      <alignment horizontal="center" vertical="center"/>
      <protection locked="0"/>
    </xf>
    <xf numFmtId="0" fontId="6" fillId="0" borderId="123" xfId="0" applyFont="1" applyBorder="1" applyAlignment="1" applyProtection="1">
      <alignment horizontal="center" vertical="center"/>
      <protection locked="0"/>
    </xf>
    <xf numFmtId="0" fontId="6" fillId="0" borderId="12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15" fillId="0" borderId="9" xfId="0" applyFont="1" applyBorder="1" applyAlignment="1">
      <alignment horizontal="left" vertical="center"/>
    </xf>
    <xf numFmtId="176" fontId="6" fillId="0" borderId="13" xfId="0" applyNumberFormat="1" applyFont="1" applyBorder="1" applyAlignment="1" applyProtection="1">
      <alignment horizontal="center" vertical="center"/>
      <protection locked="0"/>
    </xf>
    <xf numFmtId="176" fontId="6" fillId="0" borderId="8" xfId="0" applyNumberFormat="1" applyFont="1" applyBorder="1" applyAlignment="1" applyProtection="1">
      <alignment horizontal="center" vertical="center"/>
      <protection locked="0"/>
    </xf>
    <xf numFmtId="176" fontId="6" fillId="0" borderId="33" xfId="0" applyNumberFormat="1" applyFont="1" applyBorder="1" applyAlignment="1" applyProtection="1">
      <alignment horizontal="center" vertical="center"/>
      <protection locked="0"/>
    </xf>
    <xf numFmtId="176" fontId="6" fillId="0" borderId="34" xfId="0" applyNumberFormat="1" applyFont="1" applyBorder="1" applyAlignment="1" applyProtection="1">
      <alignment horizontal="center" vertical="center"/>
      <protection locked="0"/>
    </xf>
    <xf numFmtId="0" fontId="15" fillId="0" borderId="11"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9" xfId="0" applyFont="1" applyBorder="1" applyAlignment="1">
      <alignment horizontal="center" vertical="center" wrapText="1"/>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11" xfId="0" applyFont="1" applyBorder="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8" xfId="0" applyFont="1" applyBorder="1" applyAlignment="1">
      <alignment horizontal="center" vertical="center"/>
    </xf>
    <xf numFmtId="176" fontId="6" fillId="0" borderId="68" xfId="0" applyNumberFormat="1" applyFont="1" applyBorder="1" applyAlignment="1" applyProtection="1">
      <alignment vertical="center"/>
      <protection locked="0"/>
    </xf>
    <xf numFmtId="176" fontId="6" fillId="0" borderId="69" xfId="0" applyNumberFormat="1" applyFont="1" applyBorder="1" applyAlignment="1" applyProtection="1">
      <alignment vertical="center"/>
      <protection locked="0"/>
    </xf>
    <xf numFmtId="176" fontId="6" fillId="0" borderId="93" xfId="0" applyNumberFormat="1" applyFont="1" applyBorder="1" applyAlignment="1" applyProtection="1">
      <alignment vertical="center"/>
      <protection locked="0"/>
    </xf>
    <xf numFmtId="176" fontId="6" fillId="0" borderId="94" xfId="0" applyNumberFormat="1" applyFont="1" applyBorder="1" applyAlignment="1" applyProtection="1">
      <alignment vertical="center"/>
      <protection locked="0"/>
    </xf>
    <xf numFmtId="176" fontId="6" fillId="0" borderId="29" xfId="0" applyNumberFormat="1" applyFont="1" applyBorder="1" applyAlignment="1" applyProtection="1">
      <alignment horizontal="center" vertical="center"/>
      <protection locked="0"/>
    </xf>
    <xf numFmtId="176" fontId="6" fillId="0" borderId="30" xfId="0" applyNumberFormat="1" applyFont="1" applyBorder="1" applyAlignment="1" applyProtection="1">
      <alignment horizontal="center" vertical="center"/>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5" fillId="0" borderId="13" xfId="0" applyFont="1" applyBorder="1" applyAlignment="1" applyProtection="1">
      <alignment horizontal="right" vertical="center"/>
      <protection locked="0"/>
    </xf>
    <xf numFmtId="0" fontId="15" fillId="0" borderId="10" xfId="0" applyFont="1" applyBorder="1" applyAlignment="1" applyProtection="1">
      <alignment horizontal="right" vertical="center"/>
      <protection locked="0"/>
    </xf>
    <xf numFmtId="0" fontId="15" fillId="0" borderId="8" xfId="0" applyFont="1" applyBorder="1" applyAlignment="1" applyProtection="1">
      <alignment horizontal="right" vertical="center"/>
      <protection locked="0"/>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176" fontId="6" fillId="0" borderId="11" xfId="0" applyNumberFormat="1" applyFont="1" applyBorder="1" applyAlignment="1" applyProtection="1">
      <alignment horizontal="center" vertical="center"/>
      <protection locked="0"/>
    </xf>
    <xf numFmtId="176" fontId="6" fillId="0" borderId="6" xfId="0" applyNumberFormat="1" applyFont="1" applyBorder="1" applyAlignment="1" applyProtection="1">
      <alignment horizontal="center" vertical="center"/>
      <protection locked="0"/>
    </xf>
    <xf numFmtId="176" fontId="6" fillId="0" borderId="31" xfId="0" applyNumberFormat="1" applyFont="1" applyBorder="1" applyAlignment="1" applyProtection="1">
      <alignment horizontal="center" vertical="center"/>
      <protection locked="0"/>
    </xf>
    <xf numFmtId="176" fontId="6" fillId="0" borderId="32" xfId="0" applyNumberFormat="1" applyFont="1" applyBorder="1" applyAlignment="1" applyProtection="1">
      <alignment horizontal="center"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4"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65"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15" fillId="0" borderId="11" xfId="0" applyFont="1" applyBorder="1" applyAlignment="1">
      <alignment horizontal="center" vertical="center"/>
    </xf>
    <xf numFmtId="0" fontId="15" fillId="0" borderId="6" xfId="0" applyFont="1" applyBorder="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xf>
    <xf numFmtId="0" fontId="15" fillId="0" borderId="13" xfId="0" applyFont="1" applyBorder="1" applyAlignment="1" applyProtection="1">
      <alignment vertical="center"/>
      <protection locked="0"/>
    </xf>
    <xf numFmtId="0" fontId="15" fillId="0" borderId="10" xfId="0" applyFont="1" applyBorder="1" applyAlignment="1" applyProtection="1">
      <alignment vertical="center"/>
      <protection locked="0"/>
    </xf>
    <xf numFmtId="0" fontId="15" fillId="0" borderId="8" xfId="0" applyFont="1" applyBorder="1" applyAlignment="1" applyProtection="1">
      <alignment vertical="center"/>
      <protection locked="0"/>
    </xf>
    <xf numFmtId="0" fontId="15" fillId="0" borderId="13" xfId="0" applyFont="1" applyBorder="1" applyAlignment="1" applyProtection="1">
      <alignment horizontal="left" vertical="center"/>
      <protection locked="0"/>
    </xf>
    <xf numFmtId="0" fontId="15" fillId="0" borderId="10"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19" fillId="0" borderId="11"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0" fontId="6" fillId="0" borderId="14"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19" fillId="0" borderId="67" xfId="0" applyFont="1" applyBorder="1" applyAlignment="1" applyProtection="1">
      <alignment horizontal="left" vertical="top"/>
      <protection locked="0"/>
    </xf>
    <xf numFmtId="0" fontId="19" fillId="0" borderId="68" xfId="0" applyFont="1" applyBorder="1" applyAlignment="1" applyProtection="1">
      <alignment horizontal="left" vertical="top"/>
      <protection locked="0"/>
    </xf>
    <xf numFmtId="0" fontId="19" fillId="0" borderId="69" xfId="0" applyFont="1" applyBorder="1" applyAlignment="1" applyProtection="1">
      <alignment horizontal="left" vertical="top"/>
      <protection locked="0"/>
    </xf>
    <xf numFmtId="0" fontId="19" fillId="0" borderId="16" xfId="0" applyFont="1" applyBorder="1" applyAlignment="1" applyProtection="1">
      <alignment horizontal="center" vertical="center" shrinkToFit="1"/>
      <protection locked="0"/>
    </xf>
    <xf numFmtId="0" fontId="19" fillId="0" borderId="17" xfId="0" applyFont="1" applyBorder="1" applyAlignment="1" applyProtection="1">
      <alignment horizontal="center" vertical="center" shrinkToFit="1"/>
      <protection locked="0"/>
    </xf>
    <xf numFmtId="0" fontId="19" fillId="0" borderId="18" xfId="0" applyFont="1" applyBorder="1" applyAlignment="1" applyProtection="1">
      <alignment horizontal="center" vertical="center" shrinkToFit="1"/>
      <protection locked="0"/>
    </xf>
    <xf numFmtId="0" fontId="19" fillId="0" borderId="12" xfId="0" applyFont="1" applyBorder="1" applyAlignment="1" applyProtection="1">
      <alignment horizontal="center" vertical="center" shrinkToFit="1"/>
      <protection locked="0"/>
    </xf>
    <xf numFmtId="0" fontId="19" fillId="0" borderId="0" xfId="0" applyFont="1" applyAlignment="1" applyProtection="1">
      <alignment horizontal="center" vertical="center" shrinkToFit="1"/>
      <protection locked="0"/>
    </xf>
    <xf numFmtId="0" fontId="19" fillId="0" borderId="7" xfId="0" applyFont="1" applyBorder="1" applyAlignment="1" applyProtection="1">
      <alignment horizontal="center" vertical="center" shrinkToFit="1"/>
      <protection locked="0"/>
    </xf>
    <xf numFmtId="0" fontId="19" fillId="0" borderId="13" xfId="0" applyFont="1" applyBorder="1" applyAlignment="1" applyProtection="1">
      <alignment horizontal="center" vertical="center" shrinkToFit="1"/>
      <protection locked="0"/>
    </xf>
    <xf numFmtId="0" fontId="19" fillId="0" borderId="10" xfId="0" applyFont="1" applyBorder="1" applyAlignment="1" applyProtection="1">
      <alignment horizontal="center" vertical="center" shrinkToFit="1"/>
      <protection locked="0"/>
    </xf>
    <xf numFmtId="0" fontId="19" fillId="0" borderId="8" xfId="0" applyFont="1" applyBorder="1" applyAlignment="1" applyProtection="1">
      <alignment horizontal="center" vertical="center" shrinkToFit="1"/>
      <protection locked="0"/>
    </xf>
    <xf numFmtId="0" fontId="17" fillId="0" borderId="0" xfId="0" applyFont="1" applyAlignment="1">
      <alignment horizontal="center" vertical="center"/>
    </xf>
    <xf numFmtId="0" fontId="18" fillId="0" borderId="10" xfId="0" applyFont="1" applyBorder="1" applyAlignment="1" applyProtection="1">
      <alignment horizontal="right" vertical="center"/>
      <protection locked="0"/>
    </xf>
    <xf numFmtId="0" fontId="19" fillId="4" borderId="67" xfId="0" applyFont="1" applyFill="1" applyBorder="1" applyAlignment="1" applyProtection="1">
      <alignment horizontal="center" vertical="center"/>
      <protection locked="0"/>
    </xf>
    <xf numFmtId="0" fontId="19" fillId="4" borderId="69" xfId="0" applyFont="1" applyFill="1" applyBorder="1" applyAlignment="1" applyProtection="1">
      <alignment horizontal="center" vertical="center"/>
      <protection locked="0"/>
    </xf>
    <xf numFmtId="0" fontId="19" fillId="4" borderId="13" xfId="0" applyFont="1" applyFill="1" applyBorder="1" applyAlignment="1" applyProtection="1">
      <alignment horizontal="center" vertical="center" shrinkToFit="1"/>
      <protection locked="0"/>
    </xf>
    <xf numFmtId="0" fontId="19" fillId="4" borderId="10" xfId="0" applyFont="1" applyFill="1" applyBorder="1" applyAlignment="1" applyProtection="1">
      <alignment horizontal="center" vertical="center" shrinkToFit="1"/>
      <protection locked="0"/>
    </xf>
    <xf numFmtId="0" fontId="19" fillId="4" borderId="8" xfId="0" applyFont="1" applyFill="1" applyBorder="1" applyAlignment="1" applyProtection="1">
      <alignment horizontal="center" vertical="center" shrinkToFit="1"/>
      <protection locked="0"/>
    </xf>
    <xf numFmtId="0" fontId="19" fillId="4" borderId="13" xfId="0" applyFont="1" applyFill="1" applyBorder="1" applyAlignment="1" applyProtection="1">
      <alignment horizontal="center" vertical="center"/>
      <protection locked="0"/>
    </xf>
    <xf numFmtId="0" fontId="19" fillId="4" borderId="8" xfId="0" applyFont="1" applyFill="1" applyBorder="1" applyAlignment="1" applyProtection="1">
      <alignment horizontal="center" vertical="center"/>
      <protection locked="0"/>
    </xf>
    <xf numFmtId="0" fontId="19" fillId="0" borderId="67" xfId="0" applyFont="1" applyBorder="1" applyAlignment="1" applyProtection="1">
      <alignment horizontal="center" vertical="center" shrinkToFit="1"/>
      <protection locked="0"/>
    </xf>
    <xf numFmtId="0" fontId="19" fillId="0" borderId="68" xfId="0" applyFont="1" applyBorder="1" applyAlignment="1" applyProtection="1">
      <alignment horizontal="center" vertical="center" shrinkToFit="1"/>
      <protection locked="0"/>
    </xf>
    <xf numFmtId="0" fontId="19" fillId="0" borderId="69" xfId="0" applyFont="1" applyBorder="1" applyAlignment="1" applyProtection="1">
      <alignment horizontal="center" vertical="center" shrinkToFit="1"/>
      <protection locked="0"/>
    </xf>
    <xf numFmtId="0" fontId="6" fillId="0" borderId="0" xfId="0" applyFont="1" applyAlignment="1">
      <alignment horizontal="center" vertical="center"/>
    </xf>
    <xf numFmtId="0" fontId="29" fillId="0" borderId="14" xfId="0" applyFont="1" applyBorder="1" applyAlignment="1">
      <alignment horizontal="right" vertical="center"/>
    </xf>
    <xf numFmtId="0" fontId="29" fillId="0" borderId="15" xfId="0" applyFont="1" applyBorder="1" applyAlignment="1">
      <alignment horizontal="right" vertical="center"/>
    </xf>
    <xf numFmtId="0" fontId="29" fillId="0" borderId="21" xfId="0" applyFont="1" applyBorder="1" applyAlignment="1">
      <alignment horizontal="right"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9" xfId="0" applyFont="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5" xfId="0" applyFont="1" applyBorder="1" applyAlignment="1">
      <alignment horizontal="center" vertical="center"/>
    </xf>
    <xf numFmtId="0" fontId="18" fillId="0" borderId="21" xfId="0" applyFont="1" applyBorder="1" applyAlignment="1">
      <alignment horizontal="center" vertical="center" wrapText="1"/>
    </xf>
    <xf numFmtId="38" fontId="18" fillId="0" borderId="0" xfId="1" applyFont="1" applyFill="1" applyBorder="1" applyAlignment="1" applyProtection="1">
      <alignment horizontal="center" vertical="center"/>
    </xf>
    <xf numFmtId="38" fontId="18" fillId="0" borderId="14" xfId="1" applyFont="1" applyFill="1" applyBorder="1" applyAlignment="1" applyProtection="1">
      <alignment horizontal="center" vertical="center"/>
    </xf>
    <xf numFmtId="38" fontId="18" fillId="0" borderId="15" xfId="1" applyFont="1" applyFill="1" applyBorder="1" applyAlignment="1" applyProtection="1">
      <alignment horizontal="center" vertical="center"/>
    </xf>
    <xf numFmtId="38" fontId="18" fillId="0" borderId="5" xfId="1" applyFont="1" applyFill="1" applyBorder="1" applyAlignment="1" applyProtection="1">
      <alignment horizontal="center" vertical="center"/>
    </xf>
    <xf numFmtId="0" fontId="23" fillId="0" borderId="0" xfId="0" applyFont="1" applyAlignment="1">
      <alignment horizontal="center" vertical="center"/>
    </xf>
    <xf numFmtId="0" fontId="15" fillId="0" borderId="0" xfId="0" applyFont="1" applyAlignment="1">
      <alignment horizontal="left" vertical="center"/>
    </xf>
    <xf numFmtId="0" fontId="29" fillId="0" borderId="2" xfId="0" applyFont="1" applyBorder="1" applyAlignment="1">
      <alignment horizontal="center" vertical="center" textRotation="255"/>
    </xf>
    <xf numFmtId="0" fontId="29" fillId="0" borderId="3" xfId="0" applyFont="1" applyBorder="1" applyAlignment="1">
      <alignment horizontal="center" vertical="center" textRotation="255"/>
    </xf>
    <xf numFmtId="178" fontId="6" fillId="3" borderId="7" xfId="0" applyNumberFormat="1" applyFont="1" applyFill="1" applyBorder="1" applyAlignment="1">
      <alignment horizontal="right" vertical="center"/>
    </xf>
    <xf numFmtId="178" fontId="6" fillId="3" borderId="8" xfId="0" applyNumberFormat="1" applyFont="1" applyFill="1" applyBorder="1" applyAlignment="1">
      <alignment horizontal="right" vertical="center"/>
    </xf>
    <xf numFmtId="0" fontId="27" fillId="0" borderId="14" xfId="0" applyFont="1" applyBorder="1" applyAlignment="1">
      <alignment horizontal="center" vertical="center"/>
    </xf>
    <xf numFmtId="0" fontId="27" fillId="0" borderId="21" xfId="0" applyFont="1" applyBorder="1" applyAlignment="1">
      <alignment horizontal="center" vertical="center"/>
    </xf>
    <xf numFmtId="0" fontId="35" fillId="4" borderId="2" xfId="0" applyFont="1" applyFill="1" applyBorder="1" applyAlignment="1">
      <alignment horizontal="center" vertical="center"/>
    </xf>
    <xf numFmtId="0" fontId="35" fillId="4" borderId="3" xfId="0" applyFont="1" applyFill="1" applyBorder="1" applyAlignment="1">
      <alignment horizontal="center" vertical="center"/>
    </xf>
    <xf numFmtId="0" fontId="35" fillId="4" borderId="4" xfId="0" applyFont="1" applyFill="1" applyBorder="1" applyAlignment="1">
      <alignment horizontal="center" vertical="center"/>
    </xf>
    <xf numFmtId="3" fontId="35" fillId="4" borderId="2" xfId="0" applyNumberFormat="1" applyFont="1" applyFill="1" applyBorder="1" applyAlignment="1">
      <alignment horizontal="center" vertical="center"/>
    </xf>
    <xf numFmtId="3" fontId="35" fillId="4" borderId="3" xfId="0" applyNumberFormat="1" applyFont="1" applyFill="1" applyBorder="1" applyAlignment="1">
      <alignment horizontal="center" vertical="center"/>
    </xf>
    <xf numFmtId="3" fontId="35" fillId="4" borderId="4" xfId="0" applyNumberFormat="1" applyFont="1" applyFill="1" applyBorder="1" applyAlignment="1">
      <alignment horizontal="center" vertical="center"/>
    </xf>
    <xf numFmtId="0" fontId="29" fillId="4" borderId="14" xfId="0" applyFont="1" applyFill="1" applyBorder="1" applyAlignment="1">
      <alignment horizontal="center" vertical="center"/>
    </xf>
    <xf numFmtId="0" fontId="29" fillId="4" borderId="5" xfId="0" applyFont="1" applyFill="1" applyBorder="1" applyAlignment="1">
      <alignment horizontal="center" vertical="center"/>
    </xf>
    <xf numFmtId="0" fontId="35" fillId="4" borderId="2" xfId="0" applyFont="1" applyFill="1" applyBorder="1" applyAlignment="1">
      <alignment horizontal="center" vertical="center" wrapText="1"/>
    </xf>
    <xf numFmtId="38" fontId="9" fillId="0" borderId="2" xfId="1" applyFont="1" applyFill="1" applyBorder="1" applyAlignment="1">
      <alignment horizontal="center" vertical="center" textRotation="255"/>
    </xf>
    <xf numFmtId="38" fontId="9" fillId="0" borderId="3" xfId="1" applyFont="1" applyFill="1" applyBorder="1" applyAlignment="1">
      <alignment horizontal="center" vertical="center" textRotation="255"/>
    </xf>
    <xf numFmtId="38" fontId="9" fillId="0" borderId="4" xfId="1" applyFont="1" applyFill="1" applyBorder="1" applyAlignment="1">
      <alignment horizontal="center" vertical="center" textRotation="255"/>
    </xf>
    <xf numFmtId="3" fontId="38" fillId="4" borderId="2" xfId="0" applyNumberFormat="1" applyFont="1" applyFill="1" applyBorder="1" applyAlignment="1">
      <alignment horizontal="center" vertical="center"/>
    </xf>
    <xf numFmtId="3" fontId="38" fillId="4" borderId="4" xfId="0" applyNumberFormat="1" applyFont="1" applyFill="1" applyBorder="1" applyAlignment="1">
      <alignment horizontal="center" vertical="center"/>
    </xf>
    <xf numFmtId="0" fontId="34" fillId="0" borderId="0" xfId="0" applyFont="1" applyAlignment="1">
      <alignment horizontal="center" vertical="center" wrapText="1"/>
    </xf>
    <xf numFmtId="0" fontId="38" fillId="4" borderId="2" xfId="0" applyFont="1" applyFill="1" applyBorder="1" applyAlignment="1">
      <alignment horizontal="center" vertical="center" wrapText="1"/>
    </xf>
    <xf numFmtId="0" fontId="38" fillId="4" borderId="4" xfId="0" applyFont="1" applyFill="1" applyBorder="1" applyAlignment="1">
      <alignment horizontal="center" vertical="center"/>
    </xf>
    <xf numFmtId="0" fontId="35" fillId="4" borderId="54" xfId="0" applyFont="1" applyFill="1" applyBorder="1" applyAlignment="1">
      <alignment horizontal="center" vertical="center"/>
    </xf>
    <xf numFmtId="0" fontId="35" fillId="4" borderId="39" xfId="0" applyFont="1" applyFill="1" applyBorder="1" applyAlignment="1">
      <alignment horizontal="center" vertical="center"/>
    </xf>
    <xf numFmtId="0" fontId="39" fillId="4" borderId="57" xfId="0" applyFont="1" applyFill="1" applyBorder="1" applyAlignment="1">
      <alignment horizontal="center" vertical="center"/>
    </xf>
    <xf numFmtId="0" fontId="39" fillId="4" borderId="58" xfId="0" applyFont="1" applyFill="1" applyBorder="1" applyAlignment="1">
      <alignment horizontal="center" vertical="center"/>
    </xf>
    <xf numFmtId="0" fontId="39" fillId="4" borderId="59" xfId="0" applyFont="1" applyFill="1" applyBorder="1" applyAlignment="1">
      <alignment horizontal="center" vertical="center"/>
    </xf>
    <xf numFmtId="0" fontId="39" fillId="4" borderId="60" xfId="0" applyFont="1" applyFill="1" applyBorder="1" applyAlignment="1">
      <alignment horizontal="center" vertical="center"/>
    </xf>
    <xf numFmtId="42" fontId="33" fillId="0" borderId="14" xfId="0" applyNumberFormat="1" applyFont="1" applyBorder="1" applyAlignment="1">
      <alignment horizontal="center" vertical="center"/>
    </xf>
    <xf numFmtId="42" fontId="33" fillId="0" borderId="5" xfId="0" applyNumberFormat="1" applyFont="1" applyBorder="1" applyAlignment="1">
      <alignment horizontal="center" vertical="center"/>
    </xf>
    <xf numFmtId="0" fontId="9" fillId="0" borderId="2"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4" xfId="0" applyFont="1" applyBorder="1" applyAlignment="1">
      <alignment horizontal="center" vertical="center" textRotation="255"/>
    </xf>
    <xf numFmtId="0" fontId="35" fillId="4" borderId="11" xfId="0" applyFont="1" applyFill="1" applyBorder="1" applyAlignment="1">
      <alignment horizontal="center" vertical="center" wrapText="1"/>
    </xf>
    <xf numFmtId="0" fontId="35" fillId="4" borderId="12" xfId="0" applyFont="1" applyFill="1" applyBorder="1" applyAlignment="1">
      <alignment horizontal="center" vertical="center"/>
    </xf>
    <xf numFmtId="0" fontId="35" fillId="4" borderId="13" xfId="0" applyFont="1" applyFill="1" applyBorder="1" applyAlignment="1">
      <alignment horizontal="center" vertical="center"/>
    </xf>
    <xf numFmtId="0" fontId="9" fillId="4" borderId="73" xfId="0" applyFont="1" applyFill="1" applyBorder="1" applyAlignment="1">
      <alignment horizontal="center" vertical="center"/>
    </xf>
    <xf numFmtId="0" fontId="9" fillId="4" borderId="55" xfId="0" applyFont="1" applyFill="1" applyBorder="1" applyAlignment="1">
      <alignment horizontal="center" vertical="center"/>
    </xf>
    <xf numFmtId="42" fontId="35" fillId="4" borderId="72" xfId="0" applyNumberFormat="1" applyFont="1" applyFill="1" applyBorder="1" applyAlignment="1">
      <alignment horizontal="center" vertical="center"/>
    </xf>
    <xf numFmtId="42" fontId="35" fillId="4" borderId="9" xfId="0" applyNumberFormat="1" applyFont="1" applyFill="1" applyBorder="1" applyAlignment="1">
      <alignment horizontal="center" vertical="center"/>
    </xf>
    <xf numFmtId="42" fontId="35" fillId="4" borderId="6" xfId="0" applyNumberFormat="1" applyFont="1" applyFill="1" applyBorder="1" applyAlignment="1">
      <alignment horizontal="center" vertical="center"/>
    </xf>
    <xf numFmtId="42" fontId="35" fillId="4" borderId="56" xfId="0" applyNumberFormat="1" applyFont="1" applyFill="1" applyBorder="1" applyAlignment="1">
      <alignment horizontal="center" vertical="center"/>
    </xf>
    <xf numFmtId="42" fontId="35" fillId="4" borderId="10" xfId="0" applyNumberFormat="1" applyFont="1" applyFill="1" applyBorder="1" applyAlignment="1">
      <alignment horizontal="center" vertical="center"/>
    </xf>
    <xf numFmtId="42" fontId="35" fillId="4" borderId="8" xfId="0" applyNumberFormat="1" applyFont="1" applyFill="1" applyBorder="1" applyAlignment="1">
      <alignment horizontal="center" vertical="center"/>
    </xf>
    <xf numFmtId="0" fontId="9" fillId="4" borderId="57" xfId="0" applyFont="1" applyFill="1" applyBorder="1" applyAlignment="1">
      <alignment horizontal="center" vertical="center"/>
    </xf>
    <xf numFmtId="0" fontId="9" fillId="4" borderId="58" xfId="0" applyFont="1" applyFill="1" applyBorder="1" applyAlignment="1">
      <alignment horizontal="center" vertical="center"/>
    </xf>
    <xf numFmtId="0" fontId="9" fillId="4" borderId="74" xfId="0" applyFont="1" applyFill="1" applyBorder="1" applyAlignment="1">
      <alignment horizontal="center" vertical="center"/>
    </xf>
    <xf numFmtId="0" fontId="9" fillId="4" borderId="59" xfId="0" applyFont="1" applyFill="1" applyBorder="1" applyAlignment="1">
      <alignment horizontal="center" vertical="center"/>
    </xf>
    <xf numFmtId="0" fontId="9" fillId="4" borderId="60" xfId="0" applyFont="1" applyFill="1" applyBorder="1" applyAlignment="1">
      <alignment horizontal="center" vertical="center"/>
    </xf>
    <xf numFmtId="0" fontId="9" fillId="4" borderId="75" xfId="0" applyFont="1" applyFill="1" applyBorder="1" applyAlignment="1">
      <alignment horizontal="center" vertical="center"/>
    </xf>
    <xf numFmtId="0" fontId="33" fillId="0" borderId="0" xfId="0" applyFont="1" applyAlignment="1">
      <alignment horizontal="center" vertical="center"/>
    </xf>
    <xf numFmtId="0" fontId="43" fillId="0" borderId="0" xfId="0" applyFont="1" applyAlignment="1">
      <alignment horizontal="left" vertical="top" wrapText="1"/>
    </xf>
    <xf numFmtId="0" fontId="45" fillId="0" borderId="0" xfId="0" applyFont="1" applyAlignment="1">
      <alignment horizontal="left" vertical="center"/>
    </xf>
    <xf numFmtId="0" fontId="20" fillId="0" borderId="70" xfId="0" applyFont="1" applyBorder="1" applyAlignment="1">
      <alignment horizontal="left" vertical="center" wrapText="1"/>
    </xf>
    <xf numFmtId="0" fontId="20" fillId="0" borderId="71" xfId="0" applyFont="1" applyBorder="1" applyAlignment="1">
      <alignment horizontal="left" vertical="center" wrapText="1"/>
    </xf>
    <xf numFmtId="0" fontId="35" fillId="0" borderId="76" xfId="0" applyFont="1" applyBorder="1" applyAlignment="1" applyProtection="1">
      <alignment horizontal="left" vertical="center"/>
      <protection locked="0"/>
    </xf>
    <xf numFmtId="0" fontId="35" fillId="0" borderId="79" xfId="0" applyFont="1" applyBorder="1" applyAlignment="1" applyProtection="1">
      <alignment horizontal="left" vertical="center"/>
      <protection locked="0"/>
    </xf>
    <xf numFmtId="0" fontId="35" fillId="0" borderId="82" xfId="0" applyFont="1" applyBorder="1" applyAlignment="1" applyProtection="1">
      <alignment horizontal="left" vertical="center"/>
      <protection locked="0"/>
    </xf>
    <xf numFmtId="0" fontId="35" fillId="0" borderId="61" xfId="0" applyFont="1" applyBorder="1" applyAlignment="1">
      <alignment horizontal="left" vertical="center"/>
    </xf>
    <xf numFmtId="0" fontId="35" fillId="0" borderId="67" xfId="0" applyFont="1" applyBorder="1" applyAlignment="1" applyProtection="1">
      <alignment horizontal="left" vertical="center"/>
      <protection locked="0"/>
    </xf>
    <xf numFmtId="0" fontId="35" fillId="0" borderId="87" xfId="0" applyFont="1" applyBorder="1" applyAlignment="1" applyProtection="1">
      <alignment horizontal="left" vertical="center"/>
      <protection locked="0"/>
    </xf>
    <xf numFmtId="0" fontId="35" fillId="0" borderId="76" xfId="0" applyFont="1" applyBorder="1" applyAlignment="1">
      <alignment horizontal="left" vertical="center"/>
    </xf>
    <xf numFmtId="0" fontId="35" fillId="0" borderId="86" xfId="0" applyFont="1" applyBorder="1" applyAlignment="1" applyProtection="1">
      <alignment horizontal="left" vertical="center"/>
      <protection locked="0"/>
    </xf>
    <xf numFmtId="0" fontId="35" fillId="0" borderId="87" xfId="0" applyFont="1" applyBorder="1" applyAlignment="1">
      <alignment horizontal="left" vertical="center"/>
    </xf>
    <xf numFmtId="0" fontId="35" fillId="0" borderId="106" xfId="0" applyFont="1" applyBorder="1" applyAlignment="1" applyProtection="1">
      <alignment horizontal="left" vertical="center"/>
      <protection locked="0"/>
    </xf>
    <xf numFmtId="0" fontId="35" fillId="4" borderId="126" xfId="0" applyFont="1" applyFill="1" applyBorder="1" applyAlignment="1">
      <alignment horizontal="center" vertical="center"/>
    </xf>
    <xf numFmtId="0" fontId="35" fillId="4" borderId="125" xfId="0" applyFont="1" applyFill="1" applyBorder="1" applyAlignment="1">
      <alignment horizontal="center"/>
    </xf>
  </cellXfs>
  <cellStyles count="4">
    <cellStyle name="桁区切り" xfId="1" builtinId="6"/>
    <cellStyle name="通貨" xfId="2" builtinId="7"/>
    <cellStyle name="標準" xfId="0" builtinId="0"/>
    <cellStyle name="標準 2" xfId="3" xr:uid="{37F56836-354C-4BFE-95AB-14C05DC6898D}"/>
  </cellStyles>
  <dxfs count="7">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checked="Checked"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firstButton="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checked="Checked"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checked="Checked"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checked="Checked"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firstButton="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checked="Checked"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firstButton="1" fmlaLink="$Q$24" lockText="1" noThreeD="1"/>
</file>

<file path=xl/ctrlProps/ctrlProp150.xml><?xml version="1.0" encoding="utf-8"?>
<formControlPr xmlns="http://schemas.microsoft.com/office/spreadsheetml/2009/9/main" objectType="Radio" checked="Checked"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firstButton="1" lockText="1" noThreeD="1"/>
</file>

<file path=xl/ctrlProps/ctrlProp21.xml><?xml version="1.0" encoding="utf-8"?>
<formControlPr xmlns="http://schemas.microsoft.com/office/spreadsheetml/2009/9/main" objectType="Radio" checked="Checked"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checked="Checked"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checked="Checked"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checked="Checked"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182880</xdr:colOff>
          <xdr:row>19</xdr:row>
          <xdr:rowOff>0</xdr:rowOff>
        </xdr:from>
        <xdr:to>
          <xdr:col>5</xdr:col>
          <xdr:colOff>297180</xdr:colOff>
          <xdr:row>20</xdr:row>
          <xdr:rowOff>91440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19</xdr:row>
          <xdr:rowOff>0</xdr:rowOff>
        </xdr:from>
        <xdr:to>
          <xdr:col>4</xdr:col>
          <xdr:colOff>2247900</xdr:colOff>
          <xdr:row>20</xdr:row>
          <xdr:rowOff>22860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19</xdr:row>
          <xdr:rowOff>0</xdr:rowOff>
        </xdr:from>
        <xdr:to>
          <xdr:col>4</xdr:col>
          <xdr:colOff>2247900</xdr:colOff>
          <xdr:row>20</xdr:row>
          <xdr:rowOff>22860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182880</xdr:colOff>
          <xdr:row>19</xdr:row>
          <xdr:rowOff>0</xdr:rowOff>
        </xdr:from>
        <xdr:to>
          <xdr:col>17</xdr:col>
          <xdr:colOff>480060</xdr:colOff>
          <xdr:row>20</xdr:row>
          <xdr:rowOff>99060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19</xdr:row>
          <xdr:rowOff>0</xdr:rowOff>
        </xdr:from>
        <xdr:to>
          <xdr:col>15</xdr:col>
          <xdr:colOff>358140</xdr:colOff>
          <xdr:row>20</xdr:row>
          <xdr:rowOff>38100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19</xdr:row>
          <xdr:rowOff>0</xdr:rowOff>
        </xdr:from>
        <xdr:to>
          <xdr:col>15</xdr:col>
          <xdr:colOff>358140</xdr:colOff>
          <xdr:row>20</xdr:row>
          <xdr:rowOff>22860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19</xdr:row>
          <xdr:rowOff>0</xdr:rowOff>
        </xdr:from>
        <xdr:to>
          <xdr:col>4</xdr:col>
          <xdr:colOff>2506980</xdr:colOff>
          <xdr:row>20</xdr:row>
          <xdr:rowOff>22860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19</xdr:row>
          <xdr:rowOff>0</xdr:rowOff>
        </xdr:from>
        <xdr:to>
          <xdr:col>4</xdr:col>
          <xdr:colOff>2506980</xdr:colOff>
          <xdr:row>20</xdr:row>
          <xdr:rowOff>22860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22</xdr:row>
          <xdr:rowOff>304800</xdr:rowOff>
        </xdr:from>
        <xdr:to>
          <xdr:col>13</xdr:col>
          <xdr:colOff>373380</xdr:colOff>
          <xdr:row>24</xdr:row>
          <xdr:rowOff>388620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22</xdr:row>
          <xdr:rowOff>167640</xdr:rowOff>
        </xdr:from>
        <xdr:to>
          <xdr:col>9</xdr:col>
          <xdr:colOff>327660</xdr:colOff>
          <xdr:row>23</xdr:row>
          <xdr:rowOff>342900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23</xdr:row>
          <xdr:rowOff>167640</xdr:rowOff>
        </xdr:from>
        <xdr:to>
          <xdr:col>9</xdr:col>
          <xdr:colOff>327660</xdr:colOff>
          <xdr:row>25</xdr:row>
          <xdr:rowOff>342900</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20</xdr:row>
          <xdr:rowOff>304800</xdr:rowOff>
        </xdr:from>
        <xdr:to>
          <xdr:col>20</xdr:col>
          <xdr:colOff>243840</xdr:colOff>
          <xdr:row>21</xdr:row>
          <xdr:rowOff>342900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411480</xdr:colOff>
          <xdr:row>20</xdr:row>
          <xdr:rowOff>167640</xdr:rowOff>
        </xdr:from>
        <xdr:to>
          <xdr:col>17</xdr:col>
          <xdr:colOff>167640</xdr:colOff>
          <xdr:row>21</xdr:row>
          <xdr:rowOff>7620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411480</xdr:colOff>
          <xdr:row>22</xdr:row>
          <xdr:rowOff>167640</xdr:rowOff>
        </xdr:from>
        <xdr:to>
          <xdr:col>17</xdr:col>
          <xdr:colOff>167640</xdr:colOff>
          <xdr:row>23</xdr:row>
          <xdr:rowOff>342900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23</xdr:row>
          <xdr:rowOff>15240</xdr:rowOff>
        </xdr:from>
        <xdr:to>
          <xdr:col>8</xdr:col>
          <xdr:colOff>129540</xdr:colOff>
          <xdr:row>23</xdr:row>
          <xdr:rowOff>419100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23</xdr:row>
          <xdr:rowOff>22860</xdr:rowOff>
        </xdr:from>
        <xdr:to>
          <xdr:col>11</xdr:col>
          <xdr:colOff>419100</xdr:colOff>
          <xdr:row>23</xdr:row>
          <xdr:rowOff>441960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22</xdr:row>
          <xdr:rowOff>167640</xdr:rowOff>
        </xdr:from>
        <xdr:to>
          <xdr:col>10</xdr:col>
          <xdr:colOff>175260</xdr:colOff>
          <xdr:row>23</xdr:row>
          <xdr:rowOff>342900</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23</xdr:row>
          <xdr:rowOff>167640</xdr:rowOff>
        </xdr:from>
        <xdr:to>
          <xdr:col>10</xdr:col>
          <xdr:colOff>175260</xdr:colOff>
          <xdr:row>25</xdr:row>
          <xdr:rowOff>342900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411480</xdr:colOff>
          <xdr:row>22</xdr:row>
          <xdr:rowOff>167640</xdr:rowOff>
        </xdr:from>
        <xdr:to>
          <xdr:col>17</xdr:col>
          <xdr:colOff>137160</xdr:colOff>
          <xdr:row>23</xdr:row>
          <xdr:rowOff>60960</xdr:rowOff>
        </xdr:to>
        <xdr:sp macro="" textlink="">
          <xdr:nvSpPr>
            <xdr:cNvPr id="1057" name="Group Box 33" hidden="1">
              <a:extLst>
                <a:ext uri="{63B3BB69-23CF-44E3-9099-C40C66FF867C}">
                  <a14:compatExt spid="_x0000_s1057"/>
                </a:ext>
                <a:ext uri="{FF2B5EF4-FFF2-40B4-BE49-F238E27FC236}">
                  <a16:creationId xmlns:a16="http://schemas.microsoft.com/office/drawing/2014/main" id="{00000000-0008-0000-0300-00002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30480</xdr:rowOff>
        </xdr:from>
        <xdr:to>
          <xdr:col>3</xdr:col>
          <xdr:colOff>815340</xdr:colOff>
          <xdr:row>13</xdr:row>
          <xdr:rowOff>281940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13</xdr:row>
          <xdr:rowOff>38100</xdr:rowOff>
        </xdr:from>
        <xdr:to>
          <xdr:col>3</xdr:col>
          <xdr:colOff>1927860</xdr:colOff>
          <xdr:row>13</xdr:row>
          <xdr:rowOff>297180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30480</xdr:rowOff>
        </xdr:from>
        <xdr:to>
          <xdr:col>3</xdr:col>
          <xdr:colOff>815340</xdr:colOff>
          <xdr:row>14</xdr:row>
          <xdr:rowOff>281940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14</xdr:row>
          <xdr:rowOff>38100</xdr:rowOff>
        </xdr:from>
        <xdr:to>
          <xdr:col>3</xdr:col>
          <xdr:colOff>1927860</xdr:colOff>
          <xdr:row>14</xdr:row>
          <xdr:rowOff>297180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30480</xdr:rowOff>
        </xdr:from>
        <xdr:to>
          <xdr:col>3</xdr:col>
          <xdr:colOff>815340</xdr:colOff>
          <xdr:row>15</xdr:row>
          <xdr:rowOff>281940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15</xdr:row>
          <xdr:rowOff>38100</xdr:rowOff>
        </xdr:from>
        <xdr:to>
          <xdr:col>3</xdr:col>
          <xdr:colOff>1927860</xdr:colOff>
          <xdr:row>15</xdr:row>
          <xdr:rowOff>297180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30480</xdr:rowOff>
        </xdr:from>
        <xdr:to>
          <xdr:col>3</xdr:col>
          <xdr:colOff>815340</xdr:colOff>
          <xdr:row>16</xdr:row>
          <xdr:rowOff>281940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16</xdr:row>
          <xdr:rowOff>38100</xdr:rowOff>
        </xdr:from>
        <xdr:to>
          <xdr:col>3</xdr:col>
          <xdr:colOff>1927860</xdr:colOff>
          <xdr:row>16</xdr:row>
          <xdr:rowOff>297180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30480</xdr:rowOff>
        </xdr:from>
        <xdr:to>
          <xdr:col>3</xdr:col>
          <xdr:colOff>815340</xdr:colOff>
          <xdr:row>19</xdr:row>
          <xdr:rowOff>281940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19</xdr:row>
          <xdr:rowOff>38100</xdr:rowOff>
        </xdr:from>
        <xdr:to>
          <xdr:col>3</xdr:col>
          <xdr:colOff>1927860</xdr:colOff>
          <xdr:row>19</xdr:row>
          <xdr:rowOff>297180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30480</xdr:rowOff>
        </xdr:from>
        <xdr:to>
          <xdr:col>3</xdr:col>
          <xdr:colOff>815340</xdr:colOff>
          <xdr:row>20</xdr:row>
          <xdr:rowOff>281940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20</xdr:row>
          <xdr:rowOff>38100</xdr:rowOff>
        </xdr:from>
        <xdr:to>
          <xdr:col>3</xdr:col>
          <xdr:colOff>1927860</xdr:colOff>
          <xdr:row>20</xdr:row>
          <xdr:rowOff>297180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30480</xdr:rowOff>
        </xdr:from>
        <xdr:to>
          <xdr:col>3</xdr:col>
          <xdr:colOff>815340</xdr:colOff>
          <xdr:row>22</xdr:row>
          <xdr:rowOff>281940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22</xdr:row>
          <xdr:rowOff>38100</xdr:rowOff>
        </xdr:from>
        <xdr:to>
          <xdr:col>3</xdr:col>
          <xdr:colOff>1927860</xdr:colOff>
          <xdr:row>22</xdr:row>
          <xdr:rowOff>297180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30480</xdr:rowOff>
        </xdr:from>
        <xdr:to>
          <xdr:col>3</xdr:col>
          <xdr:colOff>815340</xdr:colOff>
          <xdr:row>23</xdr:row>
          <xdr:rowOff>281940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23</xdr:row>
          <xdr:rowOff>38100</xdr:rowOff>
        </xdr:from>
        <xdr:to>
          <xdr:col>3</xdr:col>
          <xdr:colOff>1927860</xdr:colOff>
          <xdr:row>23</xdr:row>
          <xdr:rowOff>297180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30480</xdr:rowOff>
        </xdr:from>
        <xdr:to>
          <xdr:col>3</xdr:col>
          <xdr:colOff>815340</xdr:colOff>
          <xdr:row>24</xdr:row>
          <xdr:rowOff>281940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5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24</xdr:row>
          <xdr:rowOff>38100</xdr:rowOff>
        </xdr:from>
        <xdr:to>
          <xdr:col>3</xdr:col>
          <xdr:colOff>1927860</xdr:colOff>
          <xdr:row>24</xdr:row>
          <xdr:rowOff>297180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5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12</xdr:row>
          <xdr:rowOff>167640</xdr:rowOff>
        </xdr:from>
        <xdr:to>
          <xdr:col>3</xdr:col>
          <xdr:colOff>2255520</xdr:colOff>
          <xdr:row>14</xdr:row>
          <xdr:rowOff>22860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5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30480</xdr:rowOff>
        </xdr:from>
        <xdr:to>
          <xdr:col>3</xdr:col>
          <xdr:colOff>815340</xdr:colOff>
          <xdr:row>14</xdr:row>
          <xdr:rowOff>281940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5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14</xdr:row>
          <xdr:rowOff>38100</xdr:rowOff>
        </xdr:from>
        <xdr:to>
          <xdr:col>3</xdr:col>
          <xdr:colOff>1927860</xdr:colOff>
          <xdr:row>14</xdr:row>
          <xdr:rowOff>297180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5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13</xdr:row>
          <xdr:rowOff>167640</xdr:rowOff>
        </xdr:from>
        <xdr:to>
          <xdr:col>3</xdr:col>
          <xdr:colOff>2255520</xdr:colOff>
          <xdr:row>14</xdr:row>
          <xdr:rowOff>297180</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5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30480</xdr:rowOff>
        </xdr:from>
        <xdr:to>
          <xdr:col>3</xdr:col>
          <xdr:colOff>815340</xdr:colOff>
          <xdr:row>15</xdr:row>
          <xdr:rowOff>281940</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5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15</xdr:row>
          <xdr:rowOff>38100</xdr:rowOff>
        </xdr:from>
        <xdr:to>
          <xdr:col>3</xdr:col>
          <xdr:colOff>1927860</xdr:colOff>
          <xdr:row>15</xdr:row>
          <xdr:rowOff>297180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5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14</xdr:row>
          <xdr:rowOff>167640</xdr:rowOff>
        </xdr:from>
        <xdr:to>
          <xdr:col>3</xdr:col>
          <xdr:colOff>2255520</xdr:colOff>
          <xdr:row>15</xdr:row>
          <xdr:rowOff>297180</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5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15</xdr:row>
          <xdr:rowOff>167640</xdr:rowOff>
        </xdr:from>
        <xdr:to>
          <xdr:col>3</xdr:col>
          <xdr:colOff>2255520</xdr:colOff>
          <xdr:row>16</xdr:row>
          <xdr:rowOff>297180</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5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30480</xdr:rowOff>
        </xdr:from>
        <xdr:to>
          <xdr:col>3</xdr:col>
          <xdr:colOff>815340</xdr:colOff>
          <xdr:row>16</xdr:row>
          <xdr:rowOff>281940</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5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16</xdr:row>
          <xdr:rowOff>38100</xdr:rowOff>
        </xdr:from>
        <xdr:to>
          <xdr:col>3</xdr:col>
          <xdr:colOff>1927860</xdr:colOff>
          <xdr:row>16</xdr:row>
          <xdr:rowOff>297180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5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15</xdr:row>
          <xdr:rowOff>167640</xdr:rowOff>
        </xdr:from>
        <xdr:to>
          <xdr:col>3</xdr:col>
          <xdr:colOff>2255520</xdr:colOff>
          <xdr:row>16</xdr:row>
          <xdr:rowOff>297180</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5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16</xdr:row>
          <xdr:rowOff>167640</xdr:rowOff>
        </xdr:from>
        <xdr:to>
          <xdr:col>3</xdr:col>
          <xdr:colOff>2255520</xdr:colOff>
          <xdr:row>18</xdr:row>
          <xdr:rowOff>144780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5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30480</xdr:rowOff>
        </xdr:from>
        <xdr:to>
          <xdr:col>3</xdr:col>
          <xdr:colOff>815340</xdr:colOff>
          <xdr:row>19</xdr:row>
          <xdr:rowOff>281940</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5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19</xdr:row>
          <xdr:rowOff>38100</xdr:rowOff>
        </xdr:from>
        <xdr:to>
          <xdr:col>3</xdr:col>
          <xdr:colOff>1927860</xdr:colOff>
          <xdr:row>19</xdr:row>
          <xdr:rowOff>297180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5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18</xdr:row>
          <xdr:rowOff>167640</xdr:rowOff>
        </xdr:from>
        <xdr:to>
          <xdr:col>3</xdr:col>
          <xdr:colOff>2255520</xdr:colOff>
          <xdr:row>20</xdr:row>
          <xdr:rowOff>22860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5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30480</xdr:rowOff>
        </xdr:from>
        <xdr:to>
          <xdr:col>3</xdr:col>
          <xdr:colOff>815340</xdr:colOff>
          <xdr:row>19</xdr:row>
          <xdr:rowOff>281940</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5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19</xdr:row>
          <xdr:rowOff>38100</xdr:rowOff>
        </xdr:from>
        <xdr:to>
          <xdr:col>3</xdr:col>
          <xdr:colOff>1927860</xdr:colOff>
          <xdr:row>19</xdr:row>
          <xdr:rowOff>297180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5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18</xdr:row>
          <xdr:rowOff>167640</xdr:rowOff>
        </xdr:from>
        <xdr:to>
          <xdr:col>3</xdr:col>
          <xdr:colOff>2255520</xdr:colOff>
          <xdr:row>20</xdr:row>
          <xdr:rowOff>22860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5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30480</xdr:rowOff>
        </xdr:from>
        <xdr:to>
          <xdr:col>3</xdr:col>
          <xdr:colOff>815340</xdr:colOff>
          <xdr:row>20</xdr:row>
          <xdr:rowOff>281940</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5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20</xdr:row>
          <xdr:rowOff>38100</xdr:rowOff>
        </xdr:from>
        <xdr:to>
          <xdr:col>3</xdr:col>
          <xdr:colOff>1927860</xdr:colOff>
          <xdr:row>20</xdr:row>
          <xdr:rowOff>297180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5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19</xdr:row>
          <xdr:rowOff>167640</xdr:rowOff>
        </xdr:from>
        <xdr:to>
          <xdr:col>3</xdr:col>
          <xdr:colOff>2255520</xdr:colOff>
          <xdr:row>20</xdr:row>
          <xdr:rowOff>297180</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5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30480</xdr:rowOff>
        </xdr:from>
        <xdr:to>
          <xdr:col>3</xdr:col>
          <xdr:colOff>815340</xdr:colOff>
          <xdr:row>20</xdr:row>
          <xdr:rowOff>281940</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5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20</xdr:row>
          <xdr:rowOff>38100</xdr:rowOff>
        </xdr:from>
        <xdr:to>
          <xdr:col>3</xdr:col>
          <xdr:colOff>1927860</xdr:colOff>
          <xdr:row>20</xdr:row>
          <xdr:rowOff>297180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5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19</xdr:row>
          <xdr:rowOff>167640</xdr:rowOff>
        </xdr:from>
        <xdr:to>
          <xdr:col>3</xdr:col>
          <xdr:colOff>2255520</xdr:colOff>
          <xdr:row>20</xdr:row>
          <xdr:rowOff>297180</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5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30480</xdr:rowOff>
        </xdr:from>
        <xdr:to>
          <xdr:col>3</xdr:col>
          <xdr:colOff>815340</xdr:colOff>
          <xdr:row>22</xdr:row>
          <xdr:rowOff>281940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5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22</xdr:row>
          <xdr:rowOff>38100</xdr:rowOff>
        </xdr:from>
        <xdr:to>
          <xdr:col>3</xdr:col>
          <xdr:colOff>1927860</xdr:colOff>
          <xdr:row>22</xdr:row>
          <xdr:rowOff>297180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5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21</xdr:row>
          <xdr:rowOff>167640</xdr:rowOff>
        </xdr:from>
        <xdr:to>
          <xdr:col>3</xdr:col>
          <xdr:colOff>2255520</xdr:colOff>
          <xdr:row>23</xdr:row>
          <xdr:rowOff>22860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5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30480</xdr:rowOff>
        </xdr:from>
        <xdr:to>
          <xdr:col>3</xdr:col>
          <xdr:colOff>815340</xdr:colOff>
          <xdr:row>22</xdr:row>
          <xdr:rowOff>281940</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5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22</xdr:row>
          <xdr:rowOff>38100</xdr:rowOff>
        </xdr:from>
        <xdr:to>
          <xdr:col>3</xdr:col>
          <xdr:colOff>1927860</xdr:colOff>
          <xdr:row>22</xdr:row>
          <xdr:rowOff>297180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5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21</xdr:row>
          <xdr:rowOff>167640</xdr:rowOff>
        </xdr:from>
        <xdr:to>
          <xdr:col>3</xdr:col>
          <xdr:colOff>2255520</xdr:colOff>
          <xdr:row>23</xdr:row>
          <xdr:rowOff>22860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5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30480</xdr:rowOff>
        </xdr:from>
        <xdr:to>
          <xdr:col>3</xdr:col>
          <xdr:colOff>815340</xdr:colOff>
          <xdr:row>23</xdr:row>
          <xdr:rowOff>281940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5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23</xdr:row>
          <xdr:rowOff>38100</xdr:rowOff>
        </xdr:from>
        <xdr:to>
          <xdr:col>3</xdr:col>
          <xdr:colOff>1927860</xdr:colOff>
          <xdr:row>23</xdr:row>
          <xdr:rowOff>297180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5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22</xdr:row>
          <xdr:rowOff>167640</xdr:rowOff>
        </xdr:from>
        <xdr:to>
          <xdr:col>3</xdr:col>
          <xdr:colOff>2255520</xdr:colOff>
          <xdr:row>23</xdr:row>
          <xdr:rowOff>297180</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5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30480</xdr:rowOff>
        </xdr:from>
        <xdr:to>
          <xdr:col>3</xdr:col>
          <xdr:colOff>815340</xdr:colOff>
          <xdr:row>23</xdr:row>
          <xdr:rowOff>281940</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5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23</xdr:row>
          <xdr:rowOff>38100</xdr:rowOff>
        </xdr:from>
        <xdr:to>
          <xdr:col>3</xdr:col>
          <xdr:colOff>1927860</xdr:colOff>
          <xdr:row>23</xdr:row>
          <xdr:rowOff>297180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5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22</xdr:row>
          <xdr:rowOff>167640</xdr:rowOff>
        </xdr:from>
        <xdr:to>
          <xdr:col>3</xdr:col>
          <xdr:colOff>2255520</xdr:colOff>
          <xdr:row>23</xdr:row>
          <xdr:rowOff>297180</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5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30480</xdr:rowOff>
        </xdr:from>
        <xdr:to>
          <xdr:col>3</xdr:col>
          <xdr:colOff>815340</xdr:colOff>
          <xdr:row>24</xdr:row>
          <xdr:rowOff>281940</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5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24</xdr:row>
          <xdr:rowOff>38100</xdr:rowOff>
        </xdr:from>
        <xdr:to>
          <xdr:col>3</xdr:col>
          <xdr:colOff>1927860</xdr:colOff>
          <xdr:row>24</xdr:row>
          <xdr:rowOff>297180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5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23</xdr:row>
          <xdr:rowOff>167640</xdr:rowOff>
        </xdr:from>
        <xdr:to>
          <xdr:col>3</xdr:col>
          <xdr:colOff>2255520</xdr:colOff>
          <xdr:row>24</xdr:row>
          <xdr:rowOff>297180</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5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30480</xdr:rowOff>
        </xdr:from>
        <xdr:to>
          <xdr:col>3</xdr:col>
          <xdr:colOff>815340</xdr:colOff>
          <xdr:row>24</xdr:row>
          <xdr:rowOff>281940</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5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24</xdr:row>
          <xdr:rowOff>38100</xdr:rowOff>
        </xdr:from>
        <xdr:to>
          <xdr:col>3</xdr:col>
          <xdr:colOff>1927860</xdr:colOff>
          <xdr:row>24</xdr:row>
          <xdr:rowOff>297180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5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23</xdr:row>
          <xdr:rowOff>167640</xdr:rowOff>
        </xdr:from>
        <xdr:to>
          <xdr:col>3</xdr:col>
          <xdr:colOff>2255520</xdr:colOff>
          <xdr:row>24</xdr:row>
          <xdr:rowOff>297180</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5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30480</xdr:rowOff>
        </xdr:from>
        <xdr:to>
          <xdr:col>3</xdr:col>
          <xdr:colOff>815340</xdr:colOff>
          <xdr:row>26</xdr:row>
          <xdr:rowOff>281940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5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26</xdr:row>
          <xdr:rowOff>38100</xdr:rowOff>
        </xdr:from>
        <xdr:to>
          <xdr:col>3</xdr:col>
          <xdr:colOff>1927860</xdr:colOff>
          <xdr:row>26</xdr:row>
          <xdr:rowOff>297180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5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25</xdr:row>
          <xdr:rowOff>167640</xdr:rowOff>
        </xdr:from>
        <xdr:to>
          <xdr:col>3</xdr:col>
          <xdr:colOff>2255520</xdr:colOff>
          <xdr:row>27</xdr:row>
          <xdr:rowOff>22860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5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30480</xdr:rowOff>
        </xdr:from>
        <xdr:to>
          <xdr:col>3</xdr:col>
          <xdr:colOff>815340</xdr:colOff>
          <xdr:row>26</xdr:row>
          <xdr:rowOff>281940</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5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26</xdr:row>
          <xdr:rowOff>38100</xdr:rowOff>
        </xdr:from>
        <xdr:to>
          <xdr:col>3</xdr:col>
          <xdr:colOff>1927860</xdr:colOff>
          <xdr:row>26</xdr:row>
          <xdr:rowOff>297180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5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25</xdr:row>
          <xdr:rowOff>167640</xdr:rowOff>
        </xdr:from>
        <xdr:to>
          <xdr:col>3</xdr:col>
          <xdr:colOff>2255520</xdr:colOff>
          <xdr:row>27</xdr:row>
          <xdr:rowOff>22860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5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30480</xdr:rowOff>
        </xdr:from>
        <xdr:to>
          <xdr:col>3</xdr:col>
          <xdr:colOff>815340</xdr:colOff>
          <xdr:row>27</xdr:row>
          <xdr:rowOff>281940</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5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27</xdr:row>
          <xdr:rowOff>38100</xdr:rowOff>
        </xdr:from>
        <xdr:to>
          <xdr:col>3</xdr:col>
          <xdr:colOff>1927860</xdr:colOff>
          <xdr:row>27</xdr:row>
          <xdr:rowOff>297180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5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26</xdr:row>
          <xdr:rowOff>167640</xdr:rowOff>
        </xdr:from>
        <xdr:to>
          <xdr:col>3</xdr:col>
          <xdr:colOff>2255520</xdr:colOff>
          <xdr:row>27</xdr:row>
          <xdr:rowOff>297180</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5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30480</xdr:rowOff>
        </xdr:from>
        <xdr:to>
          <xdr:col>3</xdr:col>
          <xdr:colOff>815340</xdr:colOff>
          <xdr:row>27</xdr:row>
          <xdr:rowOff>281940</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5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27</xdr:row>
          <xdr:rowOff>38100</xdr:rowOff>
        </xdr:from>
        <xdr:to>
          <xdr:col>3</xdr:col>
          <xdr:colOff>1927860</xdr:colOff>
          <xdr:row>27</xdr:row>
          <xdr:rowOff>297180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5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26</xdr:row>
          <xdr:rowOff>167640</xdr:rowOff>
        </xdr:from>
        <xdr:to>
          <xdr:col>3</xdr:col>
          <xdr:colOff>2255520</xdr:colOff>
          <xdr:row>27</xdr:row>
          <xdr:rowOff>297180</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5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30480</xdr:rowOff>
        </xdr:from>
        <xdr:to>
          <xdr:col>3</xdr:col>
          <xdr:colOff>815340</xdr:colOff>
          <xdr:row>28</xdr:row>
          <xdr:rowOff>281940</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5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28</xdr:row>
          <xdr:rowOff>38100</xdr:rowOff>
        </xdr:from>
        <xdr:to>
          <xdr:col>3</xdr:col>
          <xdr:colOff>1927860</xdr:colOff>
          <xdr:row>28</xdr:row>
          <xdr:rowOff>297180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5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27</xdr:row>
          <xdr:rowOff>167640</xdr:rowOff>
        </xdr:from>
        <xdr:to>
          <xdr:col>3</xdr:col>
          <xdr:colOff>2255520</xdr:colOff>
          <xdr:row>28</xdr:row>
          <xdr:rowOff>297180</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5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30480</xdr:rowOff>
        </xdr:from>
        <xdr:to>
          <xdr:col>3</xdr:col>
          <xdr:colOff>815340</xdr:colOff>
          <xdr:row>28</xdr:row>
          <xdr:rowOff>281940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5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28</xdr:row>
          <xdr:rowOff>38100</xdr:rowOff>
        </xdr:from>
        <xdr:to>
          <xdr:col>3</xdr:col>
          <xdr:colOff>1927860</xdr:colOff>
          <xdr:row>28</xdr:row>
          <xdr:rowOff>297180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5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27</xdr:row>
          <xdr:rowOff>167640</xdr:rowOff>
        </xdr:from>
        <xdr:to>
          <xdr:col>3</xdr:col>
          <xdr:colOff>2255520</xdr:colOff>
          <xdr:row>28</xdr:row>
          <xdr:rowOff>297180</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5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30480</xdr:rowOff>
        </xdr:from>
        <xdr:to>
          <xdr:col>3</xdr:col>
          <xdr:colOff>815340</xdr:colOff>
          <xdr:row>29</xdr:row>
          <xdr:rowOff>281940</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5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29</xdr:row>
          <xdr:rowOff>38100</xdr:rowOff>
        </xdr:from>
        <xdr:to>
          <xdr:col>3</xdr:col>
          <xdr:colOff>1927860</xdr:colOff>
          <xdr:row>29</xdr:row>
          <xdr:rowOff>297180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5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28</xdr:row>
          <xdr:rowOff>167640</xdr:rowOff>
        </xdr:from>
        <xdr:to>
          <xdr:col>3</xdr:col>
          <xdr:colOff>2255520</xdr:colOff>
          <xdr:row>29</xdr:row>
          <xdr:rowOff>297180</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5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30480</xdr:rowOff>
        </xdr:from>
        <xdr:to>
          <xdr:col>3</xdr:col>
          <xdr:colOff>815340</xdr:colOff>
          <xdr:row>29</xdr:row>
          <xdr:rowOff>281940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5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29</xdr:row>
          <xdr:rowOff>38100</xdr:rowOff>
        </xdr:from>
        <xdr:to>
          <xdr:col>3</xdr:col>
          <xdr:colOff>1927860</xdr:colOff>
          <xdr:row>29</xdr:row>
          <xdr:rowOff>297180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5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28</xdr:row>
          <xdr:rowOff>167640</xdr:rowOff>
        </xdr:from>
        <xdr:to>
          <xdr:col>3</xdr:col>
          <xdr:colOff>2255520</xdr:colOff>
          <xdr:row>29</xdr:row>
          <xdr:rowOff>297180</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5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30480</xdr:rowOff>
        </xdr:from>
        <xdr:to>
          <xdr:col>3</xdr:col>
          <xdr:colOff>815340</xdr:colOff>
          <xdr:row>31</xdr:row>
          <xdr:rowOff>281940</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5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31</xdr:row>
          <xdr:rowOff>38100</xdr:rowOff>
        </xdr:from>
        <xdr:to>
          <xdr:col>3</xdr:col>
          <xdr:colOff>1927860</xdr:colOff>
          <xdr:row>31</xdr:row>
          <xdr:rowOff>297180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5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30</xdr:row>
          <xdr:rowOff>167640</xdr:rowOff>
        </xdr:from>
        <xdr:to>
          <xdr:col>3</xdr:col>
          <xdr:colOff>2255520</xdr:colOff>
          <xdr:row>32</xdr:row>
          <xdr:rowOff>22860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5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30480</xdr:rowOff>
        </xdr:from>
        <xdr:to>
          <xdr:col>3</xdr:col>
          <xdr:colOff>815340</xdr:colOff>
          <xdr:row>31</xdr:row>
          <xdr:rowOff>281940</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5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31</xdr:row>
          <xdr:rowOff>38100</xdr:rowOff>
        </xdr:from>
        <xdr:to>
          <xdr:col>3</xdr:col>
          <xdr:colOff>1927860</xdr:colOff>
          <xdr:row>31</xdr:row>
          <xdr:rowOff>297180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5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30</xdr:row>
          <xdr:rowOff>167640</xdr:rowOff>
        </xdr:from>
        <xdr:to>
          <xdr:col>3</xdr:col>
          <xdr:colOff>2255520</xdr:colOff>
          <xdr:row>32</xdr:row>
          <xdr:rowOff>22860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5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30480</xdr:rowOff>
        </xdr:from>
        <xdr:to>
          <xdr:col>3</xdr:col>
          <xdr:colOff>815340</xdr:colOff>
          <xdr:row>32</xdr:row>
          <xdr:rowOff>281940</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5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32</xdr:row>
          <xdr:rowOff>38100</xdr:rowOff>
        </xdr:from>
        <xdr:to>
          <xdr:col>3</xdr:col>
          <xdr:colOff>1927860</xdr:colOff>
          <xdr:row>32</xdr:row>
          <xdr:rowOff>297180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5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31</xdr:row>
          <xdr:rowOff>167640</xdr:rowOff>
        </xdr:from>
        <xdr:to>
          <xdr:col>3</xdr:col>
          <xdr:colOff>2255520</xdr:colOff>
          <xdr:row>32</xdr:row>
          <xdr:rowOff>297180</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5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30480</xdr:rowOff>
        </xdr:from>
        <xdr:to>
          <xdr:col>3</xdr:col>
          <xdr:colOff>815340</xdr:colOff>
          <xdr:row>32</xdr:row>
          <xdr:rowOff>281940</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5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32</xdr:row>
          <xdr:rowOff>38100</xdr:rowOff>
        </xdr:from>
        <xdr:to>
          <xdr:col>3</xdr:col>
          <xdr:colOff>1927860</xdr:colOff>
          <xdr:row>32</xdr:row>
          <xdr:rowOff>297180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5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31</xdr:row>
          <xdr:rowOff>167640</xdr:rowOff>
        </xdr:from>
        <xdr:to>
          <xdr:col>3</xdr:col>
          <xdr:colOff>2255520</xdr:colOff>
          <xdr:row>32</xdr:row>
          <xdr:rowOff>297180</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5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30480</xdr:rowOff>
        </xdr:from>
        <xdr:to>
          <xdr:col>3</xdr:col>
          <xdr:colOff>815340</xdr:colOff>
          <xdr:row>33</xdr:row>
          <xdr:rowOff>281940</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5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33</xdr:row>
          <xdr:rowOff>38100</xdr:rowOff>
        </xdr:from>
        <xdr:to>
          <xdr:col>3</xdr:col>
          <xdr:colOff>1927860</xdr:colOff>
          <xdr:row>33</xdr:row>
          <xdr:rowOff>297180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5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32</xdr:row>
          <xdr:rowOff>167640</xdr:rowOff>
        </xdr:from>
        <xdr:to>
          <xdr:col>3</xdr:col>
          <xdr:colOff>2255520</xdr:colOff>
          <xdr:row>33</xdr:row>
          <xdr:rowOff>297180</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5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30480</xdr:rowOff>
        </xdr:from>
        <xdr:to>
          <xdr:col>3</xdr:col>
          <xdr:colOff>815340</xdr:colOff>
          <xdr:row>33</xdr:row>
          <xdr:rowOff>281940</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5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33</xdr:row>
          <xdr:rowOff>38100</xdr:rowOff>
        </xdr:from>
        <xdr:to>
          <xdr:col>3</xdr:col>
          <xdr:colOff>1927860</xdr:colOff>
          <xdr:row>33</xdr:row>
          <xdr:rowOff>297180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5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32</xdr:row>
          <xdr:rowOff>167640</xdr:rowOff>
        </xdr:from>
        <xdr:to>
          <xdr:col>3</xdr:col>
          <xdr:colOff>2255520</xdr:colOff>
          <xdr:row>33</xdr:row>
          <xdr:rowOff>297180</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5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30480</xdr:rowOff>
        </xdr:from>
        <xdr:to>
          <xdr:col>3</xdr:col>
          <xdr:colOff>815340</xdr:colOff>
          <xdr:row>34</xdr:row>
          <xdr:rowOff>281940</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5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34</xdr:row>
          <xdr:rowOff>38100</xdr:rowOff>
        </xdr:from>
        <xdr:to>
          <xdr:col>3</xdr:col>
          <xdr:colOff>1927860</xdr:colOff>
          <xdr:row>34</xdr:row>
          <xdr:rowOff>297180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5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33</xdr:row>
          <xdr:rowOff>167640</xdr:rowOff>
        </xdr:from>
        <xdr:to>
          <xdr:col>3</xdr:col>
          <xdr:colOff>2255520</xdr:colOff>
          <xdr:row>34</xdr:row>
          <xdr:rowOff>297180</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5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30480</xdr:rowOff>
        </xdr:from>
        <xdr:to>
          <xdr:col>3</xdr:col>
          <xdr:colOff>815340</xdr:colOff>
          <xdr:row>34</xdr:row>
          <xdr:rowOff>281940</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5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34</xdr:row>
          <xdr:rowOff>38100</xdr:rowOff>
        </xdr:from>
        <xdr:to>
          <xdr:col>3</xdr:col>
          <xdr:colOff>1927860</xdr:colOff>
          <xdr:row>34</xdr:row>
          <xdr:rowOff>297180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5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33</xdr:row>
          <xdr:rowOff>167640</xdr:rowOff>
        </xdr:from>
        <xdr:to>
          <xdr:col>3</xdr:col>
          <xdr:colOff>2255520</xdr:colOff>
          <xdr:row>34</xdr:row>
          <xdr:rowOff>297180</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5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30480</xdr:rowOff>
        </xdr:from>
        <xdr:to>
          <xdr:col>3</xdr:col>
          <xdr:colOff>815340</xdr:colOff>
          <xdr:row>40</xdr:row>
          <xdr:rowOff>281940</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5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40</xdr:row>
          <xdr:rowOff>38100</xdr:rowOff>
        </xdr:from>
        <xdr:to>
          <xdr:col>3</xdr:col>
          <xdr:colOff>1927860</xdr:colOff>
          <xdr:row>40</xdr:row>
          <xdr:rowOff>297180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5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39</xdr:row>
          <xdr:rowOff>167640</xdr:rowOff>
        </xdr:from>
        <xdr:to>
          <xdr:col>3</xdr:col>
          <xdr:colOff>2255520</xdr:colOff>
          <xdr:row>41</xdr:row>
          <xdr:rowOff>22860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5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30480</xdr:rowOff>
        </xdr:from>
        <xdr:to>
          <xdr:col>3</xdr:col>
          <xdr:colOff>815340</xdr:colOff>
          <xdr:row>40</xdr:row>
          <xdr:rowOff>281940</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5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40</xdr:row>
          <xdr:rowOff>38100</xdr:rowOff>
        </xdr:from>
        <xdr:to>
          <xdr:col>3</xdr:col>
          <xdr:colOff>1927860</xdr:colOff>
          <xdr:row>40</xdr:row>
          <xdr:rowOff>297180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5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39</xdr:row>
          <xdr:rowOff>167640</xdr:rowOff>
        </xdr:from>
        <xdr:to>
          <xdr:col>3</xdr:col>
          <xdr:colOff>2255520</xdr:colOff>
          <xdr:row>41</xdr:row>
          <xdr:rowOff>22860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5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30480</xdr:rowOff>
        </xdr:from>
        <xdr:to>
          <xdr:col>3</xdr:col>
          <xdr:colOff>815340</xdr:colOff>
          <xdr:row>41</xdr:row>
          <xdr:rowOff>281940</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5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41</xdr:row>
          <xdr:rowOff>38100</xdr:rowOff>
        </xdr:from>
        <xdr:to>
          <xdr:col>3</xdr:col>
          <xdr:colOff>1927860</xdr:colOff>
          <xdr:row>41</xdr:row>
          <xdr:rowOff>297180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5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40</xdr:row>
          <xdr:rowOff>167640</xdr:rowOff>
        </xdr:from>
        <xdr:to>
          <xdr:col>3</xdr:col>
          <xdr:colOff>2255520</xdr:colOff>
          <xdr:row>41</xdr:row>
          <xdr:rowOff>297180</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5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30480</xdr:rowOff>
        </xdr:from>
        <xdr:to>
          <xdr:col>3</xdr:col>
          <xdr:colOff>815340</xdr:colOff>
          <xdr:row>41</xdr:row>
          <xdr:rowOff>281940</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5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1691640</xdr:colOff>
          <xdr:row>41</xdr:row>
          <xdr:rowOff>38100</xdr:rowOff>
        </xdr:from>
        <xdr:to>
          <xdr:col>3</xdr:col>
          <xdr:colOff>1927860</xdr:colOff>
          <xdr:row>41</xdr:row>
          <xdr:rowOff>297180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5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40</xdr:row>
          <xdr:rowOff>167640</xdr:rowOff>
        </xdr:from>
        <xdr:to>
          <xdr:col>3</xdr:col>
          <xdr:colOff>2255520</xdr:colOff>
          <xdr:row>41</xdr:row>
          <xdr:rowOff>297180</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5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472440</xdr:colOff>
          <xdr:row>36</xdr:row>
          <xdr:rowOff>30480</xdr:rowOff>
        </xdr:from>
        <xdr:to>
          <xdr:col>3</xdr:col>
          <xdr:colOff>685800</xdr:colOff>
          <xdr:row>36</xdr:row>
          <xdr:rowOff>281940</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5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1310640</xdr:colOff>
          <xdr:row>36</xdr:row>
          <xdr:rowOff>30480</xdr:rowOff>
        </xdr:from>
        <xdr:to>
          <xdr:col>3</xdr:col>
          <xdr:colOff>1524000</xdr:colOff>
          <xdr:row>36</xdr:row>
          <xdr:rowOff>281940</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5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2034540</xdr:colOff>
          <xdr:row>36</xdr:row>
          <xdr:rowOff>30480</xdr:rowOff>
        </xdr:from>
        <xdr:to>
          <xdr:col>3</xdr:col>
          <xdr:colOff>2255520</xdr:colOff>
          <xdr:row>36</xdr:row>
          <xdr:rowOff>281940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5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106680</xdr:rowOff>
        </xdr:from>
        <xdr:to>
          <xdr:col>3</xdr:col>
          <xdr:colOff>2659380</xdr:colOff>
          <xdr:row>37</xdr:row>
          <xdr:rowOff>7620</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5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480060</xdr:colOff>
          <xdr:row>37</xdr:row>
          <xdr:rowOff>38100</xdr:rowOff>
        </xdr:from>
        <xdr:to>
          <xdr:col>3</xdr:col>
          <xdr:colOff>693420</xdr:colOff>
          <xdr:row>37</xdr:row>
          <xdr:rowOff>297180</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5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1310640</xdr:colOff>
          <xdr:row>37</xdr:row>
          <xdr:rowOff>30480</xdr:rowOff>
        </xdr:from>
        <xdr:to>
          <xdr:col>3</xdr:col>
          <xdr:colOff>1524000</xdr:colOff>
          <xdr:row>37</xdr:row>
          <xdr:rowOff>281940</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5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2042160</xdr:colOff>
          <xdr:row>37</xdr:row>
          <xdr:rowOff>30480</xdr:rowOff>
        </xdr:from>
        <xdr:to>
          <xdr:col>3</xdr:col>
          <xdr:colOff>2263140</xdr:colOff>
          <xdr:row>37</xdr:row>
          <xdr:rowOff>281940</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5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106680</xdr:rowOff>
        </xdr:from>
        <xdr:to>
          <xdr:col>3</xdr:col>
          <xdr:colOff>2659380</xdr:colOff>
          <xdr:row>37</xdr:row>
          <xdr:rowOff>297180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5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480060</xdr:colOff>
          <xdr:row>38</xdr:row>
          <xdr:rowOff>30480</xdr:rowOff>
        </xdr:from>
        <xdr:to>
          <xdr:col>3</xdr:col>
          <xdr:colOff>693420</xdr:colOff>
          <xdr:row>38</xdr:row>
          <xdr:rowOff>281940</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5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1310640</xdr:colOff>
          <xdr:row>38</xdr:row>
          <xdr:rowOff>15240</xdr:rowOff>
        </xdr:from>
        <xdr:to>
          <xdr:col>3</xdr:col>
          <xdr:colOff>1524000</xdr:colOff>
          <xdr:row>38</xdr:row>
          <xdr:rowOff>259080</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5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2042160</xdr:colOff>
          <xdr:row>38</xdr:row>
          <xdr:rowOff>22860</xdr:rowOff>
        </xdr:from>
        <xdr:to>
          <xdr:col>3</xdr:col>
          <xdr:colOff>2263140</xdr:colOff>
          <xdr:row>38</xdr:row>
          <xdr:rowOff>274320</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5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106680</xdr:rowOff>
        </xdr:from>
        <xdr:to>
          <xdr:col>3</xdr:col>
          <xdr:colOff>2659380</xdr:colOff>
          <xdr:row>38</xdr:row>
          <xdr:rowOff>297180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5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106680</xdr:rowOff>
        </xdr:from>
        <xdr:to>
          <xdr:col>3</xdr:col>
          <xdr:colOff>2659380</xdr:colOff>
          <xdr:row>40</xdr:row>
          <xdr:rowOff>7620</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5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33.xml"/><Relationship Id="rId21" Type="http://schemas.openxmlformats.org/officeDocument/2006/relationships/ctrlProp" Target="../ctrlProps/ctrlProp37.xml"/><Relationship Id="rId42" Type="http://schemas.openxmlformats.org/officeDocument/2006/relationships/ctrlProp" Target="../ctrlProps/ctrlProp58.xml"/><Relationship Id="rId63" Type="http://schemas.openxmlformats.org/officeDocument/2006/relationships/ctrlProp" Target="../ctrlProps/ctrlProp79.xml"/><Relationship Id="rId84" Type="http://schemas.openxmlformats.org/officeDocument/2006/relationships/ctrlProp" Target="../ctrlProps/ctrlProp100.xml"/><Relationship Id="rId16" Type="http://schemas.openxmlformats.org/officeDocument/2006/relationships/ctrlProp" Target="../ctrlProps/ctrlProp32.xml"/><Relationship Id="rId107" Type="http://schemas.openxmlformats.org/officeDocument/2006/relationships/ctrlProp" Target="../ctrlProps/ctrlProp123.xml"/><Relationship Id="rId11" Type="http://schemas.openxmlformats.org/officeDocument/2006/relationships/ctrlProp" Target="../ctrlProps/ctrlProp27.xml"/><Relationship Id="rId32" Type="http://schemas.openxmlformats.org/officeDocument/2006/relationships/ctrlProp" Target="../ctrlProps/ctrlProp48.xml"/><Relationship Id="rId37" Type="http://schemas.openxmlformats.org/officeDocument/2006/relationships/ctrlProp" Target="../ctrlProps/ctrlProp53.xml"/><Relationship Id="rId53" Type="http://schemas.openxmlformats.org/officeDocument/2006/relationships/ctrlProp" Target="../ctrlProps/ctrlProp69.xml"/><Relationship Id="rId58" Type="http://schemas.openxmlformats.org/officeDocument/2006/relationships/ctrlProp" Target="../ctrlProps/ctrlProp74.xml"/><Relationship Id="rId74" Type="http://schemas.openxmlformats.org/officeDocument/2006/relationships/ctrlProp" Target="../ctrlProps/ctrlProp90.xml"/><Relationship Id="rId79" Type="http://schemas.openxmlformats.org/officeDocument/2006/relationships/ctrlProp" Target="../ctrlProps/ctrlProp95.xml"/><Relationship Id="rId102" Type="http://schemas.openxmlformats.org/officeDocument/2006/relationships/ctrlProp" Target="../ctrlProps/ctrlProp118.xml"/><Relationship Id="rId123" Type="http://schemas.openxmlformats.org/officeDocument/2006/relationships/ctrlProp" Target="../ctrlProps/ctrlProp139.xml"/><Relationship Id="rId128" Type="http://schemas.openxmlformats.org/officeDocument/2006/relationships/ctrlProp" Target="../ctrlProps/ctrlProp144.xml"/><Relationship Id="rId5" Type="http://schemas.openxmlformats.org/officeDocument/2006/relationships/ctrlProp" Target="../ctrlProps/ctrlProp21.xml"/><Relationship Id="rId90" Type="http://schemas.openxmlformats.org/officeDocument/2006/relationships/ctrlProp" Target="../ctrlProps/ctrlProp106.xml"/><Relationship Id="rId95" Type="http://schemas.openxmlformats.org/officeDocument/2006/relationships/ctrlProp" Target="../ctrlProps/ctrlProp111.xml"/><Relationship Id="rId22" Type="http://schemas.openxmlformats.org/officeDocument/2006/relationships/ctrlProp" Target="../ctrlProps/ctrlProp38.xml"/><Relationship Id="rId27" Type="http://schemas.openxmlformats.org/officeDocument/2006/relationships/ctrlProp" Target="../ctrlProps/ctrlProp43.xml"/><Relationship Id="rId43" Type="http://schemas.openxmlformats.org/officeDocument/2006/relationships/ctrlProp" Target="../ctrlProps/ctrlProp59.xml"/><Relationship Id="rId48" Type="http://schemas.openxmlformats.org/officeDocument/2006/relationships/ctrlProp" Target="../ctrlProps/ctrlProp64.xml"/><Relationship Id="rId64" Type="http://schemas.openxmlformats.org/officeDocument/2006/relationships/ctrlProp" Target="../ctrlProps/ctrlProp80.xml"/><Relationship Id="rId69" Type="http://schemas.openxmlformats.org/officeDocument/2006/relationships/ctrlProp" Target="../ctrlProps/ctrlProp85.xml"/><Relationship Id="rId113" Type="http://schemas.openxmlformats.org/officeDocument/2006/relationships/ctrlProp" Target="../ctrlProps/ctrlProp129.xml"/><Relationship Id="rId118" Type="http://schemas.openxmlformats.org/officeDocument/2006/relationships/ctrlProp" Target="../ctrlProps/ctrlProp134.xml"/><Relationship Id="rId134" Type="http://schemas.openxmlformats.org/officeDocument/2006/relationships/ctrlProp" Target="../ctrlProps/ctrlProp150.xml"/><Relationship Id="rId80" Type="http://schemas.openxmlformats.org/officeDocument/2006/relationships/ctrlProp" Target="../ctrlProps/ctrlProp96.xml"/><Relationship Id="rId85" Type="http://schemas.openxmlformats.org/officeDocument/2006/relationships/ctrlProp" Target="../ctrlProps/ctrlProp101.xml"/><Relationship Id="rId12" Type="http://schemas.openxmlformats.org/officeDocument/2006/relationships/ctrlProp" Target="../ctrlProps/ctrlProp28.xml"/><Relationship Id="rId17" Type="http://schemas.openxmlformats.org/officeDocument/2006/relationships/ctrlProp" Target="../ctrlProps/ctrlProp33.xml"/><Relationship Id="rId33" Type="http://schemas.openxmlformats.org/officeDocument/2006/relationships/ctrlProp" Target="../ctrlProps/ctrlProp49.xml"/><Relationship Id="rId38" Type="http://schemas.openxmlformats.org/officeDocument/2006/relationships/ctrlProp" Target="../ctrlProps/ctrlProp54.xml"/><Relationship Id="rId59" Type="http://schemas.openxmlformats.org/officeDocument/2006/relationships/ctrlProp" Target="../ctrlProps/ctrlProp75.xml"/><Relationship Id="rId103" Type="http://schemas.openxmlformats.org/officeDocument/2006/relationships/ctrlProp" Target="../ctrlProps/ctrlProp119.xml"/><Relationship Id="rId108" Type="http://schemas.openxmlformats.org/officeDocument/2006/relationships/ctrlProp" Target="../ctrlProps/ctrlProp124.xml"/><Relationship Id="rId124" Type="http://schemas.openxmlformats.org/officeDocument/2006/relationships/ctrlProp" Target="../ctrlProps/ctrlProp140.xml"/><Relationship Id="rId129" Type="http://schemas.openxmlformats.org/officeDocument/2006/relationships/ctrlProp" Target="../ctrlProps/ctrlProp145.xml"/><Relationship Id="rId54" Type="http://schemas.openxmlformats.org/officeDocument/2006/relationships/ctrlProp" Target="../ctrlProps/ctrlProp70.xml"/><Relationship Id="rId70" Type="http://schemas.openxmlformats.org/officeDocument/2006/relationships/ctrlProp" Target="../ctrlProps/ctrlProp86.xml"/><Relationship Id="rId75" Type="http://schemas.openxmlformats.org/officeDocument/2006/relationships/ctrlProp" Target="../ctrlProps/ctrlProp91.xml"/><Relationship Id="rId91" Type="http://schemas.openxmlformats.org/officeDocument/2006/relationships/ctrlProp" Target="../ctrlProps/ctrlProp107.xml"/><Relationship Id="rId96" Type="http://schemas.openxmlformats.org/officeDocument/2006/relationships/ctrlProp" Target="../ctrlProps/ctrlProp112.xml"/><Relationship Id="rId1" Type="http://schemas.openxmlformats.org/officeDocument/2006/relationships/printerSettings" Target="../printerSettings/printerSettings6.bin"/><Relationship Id="rId6" Type="http://schemas.openxmlformats.org/officeDocument/2006/relationships/ctrlProp" Target="../ctrlProps/ctrlProp22.xml"/><Relationship Id="rId23" Type="http://schemas.openxmlformats.org/officeDocument/2006/relationships/ctrlProp" Target="../ctrlProps/ctrlProp39.xml"/><Relationship Id="rId28" Type="http://schemas.openxmlformats.org/officeDocument/2006/relationships/ctrlProp" Target="../ctrlProps/ctrlProp44.xml"/><Relationship Id="rId49" Type="http://schemas.openxmlformats.org/officeDocument/2006/relationships/ctrlProp" Target="../ctrlProps/ctrlProp65.xml"/><Relationship Id="rId114" Type="http://schemas.openxmlformats.org/officeDocument/2006/relationships/ctrlProp" Target="../ctrlProps/ctrlProp130.xml"/><Relationship Id="rId119" Type="http://schemas.openxmlformats.org/officeDocument/2006/relationships/ctrlProp" Target="../ctrlProps/ctrlProp135.xml"/><Relationship Id="rId44" Type="http://schemas.openxmlformats.org/officeDocument/2006/relationships/ctrlProp" Target="../ctrlProps/ctrlProp60.xml"/><Relationship Id="rId60" Type="http://schemas.openxmlformats.org/officeDocument/2006/relationships/ctrlProp" Target="../ctrlProps/ctrlProp76.xml"/><Relationship Id="rId65" Type="http://schemas.openxmlformats.org/officeDocument/2006/relationships/ctrlProp" Target="../ctrlProps/ctrlProp81.xml"/><Relationship Id="rId81" Type="http://schemas.openxmlformats.org/officeDocument/2006/relationships/ctrlProp" Target="../ctrlProps/ctrlProp97.xml"/><Relationship Id="rId86" Type="http://schemas.openxmlformats.org/officeDocument/2006/relationships/ctrlProp" Target="../ctrlProps/ctrlProp102.xml"/><Relationship Id="rId130" Type="http://schemas.openxmlformats.org/officeDocument/2006/relationships/ctrlProp" Target="../ctrlProps/ctrlProp146.xml"/><Relationship Id="rId135" Type="http://schemas.openxmlformats.org/officeDocument/2006/relationships/ctrlProp" Target="../ctrlProps/ctrlProp151.xml"/><Relationship Id="rId13" Type="http://schemas.openxmlformats.org/officeDocument/2006/relationships/ctrlProp" Target="../ctrlProps/ctrlProp29.xml"/><Relationship Id="rId18" Type="http://schemas.openxmlformats.org/officeDocument/2006/relationships/ctrlProp" Target="../ctrlProps/ctrlProp34.xml"/><Relationship Id="rId39" Type="http://schemas.openxmlformats.org/officeDocument/2006/relationships/ctrlProp" Target="../ctrlProps/ctrlProp55.xml"/><Relationship Id="rId109" Type="http://schemas.openxmlformats.org/officeDocument/2006/relationships/ctrlProp" Target="../ctrlProps/ctrlProp125.xml"/><Relationship Id="rId34" Type="http://schemas.openxmlformats.org/officeDocument/2006/relationships/ctrlProp" Target="../ctrlProps/ctrlProp50.xml"/><Relationship Id="rId50" Type="http://schemas.openxmlformats.org/officeDocument/2006/relationships/ctrlProp" Target="../ctrlProps/ctrlProp66.xml"/><Relationship Id="rId55" Type="http://schemas.openxmlformats.org/officeDocument/2006/relationships/ctrlProp" Target="../ctrlProps/ctrlProp71.xml"/><Relationship Id="rId76" Type="http://schemas.openxmlformats.org/officeDocument/2006/relationships/ctrlProp" Target="../ctrlProps/ctrlProp92.xml"/><Relationship Id="rId97" Type="http://schemas.openxmlformats.org/officeDocument/2006/relationships/ctrlProp" Target="../ctrlProps/ctrlProp113.xml"/><Relationship Id="rId104" Type="http://schemas.openxmlformats.org/officeDocument/2006/relationships/ctrlProp" Target="../ctrlProps/ctrlProp120.xml"/><Relationship Id="rId120" Type="http://schemas.openxmlformats.org/officeDocument/2006/relationships/ctrlProp" Target="../ctrlProps/ctrlProp136.xml"/><Relationship Id="rId125" Type="http://schemas.openxmlformats.org/officeDocument/2006/relationships/ctrlProp" Target="../ctrlProps/ctrlProp141.xml"/><Relationship Id="rId7" Type="http://schemas.openxmlformats.org/officeDocument/2006/relationships/ctrlProp" Target="../ctrlProps/ctrlProp23.xml"/><Relationship Id="rId71" Type="http://schemas.openxmlformats.org/officeDocument/2006/relationships/ctrlProp" Target="../ctrlProps/ctrlProp87.xml"/><Relationship Id="rId92" Type="http://schemas.openxmlformats.org/officeDocument/2006/relationships/ctrlProp" Target="../ctrlProps/ctrlProp108.xml"/><Relationship Id="rId2" Type="http://schemas.openxmlformats.org/officeDocument/2006/relationships/drawing" Target="../drawings/drawing2.xml"/><Relationship Id="rId29" Type="http://schemas.openxmlformats.org/officeDocument/2006/relationships/ctrlProp" Target="../ctrlProps/ctrlProp45.xml"/><Relationship Id="rId24" Type="http://schemas.openxmlformats.org/officeDocument/2006/relationships/ctrlProp" Target="../ctrlProps/ctrlProp40.xml"/><Relationship Id="rId40" Type="http://schemas.openxmlformats.org/officeDocument/2006/relationships/ctrlProp" Target="../ctrlProps/ctrlProp56.xml"/><Relationship Id="rId45" Type="http://schemas.openxmlformats.org/officeDocument/2006/relationships/ctrlProp" Target="../ctrlProps/ctrlProp61.xml"/><Relationship Id="rId66" Type="http://schemas.openxmlformats.org/officeDocument/2006/relationships/ctrlProp" Target="../ctrlProps/ctrlProp82.xml"/><Relationship Id="rId87" Type="http://schemas.openxmlformats.org/officeDocument/2006/relationships/ctrlProp" Target="../ctrlProps/ctrlProp103.xml"/><Relationship Id="rId110" Type="http://schemas.openxmlformats.org/officeDocument/2006/relationships/ctrlProp" Target="../ctrlProps/ctrlProp126.xml"/><Relationship Id="rId115" Type="http://schemas.openxmlformats.org/officeDocument/2006/relationships/ctrlProp" Target="../ctrlProps/ctrlProp131.xml"/><Relationship Id="rId131" Type="http://schemas.openxmlformats.org/officeDocument/2006/relationships/ctrlProp" Target="../ctrlProps/ctrlProp147.xml"/><Relationship Id="rId136" Type="http://schemas.openxmlformats.org/officeDocument/2006/relationships/ctrlProp" Target="../ctrlProps/ctrlProp152.xml"/><Relationship Id="rId61" Type="http://schemas.openxmlformats.org/officeDocument/2006/relationships/ctrlProp" Target="../ctrlProps/ctrlProp77.xml"/><Relationship Id="rId82" Type="http://schemas.openxmlformats.org/officeDocument/2006/relationships/ctrlProp" Target="../ctrlProps/ctrlProp98.xml"/><Relationship Id="rId19" Type="http://schemas.openxmlformats.org/officeDocument/2006/relationships/ctrlProp" Target="../ctrlProps/ctrlProp35.xml"/><Relationship Id="rId14" Type="http://schemas.openxmlformats.org/officeDocument/2006/relationships/ctrlProp" Target="../ctrlProps/ctrlProp30.xml"/><Relationship Id="rId30" Type="http://schemas.openxmlformats.org/officeDocument/2006/relationships/ctrlProp" Target="../ctrlProps/ctrlProp46.xml"/><Relationship Id="rId35" Type="http://schemas.openxmlformats.org/officeDocument/2006/relationships/ctrlProp" Target="../ctrlProps/ctrlProp51.xml"/><Relationship Id="rId56" Type="http://schemas.openxmlformats.org/officeDocument/2006/relationships/ctrlProp" Target="../ctrlProps/ctrlProp72.xml"/><Relationship Id="rId77" Type="http://schemas.openxmlformats.org/officeDocument/2006/relationships/ctrlProp" Target="../ctrlProps/ctrlProp93.xml"/><Relationship Id="rId100" Type="http://schemas.openxmlformats.org/officeDocument/2006/relationships/ctrlProp" Target="../ctrlProps/ctrlProp116.xml"/><Relationship Id="rId105" Type="http://schemas.openxmlformats.org/officeDocument/2006/relationships/ctrlProp" Target="../ctrlProps/ctrlProp121.xml"/><Relationship Id="rId126" Type="http://schemas.openxmlformats.org/officeDocument/2006/relationships/ctrlProp" Target="../ctrlProps/ctrlProp142.xml"/><Relationship Id="rId8" Type="http://schemas.openxmlformats.org/officeDocument/2006/relationships/ctrlProp" Target="../ctrlProps/ctrlProp24.xml"/><Relationship Id="rId51" Type="http://schemas.openxmlformats.org/officeDocument/2006/relationships/ctrlProp" Target="../ctrlProps/ctrlProp67.xml"/><Relationship Id="rId72" Type="http://schemas.openxmlformats.org/officeDocument/2006/relationships/ctrlProp" Target="../ctrlProps/ctrlProp88.xml"/><Relationship Id="rId93" Type="http://schemas.openxmlformats.org/officeDocument/2006/relationships/ctrlProp" Target="../ctrlProps/ctrlProp109.xml"/><Relationship Id="rId98" Type="http://schemas.openxmlformats.org/officeDocument/2006/relationships/ctrlProp" Target="../ctrlProps/ctrlProp114.xml"/><Relationship Id="rId121" Type="http://schemas.openxmlformats.org/officeDocument/2006/relationships/ctrlProp" Target="../ctrlProps/ctrlProp137.xml"/><Relationship Id="rId3" Type="http://schemas.openxmlformats.org/officeDocument/2006/relationships/vmlDrawing" Target="../drawings/vmlDrawing2.vml"/><Relationship Id="rId25" Type="http://schemas.openxmlformats.org/officeDocument/2006/relationships/ctrlProp" Target="../ctrlProps/ctrlProp41.xml"/><Relationship Id="rId46" Type="http://schemas.openxmlformats.org/officeDocument/2006/relationships/ctrlProp" Target="../ctrlProps/ctrlProp62.xml"/><Relationship Id="rId67" Type="http://schemas.openxmlformats.org/officeDocument/2006/relationships/ctrlProp" Target="../ctrlProps/ctrlProp83.xml"/><Relationship Id="rId116" Type="http://schemas.openxmlformats.org/officeDocument/2006/relationships/ctrlProp" Target="../ctrlProps/ctrlProp132.xml"/><Relationship Id="rId20" Type="http://schemas.openxmlformats.org/officeDocument/2006/relationships/ctrlProp" Target="../ctrlProps/ctrlProp36.xml"/><Relationship Id="rId41" Type="http://schemas.openxmlformats.org/officeDocument/2006/relationships/ctrlProp" Target="../ctrlProps/ctrlProp57.xml"/><Relationship Id="rId62" Type="http://schemas.openxmlformats.org/officeDocument/2006/relationships/ctrlProp" Target="../ctrlProps/ctrlProp78.xml"/><Relationship Id="rId83" Type="http://schemas.openxmlformats.org/officeDocument/2006/relationships/ctrlProp" Target="../ctrlProps/ctrlProp99.xml"/><Relationship Id="rId88" Type="http://schemas.openxmlformats.org/officeDocument/2006/relationships/ctrlProp" Target="../ctrlProps/ctrlProp104.xml"/><Relationship Id="rId111" Type="http://schemas.openxmlformats.org/officeDocument/2006/relationships/ctrlProp" Target="../ctrlProps/ctrlProp127.xml"/><Relationship Id="rId132" Type="http://schemas.openxmlformats.org/officeDocument/2006/relationships/ctrlProp" Target="../ctrlProps/ctrlProp148.xml"/><Relationship Id="rId15" Type="http://schemas.openxmlformats.org/officeDocument/2006/relationships/ctrlProp" Target="../ctrlProps/ctrlProp31.xml"/><Relationship Id="rId36" Type="http://schemas.openxmlformats.org/officeDocument/2006/relationships/ctrlProp" Target="../ctrlProps/ctrlProp52.xml"/><Relationship Id="rId57" Type="http://schemas.openxmlformats.org/officeDocument/2006/relationships/ctrlProp" Target="../ctrlProps/ctrlProp73.xml"/><Relationship Id="rId106" Type="http://schemas.openxmlformats.org/officeDocument/2006/relationships/ctrlProp" Target="../ctrlProps/ctrlProp122.xml"/><Relationship Id="rId127" Type="http://schemas.openxmlformats.org/officeDocument/2006/relationships/ctrlProp" Target="../ctrlProps/ctrlProp143.xml"/><Relationship Id="rId10" Type="http://schemas.openxmlformats.org/officeDocument/2006/relationships/ctrlProp" Target="../ctrlProps/ctrlProp26.xml"/><Relationship Id="rId31" Type="http://schemas.openxmlformats.org/officeDocument/2006/relationships/ctrlProp" Target="../ctrlProps/ctrlProp47.xml"/><Relationship Id="rId52" Type="http://schemas.openxmlformats.org/officeDocument/2006/relationships/ctrlProp" Target="../ctrlProps/ctrlProp68.xml"/><Relationship Id="rId73" Type="http://schemas.openxmlformats.org/officeDocument/2006/relationships/ctrlProp" Target="../ctrlProps/ctrlProp89.xml"/><Relationship Id="rId78" Type="http://schemas.openxmlformats.org/officeDocument/2006/relationships/ctrlProp" Target="../ctrlProps/ctrlProp94.xml"/><Relationship Id="rId94" Type="http://schemas.openxmlformats.org/officeDocument/2006/relationships/ctrlProp" Target="../ctrlProps/ctrlProp110.xml"/><Relationship Id="rId99" Type="http://schemas.openxmlformats.org/officeDocument/2006/relationships/ctrlProp" Target="../ctrlProps/ctrlProp115.xml"/><Relationship Id="rId101" Type="http://schemas.openxmlformats.org/officeDocument/2006/relationships/ctrlProp" Target="../ctrlProps/ctrlProp117.xml"/><Relationship Id="rId122" Type="http://schemas.openxmlformats.org/officeDocument/2006/relationships/ctrlProp" Target="../ctrlProps/ctrlProp138.xml"/><Relationship Id="rId4" Type="http://schemas.openxmlformats.org/officeDocument/2006/relationships/ctrlProp" Target="../ctrlProps/ctrlProp20.xml"/><Relationship Id="rId9" Type="http://schemas.openxmlformats.org/officeDocument/2006/relationships/ctrlProp" Target="../ctrlProps/ctrlProp25.xml"/><Relationship Id="rId26" Type="http://schemas.openxmlformats.org/officeDocument/2006/relationships/ctrlProp" Target="../ctrlProps/ctrlProp42.xml"/><Relationship Id="rId47" Type="http://schemas.openxmlformats.org/officeDocument/2006/relationships/ctrlProp" Target="../ctrlProps/ctrlProp63.xml"/><Relationship Id="rId68" Type="http://schemas.openxmlformats.org/officeDocument/2006/relationships/ctrlProp" Target="../ctrlProps/ctrlProp84.xml"/><Relationship Id="rId89" Type="http://schemas.openxmlformats.org/officeDocument/2006/relationships/ctrlProp" Target="../ctrlProps/ctrlProp105.xml"/><Relationship Id="rId112" Type="http://schemas.openxmlformats.org/officeDocument/2006/relationships/ctrlProp" Target="../ctrlProps/ctrlProp128.xml"/><Relationship Id="rId133" Type="http://schemas.openxmlformats.org/officeDocument/2006/relationships/ctrlProp" Target="../ctrlProps/ctrlProp1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showGridLines="0" tabSelected="1" view="pageBreakPreview" zoomScale="70" zoomScaleNormal="70" zoomScaleSheetLayoutView="70" zoomScalePageLayoutView="55" workbookViewId="0">
      <selection activeCell="O4" sqref="O4"/>
    </sheetView>
  </sheetViews>
  <sheetFormatPr defaultColWidth="9" defaultRowHeight="16.2"/>
  <cols>
    <col min="1" max="8" width="9.77734375" style="199" customWidth="1"/>
    <col min="9" max="9" width="15.5546875" style="199" customWidth="1"/>
    <col min="10" max="11" width="9.77734375" style="199" customWidth="1"/>
    <col min="12" max="12" width="6.77734375" style="199" bestFit="1" customWidth="1"/>
    <col min="13" max="13" width="4.77734375" style="199" customWidth="1"/>
    <col min="14" max="14" width="4.44140625" style="199" bestFit="1" customWidth="1"/>
    <col min="15" max="15" width="5" style="199" customWidth="1"/>
    <col min="16" max="16" width="4.44140625" style="199" bestFit="1" customWidth="1"/>
    <col min="17" max="17" width="5" style="199" customWidth="1"/>
    <col min="18" max="18" width="4.44140625" style="199" bestFit="1" customWidth="1"/>
    <col min="19" max="19" width="9" style="199" customWidth="1"/>
    <col min="20" max="16384" width="9" style="199"/>
  </cols>
  <sheetData>
    <row r="1" spans="1:18" ht="26.25" customHeight="1">
      <c r="A1" s="197" t="s">
        <v>0</v>
      </c>
      <c r="B1" s="198"/>
      <c r="C1" s="197"/>
      <c r="D1" s="197"/>
      <c r="E1" s="197"/>
      <c r="F1" s="197"/>
      <c r="G1" s="197"/>
      <c r="H1" s="197"/>
      <c r="I1" s="198"/>
      <c r="J1" s="197"/>
      <c r="K1" s="197"/>
      <c r="L1" s="197"/>
      <c r="M1" s="197"/>
      <c r="N1" s="197"/>
      <c r="O1" s="197"/>
      <c r="P1" s="197"/>
      <c r="Q1" s="197"/>
      <c r="R1" s="197"/>
    </row>
    <row r="2" spans="1:18" ht="26.25" customHeight="1">
      <c r="A2" s="224"/>
      <c r="B2" s="224"/>
      <c r="C2" s="224"/>
      <c r="D2" s="224"/>
      <c r="E2" s="224"/>
      <c r="F2" s="224"/>
      <c r="G2" s="224"/>
      <c r="H2" s="224"/>
      <c r="I2" s="224"/>
      <c r="J2" s="224"/>
      <c r="K2" s="224"/>
      <c r="L2" s="224"/>
      <c r="M2" s="224"/>
      <c r="N2" s="224"/>
      <c r="O2" s="224"/>
      <c r="P2" s="224"/>
      <c r="Q2" s="224"/>
      <c r="R2" s="224"/>
    </row>
    <row r="3" spans="1:18" ht="14.25" customHeight="1">
      <c r="A3" s="197"/>
      <c r="B3" s="197"/>
      <c r="C3" s="197"/>
      <c r="D3" s="197"/>
      <c r="E3" s="197"/>
      <c r="F3" s="197"/>
      <c r="G3" s="197"/>
      <c r="H3" s="197"/>
      <c r="I3" s="197"/>
      <c r="J3" s="197"/>
      <c r="K3" s="197"/>
      <c r="L3" s="197"/>
      <c r="M3" s="197"/>
      <c r="N3" s="197"/>
      <c r="O3" s="197"/>
      <c r="P3" s="197"/>
      <c r="Q3" s="197"/>
      <c r="R3" s="197"/>
    </row>
    <row r="4" spans="1:18" ht="27" customHeight="1">
      <c r="A4" s="197"/>
      <c r="B4" s="197"/>
      <c r="C4" s="197"/>
      <c r="D4" s="197"/>
      <c r="E4" s="200"/>
      <c r="F4" s="200"/>
      <c r="G4" s="197"/>
      <c r="H4" s="197"/>
      <c r="I4" s="197"/>
      <c r="J4" s="197"/>
      <c r="K4" s="197"/>
      <c r="L4" s="198" t="s">
        <v>1</v>
      </c>
      <c r="M4" s="201">
        <v>8</v>
      </c>
      <c r="N4" s="198" t="s">
        <v>2</v>
      </c>
      <c r="O4" s="201"/>
      <c r="P4" s="198" t="s">
        <v>3</v>
      </c>
      <c r="Q4" s="201"/>
      <c r="R4" s="198" t="s">
        <v>4</v>
      </c>
    </row>
    <row r="5" spans="1:18" ht="14.25" customHeight="1">
      <c r="A5" s="197"/>
      <c r="B5" s="197"/>
      <c r="C5" s="197"/>
      <c r="D5" s="197"/>
      <c r="E5" s="200"/>
      <c r="F5" s="200"/>
      <c r="G5" s="197"/>
      <c r="H5" s="197"/>
      <c r="I5" s="197"/>
      <c r="J5" s="197"/>
      <c r="K5" s="197"/>
      <c r="L5" s="200"/>
      <c r="M5" s="200"/>
      <c r="N5" s="200"/>
      <c r="O5" s="200"/>
      <c r="P5" s="197"/>
      <c r="Q5" s="197"/>
      <c r="R5" s="197"/>
    </row>
    <row r="6" spans="1:18" ht="27" customHeight="1">
      <c r="A6" s="197"/>
      <c r="B6" s="197" t="s">
        <v>5</v>
      </c>
      <c r="C6" s="197"/>
      <c r="D6" s="197"/>
      <c r="E6" s="200"/>
      <c r="F6" s="200"/>
      <c r="G6" s="202"/>
      <c r="H6" s="197"/>
      <c r="I6" s="197"/>
      <c r="J6" s="197"/>
      <c r="K6" s="197"/>
      <c r="L6" s="200"/>
      <c r="M6" s="200"/>
      <c r="N6" s="200"/>
      <c r="O6" s="200"/>
      <c r="P6" s="202"/>
      <c r="Q6" s="202"/>
      <c r="R6" s="197"/>
    </row>
    <row r="7" spans="1:18" ht="14.25" customHeight="1">
      <c r="A7" s="197"/>
      <c r="B7" s="198"/>
      <c r="C7" s="197"/>
      <c r="D7" s="197"/>
      <c r="E7" s="197"/>
      <c r="F7" s="197"/>
      <c r="G7" s="197"/>
      <c r="H7" s="197"/>
      <c r="I7" s="198"/>
      <c r="J7" s="197"/>
      <c r="K7" s="197"/>
      <c r="L7" s="197"/>
      <c r="M7" s="197"/>
      <c r="N7" s="197"/>
      <c r="O7" s="197"/>
      <c r="P7" s="197"/>
      <c r="Q7" s="197"/>
      <c r="R7" s="197"/>
    </row>
    <row r="8" spans="1:18" ht="27" customHeight="1">
      <c r="A8" s="197"/>
      <c r="B8" s="198"/>
      <c r="C8" s="198"/>
      <c r="D8" s="197"/>
      <c r="E8" s="197"/>
      <c r="F8" s="197"/>
      <c r="G8" s="197"/>
      <c r="H8" s="197"/>
      <c r="I8" s="202" t="s">
        <v>6</v>
      </c>
      <c r="J8" s="215"/>
      <c r="K8" s="215"/>
      <c r="L8" s="215"/>
      <c r="M8" s="215"/>
      <c r="N8" s="215"/>
      <c r="O8" s="215"/>
      <c r="P8" s="215"/>
      <c r="Q8" s="215"/>
      <c r="R8" s="215"/>
    </row>
    <row r="9" spans="1:18" ht="12.75" customHeight="1">
      <c r="A9" s="197"/>
      <c r="B9" s="203"/>
      <c r="C9" s="197"/>
      <c r="D9" s="197"/>
      <c r="E9" s="197"/>
      <c r="F9" s="197"/>
      <c r="G9" s="197"/>
      <c r="H9" s="197"/>
      <c r="I9" s="202"/>
      <c r="J9" s="204"/>
      <c r="K9" s="204"/>
      <c r="L9" s="204"/>
      <c r="M9" s="204"/>
      <c r="N9" s="204"/>
      <c r="O9" s="204"/>
      <c r="P9" s="204"/>
      <c r="Q9" s="204"/>
      <c r="R9" s="204"/>
    </row>
    <row r="10" spans="1:18" ht="27" customHeight="1">
      <c r="A10" s="197"/>
      <c r="B10" s="197"/>
      <c r="C10" s="197"/>
      <c r="D10" s="197"/>
      <c r="E10" s="197"/>
      <c r="F10" s="197"/>
      <c r="G10" s="197"/>
      <c r="H10" s="197"/>
      <c r="I10" s="202" t="s">
        <v>7</v>
      </c>
      <c r="J10" s="215"/>
      <c r="K10" s="215"/>
      <c r="L10" s="215"/>
      <c r="M10" s="215"/>
      <c r="N10" s="215"/>
      <c r="O10" s="215"/>
      <c r="P10" s="215"/>
      <c r="Q10" s="215"/>
      <c r="R10" s="215"/>
    </row>
    <row r="11" spans="1:18" ht="12.75" customHeight="1">
      <c r="A11" s="197"/>
      <c r="B11" s="203"/>
      <c r="C11" s="197"/>
      <c r="D11" s="197"/>
      <c r="E11" s="197"/>
      <c r="F11" s="197"/>
      <c r="G11" s="197"/>
      <c r="H11" s="197"/>
      <c r="I11" s="202"/>
      <c r="J11" s="204"/>
      <c r="K11" s="204"/>
      <c r="L11" s="204"/>
      <c r="M11" s="204"/>
      <c r="N11" s="204"/>
      <c r="O11" s="204"/>
      <c r="P11" s="204"/>
      <c r="Q11" s="204"/>
      <c r="R11" s="204"/>
    </row>
    <row r="12" spans="1:18" ht="27" customHeight="1">
      <c r="A12" s="197"/>
      <c r="B12" s="197"/>
      <c r="C12" s="197"/>
      <c r="D12" s="197"/>
      <c r="E12" s="197"/>
      <c r="F12" s="197"/>
      <c r="G12" s="197"/>
      <c r="H12" s="197"/>
      <c r="I12" s="202" t="s">
        <v>8</v>
      </c>
      <c r="J12" s="215"/>
      <c r="K12" s="215"/>
      <c r="L12" s="215"/>
      <c r="M12" s="215"/>
      <c r="N12" s="215"/>
      <c r="O12" s="215"/>
      <c r="P12" s="215"/>
      <c r="Q12" s="215"/>
      <c r="R12" s="215"/>
    </row>
    <row r="13" spans="1:18" ht="14.25" customHeight="1">
      <c r="A13" s="197"/>
      <c r="B13" s="197"/>
      <c r="C13" s="197"/>
      <c r="D13" s="197"/>
      <c r="E13" s="197"/>
      <c r="F13" s="197"/>
      <c r="G13" s="197"/>
      <c r="H13" s="197"/>
      <c r="I13" s="197"/>
      <c r="J13" s="197"/>
      <c r="K13" s="197"/>
      <c r="L13" s="197"/>
      <c r="M13" s="197"/>
      <c r="N13" s="197"/>
      <c r="O13" s="197"/>
      <c r="P13" s="197"/>
      <c r="Q13" s="197"/>
      <c r="R13" s="197"/>
    </row>
    <row r="14" spans="1:18" ht="14.25" customHeight="1">
      <c r="A14" s="197"/>
      <c r="B14" s="205"/>
      <c r="C14" s="202"/>
      <c r="D14" s="200"/>
      <c r="E14" s="197"/>
      <c r="F14" s="197"/>
      <c r="G14" s="197"/>
      <c r="H14" s="197"/>
      <c r="I14" s="205"/>
      <c r="J14" s="202"/>
      <c r="K14" s="200"/>
      <c r="L14" s="216"/>
      <c r="M14" s="216"/>
      <c r="N14" s="216"/>
      <c r="O14" s="216"/>
      <c r="P14" s="216"/>
      <c r="Q14" s="200"/>
      <c r="R14" s="197"/>
    </row>
    <row r="15" spans="1:18" ht="26.25" customHeight="1">
      <c r="A15" s="225" t="s">
        <v>9</v>
      </c>
      <c r="B15" s="225"/>
      <c r="C15" s="225"/>
      <c r="D15" s="225"/>
      <c r="E15" s="225"/>
      <c r="F15" s="225"/>
      <c r="G15" s="225"/>
      <c r="H15" s="225"/>
      <c r="I15" s="225"/>
      <c r="J15" s="225"/>
      <c r="K15" s="225"/>
      <c r="L15" s="225"/>
      <c r="M15" s="225"/>
      <c r="N15" s="225"/>
      <c r="O15" s="225"/>
      <c r="P15" s="225"/>
      <c r="Q15" s="225"/>
      <c r="R15" s="225"/>
    </row>
    <row r="16" spans="1:18" ht="24.75" customHeight="1">
      <c r="A16" s="225"/>
      <c r="B16" s="225"/>
      <c r="C16" s="225"/>
      <c r="D16" s="225"/>
      <c r="E16" s="225"/>
      <c r="F16" s="225"/>
      <c r="G16" s="225"/>
      <c r="H16" s="225"/>
      <c r="I16" s="225"/>
      <c r="J16" s="225"/>
      <c r="K16" s="225"/>
      <c r="L16" s="225"/>
      <c r="M16" s="225"/>
      <c r="N16" s="225"/>
      <c r="O16" s="225"/>
      <c r="P16" s="225"/>
      <c r="Q16" s="225"/>
      <c r="R16" s="225"/>
    </row>
    <row r="17" spans="1:18" ht="14.25" customHeight="1">
      <c r="A17" s="197"/>
      <c r="B17" s="206"/>
      <c r="C17" s="197"/>
      <c r="D17" s="197"/>
      <c r="E17" s="197"/>
      <c r="F17" s="197"/>
      <c r="G17" s="197"/>
      <c r="H17" s="197"/>
      <c r="I17" s="206"/>
      <c r="J17" s="197"/>
      <c r="K17" s="197"/>
      <c r="L17" s="197"/>
      <c r="M17" s="197"/>
      <c r="N17" s="197"/>
      <c r="O17" s="197"/>
      <c r="P17" s="197"/>
      <c r="Q17" s="197"/>
      <c r="R17" s="197"/>
    </row>
    <row r="18" spans="1:18" ht="14.25" customHeight="1">
      <c r="A18" s="197"/>
      <c r="B18" s="206"/>
      <c r="C18" s="197"/>
      <c r="D18" s="197"/>
      <c r="E18" s="197"/>
      <c r="F18" s="197"/>
      <c r="G18" s="197"/>
      <c r="H18" s="197"/>
      <c r="I18" s="206"/>
      <c r="J18" s="197"/>
      <c r="K18" s="197"/>
      <c r="L18" s="197"/>
      <c r="M18" s="197"/>
      <c r="N18" s="197"/>
      <c r="O18" s="197"/>
      <c r="P18" s="197"/>
      <c r="Q18" s="197"/>
      <c r="R18" s="197"/>
    </row>
    <row r="19" spans="1:18" ht="14.25" customHeight="1">
      <c r="A19" s="197"/>
      <c r="B19" s="206"/>
      <c r="C19" s="197"/>
      <c r="D19" s="197"/>
      <c r="E19" s="197"/>
      <c r="F19" s="197"/>
      <c r="G19" s="197"/>
      <c r="H19" s="197"/>
      <c r="I19" s="206"/>
      <c r="J19" s="197"/>
      <c r="K19" s="197"/>
      <c r="L19" s="197"/>
      <c r="M19" s="197"/>
      <c r="N19" s="197"/>
      <c r="O19" s="197"/>
      <c r="P19" s="197"/>
      <c r="Q19" s="197"/>
      <c r="R19" s="197"/>
    </row>
    <row r="20" spans="1:18" ht="27" customHeight="1">
      <c r="A20" s="214" t="s">
        <v>10</v>
      </c>
      <c r="B20" s="214"/>
      <c r="C20" s="214"/>
      <c r="D20" s="214"/>
      <c r="E20" s="214"/>
      <c r="F20" s="214"/>
      <c r="G20" s="214"/>
      <c r="H20" s="214"/>
      <c r="I20" s="214"/>
      <c r="J20" s="214"/>
      <c r="K20" s="214"/>
      <c r="L20" s="214"/>
      <c r="M20" s="214"/>
      <c r="N20" s="214"/>
      <c r="O20" s="214"/>
      <c r="P20" s="214"/>
      <c r="Q20" s="214"/>
      <c r="R20" s="214"/>
    </row>
    <row r="21" spans="1:18" ht="27" customHeight="1">
      <c r="A21" s="222" t="s">
        <v>11</v>
      </c>
      <c r="B21" s="222"/>
      <c r="C21" s="222"/>
      <c r="D21" s="222"/>
      <c r="E21" s="222"/>
      <c r="F21" s="222"/>
      <c r="G21" s="222"/>
      <c r="H21" s="222"/>
      <c r="I21" s="222"/>
      <c r="J21" s="222"/>
      <c r="K21" s="222"/>
      <c r="L21" s="222"/>
      <c r="M21" s="222"/>
      <c r="N21" s="222"/>
      <c r="O21" s="222"/>
      <c r="P21" s="222"/>
      <c r="Q21" s="222"/>
      <c r="R21" s="222"/>
    </row>
    <row r="22" spans="1:18" ht="27" customHeight="1">
      <c r="A22" s="214" t="s">
        <v>12</v>
      </c>
      <c r="B22" s="214"/>
      <c r="C22" s="214"/>
      <c r="D22" s="214"/>
      <c r="E22" s="214"/>
      <c r="F22" s="214"/>
      <c r="G22" s="214"/>
      <c r="H22" s="214"/>
      <c r="I22" s="214"/>
      <c r="J22" s="214"/>
      <c r="K22" s="214"/>
      <c r="L22" s="214"/>
      <c r="M22" s="214"/>
      <c r="N22" s="214"/>
      <c r="O22" s="214"/>
      <c r="P22" s="214"/>
      <c r="Q22" s="214"/>
      <c r="R22" s="214"/>
    </row>
    <row r="23" spans="1:18" ht="14.25" customHeight="1">
      <c r="A23" s="197"/>
      <c r="B23" s="223"/>
      <c r="C23" s="223"/>
      <c r="D23" s="223"/>
      <c r="E23" s="214"/>
      <c r="F23" s="214"/>
      <c r="G23" s="214"/>
      <c r="H23" s="214"/>
      <c r="I23" s="214"/>
      <c r="J23" s="214"/>
      <c r="K23" s="214"/>
      <c r="L23" s="214"/>
      <c r="M23" s="214"/>
      <c r="N23" s="214"/>
      <c r="O23" s="214"/>
      <c r="P23" s="197"/>
      <c r="Q23" s="197"/>
      <c r="R23" s="197"/>
    </row>
    <row r="24" spans="1:18" ht="14.25" customHeight="1">
      <c r="A24" s="197"/>
      <c r="B24" s="223"/>
      <c r="C24" s="223"/>
      <c r="D24" s="223"/>
      <c r="E24" s="214"/>
      <c r="F24" s="214"/>
      <c r="G24" s="214"/>
      <c r="H24" s="214"/>
      <c r="I24" s="214"/>
      <c r="J24" s="214"/>
      <c r="K24" s="214"/>
      <c r="L24" s="214"/>
      <c r="M24" s="214"/>
      <c r="N24" s="214"/>
      <c r="O24" s="214"/>
      <c r="P24" s="197"/>
      <c r="Q24" s="197"/>
      <c r="R24" s="197"/>
    </row>
    <row r="25" spans="1:18" ht="14.25" customHeight="1">
      <c r="A25" s="197"/>
      <c r="B25" s="223"/>
      <c r="C25" s="223"/>
      <c r="D25" s="223"/>
      <c r="E25" s="214"/>
      <c r="F25" s="214"/>
      <c r="G25" s="214"/>
      <c r="H25" s="214"/>
      <c r="I25" s="214"/>
      <c r="J25" s="214"/>
      <c r="K25" s="214"/>
      <c r="L25" s="214"/>
      <c r="M25" s="214"/>
      <c r="N25" s="214"/>
      <c r="O25" s="214"/>
      <c r="P25" s="197"/>
      <c r="Q25" s="197"/>
      <c r="R25" s="197"/>
    </row>
    <row r="26" spans="1:18" ht="14.25" customHeight="1">
      <c r="A26" s="197"/>
      <c r="B26" s="223"/>
      <c r="C26" s="223"/>
      <c r="D26" s="223"/>
      <c r="E26" s="214"/>
      <c r="F26" s="214"/>
      <c r="G26" s="214"/>
      <c r="H26" s="214"/>
      <c r="I26" s="214"/>
      <c r="J26" s="214"/>
      <c r="K26" s="214"/>
      <c r="L26" s="214"/>
      <c r="M26" s="214"/>
      <c r="N26" s="214"/>
      <c r="O26" s="214"/>
      <c r="P26" s="197"/>
      <c r="Q26" s="197"/>
      <c r="R26" s="197"/>
    </row>
    <row r="27" spans="1:18" ht="14.25" customHeight="1">
      <c r="A27" s="197"/>
      <c r="B27" s="206"/>
      <c r="C27" s="206"/>
      <c r="D27" s="206"/>
      <c r="E27" s="197"/>
      <c r="F27" s="197"/>
      <c r="G27" s="197"/>
      <c r="H27" s="39" t="s">
        <v>13</v>
      </c>
      <c r="I27" s="197"/>
      <c r="J27" s="197"/>
      <c r="K27" s="197"/>
      <c r="L27" s="197"/>
      <c r="M27" s="197"/>
      <c r="N27" s="197"/>
      <c r="O27" s="197"/>
      <c r="P27" s="197"/>
      <c r="Q27" s="197"/>
      <c r="R27" s="197"/>
    </row>
    <row r="28" spans="1:18" ht="14.25" customHeight="1">
      <c r="A28" s="197"/>
      <c r="B28" s="206"/>
      <c r="C28" s="206"/>
      <c r="D28" s="206"/>
      <c r="E28" s="197"/>
      <c r="F28" s="197"/>
      <c r="G28" s="197"/>
      <c r="H28" s="39"/>
      <c r="I28" s="197"/>
      <c r="J28" s="197"/>
      <c r="K28" s="197"/>
      <c r="L28" s="197"/>
      <c r="M28" s="197"/>
      <c r="N28" s="197"/>
      <c r="O28" s="197"/>
      <c r="P28" s="197"/>
      <c r="Q28" s="197"/>
      <c r="R28" s="197"/>
    </row>
    <row r="29" spans="1:18" ht="14.25" customHeight="1">
      <c r="A29" s="197"/>
      <c r="B29" s="206"/>
      <c r="C29" s="206"/>
      <c r="D29" s="206"/>
      <c r="E29" s="214"/>
      <c r="F29" s="214"/>
      <c r="G29" s="214"/>
      <c r="H29" s="214"/>
      <c r="I29" s="214"/>
      <c r="J29" s="214"/>
      <c r="K29" s="214"/>
      <c r="L29" s="214"/>
      <c r="M29" s="214"/>
      <c r="N29" s="214"/>
      <c r="O29" s="214"/>
      <c r="P29" s="197"/>
      <c r="Q29" s="197"/>
      <c r="R29" s="197"/>
    </row>
    <row r="30" spans="1:18" ht="27" customHeight="1">
      <c r="A30" s="197"/>
      <c r="B30" s="197"/>
      <c r="C30" s="216" t="s">
        <v>14</v>
      </c>
      <c r="D30" s="216"/>
      <c r="E30" s="216"/>
      <c r="F30" s="216"/>
      <c r="G30" s="216"/>
      <c r="H30" s="217">
        <f>'4'!N26</f>
        <v>5000000</v>
      </c>
      <c r="I30" s="217"/>
      <c r="J30" s="217"/>
      <c r="K30" s="207" t="s">
        <v>15</v>
      </c>
      <c r="L30" s="101"/>
      <c r="M30" s="101"/>
      <c r="N30" s="101"/>
      <c r="O30" s="197"/>
      <c r="P30" s="197"/>
      <c r="Q30" s="197"/>
      <c r="R30" s="197"/>
    </row>
    <row r="31" spans="1:18" ht="14.25" customHeight="1">
      <c r="A31" s="197"/>
      <c r="B31" s="206"/>
      <c r="C31" s="197"/>
      <c r="D31" s="197"/>
      <c r="E31" s="197"/>
      <c r="F31" s="197"/>
      <c r="G31" s="197"/>
      <c r="H31" s="197"/>
      <c r="I31" s="206"/>
      <c r="J31" s="197"/>
      <c r="K31" s="197"/>
      <c r="L31" s="197"/>
      <c r="M31" s="197"/>
      <c r="N31" s="197"/>
      <c r="O31" s="197"/>
      <c r="P31" s="197"/>
      <c r="Q31" s="197"/>
      <c r="R31" s="197"/>
    </row>
    <row r="32" spans="1:18" ht="27" customHeight="1">
      <c r="A32" s="197"/>
      <c r="B32" s="197"/>
      <c r="C32" s="197" t="s">
        <v>16</v>
      </c>
      <c r="D32" s="197"/>
      <c r="E32" s="197"/>
      <c r="F32" s="197"/>
      <c r="G32" s="197"/>
      <c r="H32" s="218" t="str">
        <f>'4'!R24</f>
        <v>免税事業者・簡易課税事業者</v>
      </c>
      <c r="I32" s="219"/>
      <c r="J32" s="219"/>
      <c r="K32" s="219"/>
      <c r="L32" s="197"/>
      <c r="M32" s="197"/>
      <c r="N32" s="197"/>
      <c r="O32" s="197"/>
      <c r="P32" s="197"/>
      <c r="Q32" s="197"/>
      <c r="R32" s="197"/>
    </row>
    <row r="33" spans="1:18" ht="14.25" customHeight="1">
      <c r="A33" s="197"/>
      <c r="B33" s="206"/>
      <c r="C33" s="206"/>
      <c r="D33" s="206"/>
      <c r="E33" s="206"/>
      <c r="F33" s="206"/>
      <c r="G33" s="206"/>
      <c r="H33" s="197"/>
      <c r="I33" s="206"/>
      <c r="J33" s="206"/>
      <c r="K33" s="197"/>
      <c r="L33" s="197"/>
      <c r="M33" s="197"/>
      <c r="N33" s="197"/>
      <c r="O33" s="197"/>
      <c r="P33" s="206"/>
      <c r="Q33" s="206"/>
      <c r="R33" s="197"/>
    </row>
    <row r="34" spans="1:18" ht="27.75" customHeight="1">
      <c r="A34" s="197"/>
      <c r="B34" s="206"/>
      <c r="C34" s="216" t="s">
        <v>17</v>
      </c>
      <c r="D34" s="216"/>
      <c r="E34" s="216"/>
      <c r="F34" s="216"/>
      <c r="G34" s="216"/>
      <c r="H34" s="216"/>
      <c r="I34" s="216"/>
      <c r="J34" s="216"/>
      <c r="K34" s="216"/>
      <c r="L34" s="216"/>
      <c r="M34" s="216"/>
      <c r="N34" s="216"/>
      <c r="O34" s="216"/>
      <c r="P34" s="216"/>
      <c r="Q34" s="216"/>
      <c r="R34" s="216"/>
    </row>
    <row r="35" spans="1:18" ht="27.75" customHeight="1">
      <c r="A35" s="197"/>
      <c r="B35" s="206"/>
      <c r="C35" s="197"/>
      <c r="D35" s="197" t="s">
        <v>18</v>
      </c>
      <c r="E35" s="197"/>
      <c r="F35" s="197"/>
      <c r="G35" s="197"/>
      <c r="H35" s="197"/>
      <c r="I35" s="206"/>
      <c r="J35" s="197"/>
      <c r="K35" s="197"/>
      <c r="L35" s="197"/>
      <c r="M35" s="197"/>
      <c r="N35" s="197"/>
      <c r="O35" s="197"/>
      <c r="P35" s="197"/>
      <c r="Q35" s="197"/>
      <c r="R35" s="197"/>
    </row>
    <row r="36" spans="1:18" ht="27.75" customHeight="1">
      <c r="A36" s="197"/>
      <c r="B36" s="206"/>
      <c r="C36" s="197"/>
      <c r="D36" s="197" t="s">
        <v>19</v>
      </c>
      <c r="E36" s="197"/>
      <c r="F36" s="197"/>
      <c r="G36" s="197"/>
      <c r="H36" s="197"/>
      <c r="I36" s="206"/>
      <c r="J36" s="197"/>
      <c r="K36" s="197"/>
      <c r="L36" s="197"/>
      <c r="M36" s="197"/>
      <c r="N36" s="197"/>
      <c r="O36" s="197"/>
      <c r="P36" s="197"/>
      <c r="Q36" s="197"/>
      <c r="R36" s="197"/>
    </row>
    <row r="37" spans="1:18" ht="27.75" customHeight="1">
      <c r="A37" s="197"/>
      <c r="B37" s="206"/>
      <c r="C37" s="197"/>
      <c r="D37" s="197"/>
      <c r="E37" s="197"/>
      <c r="F37" s="197"/>
      <c r="G37" s="197"/>
      <c r="H37" s="197"/>
      <c r="I37" s="206"/>
      <c r="J37" s="197"/>
      <c r="K37" s="197"/>
      <c r="L37" s="197"/>
      <c r="M37" s="197"/>
      <c r="N37" s="197"/>
      <c r="O37" s="197"/>
      <c r="P37" s="197"/>
      <c r="Q37" s="197"/>
      <c r="R37" s="197"/>
    </row>
    <row r="38" spans="1:18" ht="9.6" customHeight="1">
      <c r="A38" s="197"/>
      <c r="B38" s="206"/>
      <c r="C38" s="197"/>
      <c r="D38" s="197"/>
      <c r="E38" s="197"/>
      <c r="F38" s="197"/>
      <c r="G38" s="197"/>
      <c r="H38" s="197"/>
      <c r="I38" s="206"/>
      <c r="J38" s="197"/>
      <c r="K38" s="197"/>
      <c r="L38" s="197"/>
      <c r="M38" s="197"/>
      <c r="N38" s="197"/>
      <c r="O38" s="197"/>
      <c r="P38" s="197"/>
      <c r="Q38" s="197"/>
      <c r="R38" s="197"/>
    </row>
    <row r="39" spans="1:18" ht="27.75" customHeight="1">
      <c r="A39" s="197"/>
      <c r="B39" s="206"/>
      <c r="C39" s="197"/>
      <c r="D39" s="197"/>
      <c r="E39" s="197"/>
      <c r="F39" s="197"/>
      <c r="G39" s="197"/>
      <c r="H39" s="197"/>
      <c r="I39" s="206"/>
      <c r="J39" s="197"/>
      <c r="K39" s="197"/>
      <c r="L39" s="197"/>
      <c r="M39" s="197"/>
      <c r="N39" s="197"/>
      <c r="O39" s="197"/>
      <c r="P39" s="197"/>
      <c r="Q39" s="197"/>
      <c r="R39" s="197"/>
    </row>
    <row r="40" spans="1:18" ht="27.6" customHeight="1">
      <c r="A40" s="197"/>
      <c r="B40" s="206"/>
      <c r="C40" s="197"/>
      <c r="D40" s="197"/>
      <c r="E40" s="197"/>
      <c r="F40" s="197"/>
      <c r="G40" s="197"/>
      <c r="H40" s="197"/>
      <c r="I40" s="206" t="s">
        <v>20</v>
      </c>
      <c r="J40" s="215"/>
      <c r="K40" s="215"/>
      <c r="L40" s="215"/>
      <c r="M40" s="215"/>
      <c r="N40" s="215"/>
      <c r="O40" s="215"/>
      <c r="P40" s="215"/>
      <c r="Q40" s="215"/>
      <c r="R40" s="215"/>
    </row>
    <row r="41" spans="1:18" ht="30" customHeight="1">
      <c r="A41" s="197"/>
      <c r="B41" s="197"/>
      <c r="C41" s="197"/>
      <c r="D41" s="197"/>
      <c r="E41" s="197"/>
      <c r="F41" s="197"/>
      <c r="G41" s="197"/>
      <c r="H41" s="197"/>
      <c r="I41" s="206" t="s">
        <v>21</v>
      </c>
      <c r="J41" s="215"/>
      <c r="K41" s="215"/>
      <c r="L41" s="215"/>
      <c r="M41" s="215"/>
      <c r="N41" s="215"/>
      <c r="O41" s="215"/>
      <c r="P41" s="215"/>
      <c r="Q41" s="215"/>
      <c r="R41" s="215"/>
    </row>
    <row r="42" spans="1:18" ht="30" customHeight="1">
      <c r="A42" s="197"/>
      <c r="B42" s="197"/>
      <c r="C42" s="197"/>
      <c r="D42" s="197"/>
      <c r="E42" s="197"/>
      <c r="F42" s="197"/>
      <c r="G42" s="197"/>
      <c r="H42" s="197"/>
      <c r="I42" s="206" t="s">
        <v>218</v>
      </c>
      <c r="J42" s="221"/>
      <c r="K42" s="221"/>
      <c r="L42" s="221"/>
      <c r="M42" s="221"/>
      <c r="N42" s="221"/>
      <c r="O42" s="221"/>
      <c r="P42" s="221"/>
      <c r="Q42" s="221"/>
      <c r="R42" s="221"/>
    </row>
    <row r="43" spans="1:18" ht="20.55" customHeight="1">
      <c r="A43" s="197"/>
      <c r="B43" s="197"/>
      <c r="C43" s="197"/>
      <c r="D43" s="197"/>
      <c r="E43" s="197"/>
      <c r="F43" s="197"/>
      <c r="G43" s="197"/>
      <c r="H43" s="197"/>
      <c r="I43" s="206"/>
      <c r="J43" s="197"/>
      <c r="K43" s="197"/>
      <c r="L43" s="197"/>
      <c r="M43" s="197"/>
      <c r="N43" s="197"/>
      <c r="O43" s="197"/>
      <c r="P43" s="197"/>
      <c r="Q43" s="197"/>
      <c r="R43" s="197"/>
    </row>
    <row r="44" spans="1:18" ht="14.25" customHeight="1">
      <c r="A44" s="208"/>
      <c r="B44" s="208"/>
      <c r="C44" s="208"/>
      <c r="D44" s="208"/>
      <c r="E44" s="208"/>
      <c r="F44" s="208"/>
      <c r="G44" s="208"/>
      <c r="H44" s="208"/>
      <c r="I44" s="208"/>
      <c r="J44" s="208"/>
      <c r="K44" s="208"/>
      <c r="L44" s="208"/>
      <c r="M44" s="208"/>
      <c r="N44" s="208"/>
      <c r="O44" s="208"/>
      <c r="P44" s="208"/>
      <c r="Q44" s="208"/>
      <c r="R44" s="208"/>
    </row>
    <row r="45" spans="1:18" ht="14.25" customHeight="1">
      <c r="A45" s="208"/>
      <c r="B45" s="208"/>
      <c r="C45" s="208"/>
      <c r="D45" s="208"/>
      <c r="E45" s="209"/>
      <c r="F45" s="209"/>
      <c r="G45" s="208"/>
      <c r="H45" s="208"/>
      <c r="I45" s="208"/>
      <c r="J45" s="208"/>
      <c r="K45" s="208"/>
      <c r="L45" s="209"/>
      <c r="M45" s="209"/>
      <c r="N45" s="209"/>
      <c r="O45" s="209"/>
      <c r="P45" s="208"/>
      <c r="Q45" s="208"/>
      <c r="R45" s="208"/>
    </row>
    <row r="46" spans="1:18" ht="14.25" customHeight="1">
      <c r="A46" s="208"/>
      <c r="B46" s="210"/>
      <c r="C46" s="208"/>
      <c r="D46" s="208"/>
      <c r="E46" s="208"/>
      <c r="F46" s="208"/>
      <c r="G46" s="208"/>
      <c r="H46" s="208"/>
      <c r="I46" s="210"/>
      <c r="J46" s="208"/>
      <c r="K46" s="208"/>
      <c r="L46" s="208"/>
      <c r="M46" s="208"/>
      <c r="N46" s="208"/>
      <c r="O46" s="208"/>
      <c r="P46" s="208"/>
      <c r="Q46" s="208"/>
      <c r="R46" s="208"/>
    </row>
    <row r="47" spans="1:18" ht="14.25" customHeight="1">
      <c r="A47" s="208"/>
      <c r="B47" s="220"/>
      <c r="C47" s="211"/>
      <c r="D47" s="210"/>
      <c r="E47" s="211"/>
      <c r="F47" s="212"/>
      <c r="G47" s="212"/>
      <c r="H47" s="208"/>
      <c r="I47" s="210"/>
      <c r="J47" s="210"/>
      <c r="K47" s="208"/>
      <c r="L47" s="208"/>
      <c r="M47" s="208"/>
      <c r="N47" s="208"/>
      <c r="O47" s="208"/>
      <c r="P47" s="212"/>
      <c r="Q47" s="212"/>
      <c r="R47" s="208"/>
    </row>
    <row r="48" spans="1:18" ht="14.25" customHeight="1">
      <c r="A48" s="208"/>
      <c r="B48" s="220"/>
      <c r="C48" s="210"/>
      <c r="D48" s="210"/>
      <c r="E48" s="209"/>
      <c r="F48" s="212"/>
      <c r="G48" s="212"/>
      <c r="H48" s="208"/>
      <c r="I48" s="210"/>
      <c r="J48" s="210"/>
      <c r="K48" s="208"/>
      <c r="L48" s="208"/>
      <c r="M48" s="208"/>
      <c r="N48" s="208"/>
      <c r="O48" s="208"/>
      <c r="P48" s="212"/>
      <c r="Q48" s="212"/>
      <c r="R48" s="208"/>
    </row>
    <row r="49" spans="2:15">
      <c r="B49" s="213"/>
      <c r="I49" s="213"/>
      <c r="K49" s="208"/>
      <c r="L49" s="208"/>
      <c r="M49" s="208"/>
      <c r="N49" s="208"/>
      <c r="O49" s="208"/>
    </row>
    <row r="50" spans="2:15">
      <c r="K50" s="208"/>
      <c r="L50" s="208"/>
      <c r="M50" s="208"/>
      <c r="N50" s="208"/>
      <c r="O50" s="208"/>
    </row>
    <row r="51" spans="2:15">
      <c r="K51" s="208"/>
      <c r="L51" s="208"/>
      <c r="M51" s="208"/>
      <c r="N51" s="208"/>
      <c r="O51" s="208"/>
    </row>
    <row r="52" spans="2:15">
      <c r="K52" s="208"/>
      <c r="L52" s="208"/>
      <c r="M52" s="208"/>
      <c r="N52" s="208"/>
      <c r="O52" s="208"/>
    </row>
    <row r="53" spans="2:15">
      <c r="K53" s="208"/>
      <c r="L53" s="208"/>
      <c r="M53" s="208"/>
      <c r="N53" s="208"/>
      <c r="O53" s="208"/>
    </row>
    <row r="54" spans="2:15">
      <c r="K54" s="208"/>
      <c r="L54" s="208"/>
      <c r="M54" s="208"/>
      <c r="N54" s="208"/>
      <c r="O54" s="208"/>
    </row>
    <row r="55" spans="2:15">
      <c r="K55" s="208"/>
      <c r="L55" s="208"/>
      <c r="M55" s="208"/>
      <c r="N55" s="208"/>
      <c r="O55" s="208"/>
    </row>
    <row r="56" spans="2:15">
      <c r="K56" s="210"/>
      <c r="L56" s="211"/>
      <c r="M56" s="211"/>
      <c r="N56" s="211"/>
      <c r="O56" s="212"/>
    </row>
    <row r="57" spans="2:15">
      <c r="K57" s="210"/>
      <c r="L57" s="209"/>
      <c r="M57" s="209"/>
      <c r="N57" s="209"/>
      <c r="O57" s="212"/>
    </row>
  </sheetData>
  <sheetProtection formatColumns="0" formatRows="0"/>
  <mergeCells count="36">
    <mergeCell ref="K26:O26"/>
    <mergeCell ref="K24:O24"/>
    <mergeCell ref="K23:O23"/>
    <mergeCell ref="E26:G26"/>
    <mergeCell ref="B26:D26"/>
    <mergeCell ref="A2:R2"/>
    <mergeCell ref="A20:R20"/>
    <mergeCell ref="A15:R16"/>
    <mergeCell ref="L14:P14"/>
    <mergeCell ref="J8:R8"/>
    <mergeCell ref="J10:R10"/>
    <mergeCell ref="J12:R12"/>
    <mergeCell ref="B47:B48"/>
    <mergeCell ref="C34:R34"/>
    <mergeCell ref="J42:R42"/>
    <mergeCell ref="A21:R21"/>
    <mergeCell ref="H23:J23"/>
    <mergeCell ref="E23:G23"/>
    <mergeCell ref="E24:G24"/>
    <mergeCell ref="E25:G25"/>
    <mergeCell ref="B25:D25"/>
    <mergeCell ref="B23:D23"/>
    <mergeCell ref="B24:D24"/>
    <mergeCell ref="K25:O25"/>
    <mergeCell ref="H24:J24"/>
    <mergeCell ref="H25:J25"/>
    <mergeCell ref="A22:R22"/>
    <mergeCell ref="H26:J26"/>
    <mergeCell ref="H29:J29"/>
    <mergeCell ref="K29:O29"/>
    <mergeCell ref="J40:R40"/>
    <mergeCell ref="E29:G29"/>
    <mergeCell ref="J41:R41"/>
    <mergeCell ref="C30:G30"/>
    <mergeCell ref="H30:J30"/>
    <mergeCell ref="H32:K32"/>
  </mergeCells>
  <phoneticPr fontId="2"/>
  <conditionalFormatting sqref="H32:K32">
    <cfRule type="cellIs" dxfId="6" priority="9" operator="equal">
      <formula>0</formula>
    </cfRule>
  </conditionalFormatting>
  <conditionalFormatting sqref="J8">
    <cfRule type="cellIs" dxfId="5" priority="7" operator="equal">
      <formula>""</formula>
    </cfRule>
  </conditionalFormatting>
  <conditionalFormatting sqref="J10">
    <cfRule type="cellIs" dxfId="4" priority="5" operator="equal">
      <formula>""</formula>
    </cfRule>
  </conditionalFormatting>
  <conditionalFormatting sqref="J12">
    <cfRule type="cellIs" dxfId="3" priority="4" operator="equal">
      <formula>""</formula>
    </cfRule>
  </conditionalFormatting>
  <conditionalFormatting sqref="J40:J42">
    <cfRule type="cellIs" dxfId="2" priority="1" operator="equal">
      <formula>""</formula>
    </cfRule>
  </conditionalFormatting>
  <conditionalFormatting sqref="M4 O4 Q4">
    <cfRule type="cellIs" dxfId="1" priority="10" operator="equal">
      <formula>""</formula>
    </cfRule>
    <cfRule type="expression" dxfId="0" priority="11">
      <formula>""</formula>
    </cfRule>
  </conditionalFormatting>
  <pageMargins left="0.25" right="0.25"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9"/>
  <sheetViews>
    <sheetView showGridLines="0" view="pageBreakPreview" zoomScale="96" zoomScaleNormal="70" zoomScaleSheetLayoutView="85" zoomScalePageLayoutView="55" workbookViewId="0">
      <selection activeCell="C17" sqref="C17:G27"/>
    </sheetView>
  </sheetViews>
  <sheetFormatPr defaultColWidth="9" defaultRowHeight="12.6"/>
  <cols>
    <col min="1" max="1" width="1.44140625" style="1" customWidth="1"/>
    <col min="2" max="2" width="21.5546875" style="1" customWidth="1"/>
    <col min="3" max="3" width="31.44140625" style="1" customWidth="1"/>
    <col min="4" max="4" width="6.5546875" style="1" customWidth="1"/>
    <col min="5" max="5" width="32.44140625" style="1" customWidth="1"/>
    <col min="6" max="6" width="6.5546875" style="1" customWidth="1"/>
    <col min="7" max="7" width="24.44140625" style="1" customWidth="1"/>
    <col min="8" max="16384" width="9" style="1"/>
  </cols>
  <sheetData>
    <row r="1" spans="1:8">
      <c r="A1" s="1" t="s">
        <v>22</v>
      </c>
      <c r="G1" s="2" t="s">
        <v>23</v>
      </c>
    </row>
    <row r="2" spans="1:8" ht="18" customHeight="1" thickBot="1">
      <c r="B2" s="226" t="s">
        <v>24</v>
      </c>
      <c r="C2" s="226"/>
      <c r="D2" s="226"/>
      <c r="E2" s="226"/>
      <c r="F2" s="226"/>
      <c r="G2" s="226"/>
    </row>
    <row r="3" spans="1:8">
      <c r="B3" s="230" t="s">
        <v>25</v>
      </c>
      <c r="C3" s="264" t="s">
        <v>26</v>
      </c>
      <c r="D3" s="265"/>
      <c r="E3" s="265"/>
      <c r="F3" s="265"/>
      <c r="G3" s="266"/>
    </row>
    <row r="4" spans="1:8" ht="17.25" customHeight="1">
      <c r="B4" s="231"/>
      <c r="C4" s="238"/>
      <c r="D4" s="239"/>
      <c r="E4" s="239"/>
      <c r="F4" s="239"/>
      <c r="G4" s="240"/>
    </row>
    <row r="5" spans="1:8" ht="17.25" customHeight="1">
      <c r="B5" s="231"/>
      <c r="C5" s="241"/>
      <c r="D5" s="242"/>
      <c r="E5" s="242"/>
      <c r="F5" s="242"/>
      <c r="G5" s="243"/>
    </row>
    <row r="6" spans="1:8" ht="13.2" thickBot="1">
      <c r="B6" s="232"/>
      <c r="C6" s="227" t="s">
        <v>212</v>
      </c>
      <c r="D6" s="228"/>
      <c r="E6" s="228"/>
      <c r="F6" s="228"/>
      <c r="G6" s="229"/>
    </row>
    <row r="7" spans="1:8" ht="27" customHeight="1" thickBot="1">
      <c r="B7" s="3" t="s">
        <v>27</v>
      </c>
      <c r="C7" s="4" t="s">
        <v>214</v>
      </c>
      <c r="D7" s="5" t="s">
        <v>28</v>
      </c>
      <c r="E7" s="233" t="s">
        <v>216</v>
      </c>
      <c r="F7" s="233"/>
      <c r="G7" s="234"/>
    </row>
    <row r="8" spans="1:8" ht="27" customHeight="1" thickBot="1">
      <c r="B8" s="3" t="s">
        <v>29</v>
      </c>
      <c r="C8" s="4" t="s">
        <v>215</v>
      </c>
      <c r="D8" s="5" t="s">
        <v>28</v>
      </c>
      <c r="E8" s="233" t="s">
        <v>217</v>
      </c>
      <c r="F8" s="233"/>
      <c r="G8" s="234"/>
      <c r="H8" s="6"/>
    </row>
    <row r="9" spans="1:8">
      <c r="B9" s="230" t="s">
        <v>30</v>
      </c>
      <c r="C9" s="244"/>
      <c r="D9" s="245"/>
      <c r="E9" s="245"/>
      <c r="F9" s="245"/>
      <c r="G9" s="246"/>
    </row>
    <row r="10" spans="1:8">
      <c r="B10" s="231"/>
      <c r="C10" s="247"/>
      <c r="D10" s="248"/>
      <c r="E10" s="248"/>
      <c r="F10" s="248"/>
      <c r="G10" s="249"/>
    </row>
    <row r="11" spans="1:8">
      <c r="B11" s="231"/>
      <c r="C11" s="247"/>
      <c r="D11" s="248"/>
      <c r="E11" s="248"/>
      <c r="F11" s="248"/>
      <c r="G11" s="249"/>
    </row>
    <row r="12" spans="1:8">
      <c r="B12" s="231"/>
      <c r="C12" s="247"/>
      <c r="D12" s="248"/>
      <c r="E12" s="248"/>
      <c r="F12" s="248"/>
      <c r="G12" s="249"/>
    </row>
    <row r="13" spans="1:8">
      <c r="B13" s="231"/>
      <c r="C13" s="247"/>
      <c r="D13" s="248"/>
      <c r="E13" s="248"/>
      <c r="F13" s="248"/>
      <c r="G13" s="249"/>
    </row>
    <row r="14" spans="1:8">
      <c r="B14" s="231"/>
      <c r="C14" s="247"/>
      <c r="D14" s="248"/>
      <c r="E14" s="248"/>
      <c r="F14" s="248"/>
      <c r="G14" s="249"/>
    </row>
    <row r="15" spans="1:8" ht="24.75" customHeight="1" thickBot="1">
      <c r="B15" s="231"/>
      <c r="C15" s="261" t="s">
        <v>213</v>
      </c>
      <c r="D15" s="262"/>
      <c r="E15" s="262"/>
      <c r="F15" s="262"/>
      <c r="G15" s="263"/>
    </row>
    <row r="16" spans="1:8">
      <c r="B16" s="253" t="s">
        <v>31</v>
      </c>
      <c r="C16" s="273" t="s">
        <v>32</v>
      </c>
      <c r="D16" s="274"/>
      <c r="E16" s="274"/>
      <c r="F16" s="274"/>
      <c r="G16" s="275"/>
    </row>
    <row r="17" spans="2:7">
      <c r="B17" s="254"/>
      <c r="C17" s="250"/>
      <c r="D17" s="251"/>
      <c r="E17" s="251"/>
      <c r="F17" s="251"/>
      <c r="G17" s="252"/>
    </row>
    <row r="18" spans="2:7">
      <c r="B18" s="254"/>
      <c r="C18" s="250"/>
      <c r="D18" s="251"/>
      <c r="E18" s="251"/>
      <c r="F18" s="251"/>
      <c r="G18" s="252"/>
    </row>
    <row r="19" spans="2:7">
      <c r="B19" s="254"/>
      <c r="C19" s="250"/>
      <c r="D19" s="251"/>
      <c r="E19" s="251"/>
      <c r="F19" s="251"/>
      <c r="G19" s="252"/>
    </row>
    <row r="20" spans="2:7">
      <c r="B20" s="254"/>
      <c r="C20" s="250"/>
      <c r="D20" s="251"/>
      <c r="E20" s="251"/>
      <c r="F20" s="251"/>
      <c r="G20" s="252"/>
    </row>
    <row r="21" spans="2:7">
      <c r="B21" s="254"/>
      <c r="C21" s="250"/>
      <c r="D21" s="251"/>
      <c r="E21" s="251"/>
      <c r="F21" s="251"/>
      <c r="G21" s="252"/>
    </row>
    <row r="22" spans="2:7">
      <c r="B22" s="254"/>
      <c r="C22" s="250"/>
      <c r="D22" s="251"/>
      <c r="E22" s="251"/>
      <c r="F22" s="251"/>
      <c r="G22" s="252"/>
    </row>
    <row r="23" spans="2:7">
      <c r="B23" s="254"/>
      <c r="C23" s="250"/>
      <c r="D23" s="251"/>
      <c r="E23" s="251"/>
      <c r="F23" s="251"/>
      <c r="G23" s="252"/>
    </row>
    <row r="24" spans="2:7">
      <c r="B24" s="254"/>
      <c r="C24" s="250"/>
      <c r="D24" s="251"/>
      <c r="E24" s="251"/>
      <c r="F24" s="251"/>
      <c r="G24" s="252"/>
    </row>
    <row r="25" spans="2:7">
      <c r="B25" s="254"/>
      <c r="C25" s="250"/>
      <c r="D25" s="251"/>
      <c r="E25" s="251"/>
      <c r="F25" s="251"/>
      <c r="G25" s="252"/>
    </row>
    <row r="26" spans="2:7">
      <c r="B26" s="254"/>
      <c r="C26" s="250"/>
      <c r="D26" s="251"/>
      <c r="E26" s="251"/>
      <c r="F26" s="251"/>
      <c r="G26" s="252"/>
    </row>
    <row r="27" spans="2:7" ht="21.75" customHeight="1">
      <c r="B27" s="254"/>
      <c r="C27" s="250"/>
      <c r="D27" s="251"/>
      <c r="E27" s="251"/>
      <c r="F27" s="251"/>
      <c r="G27" s="252"/>
    </row>
    <row r="28" spans="2:7" ht="18" customHeight="1">
      <c r="B28" s="254"/>
      <c r="C28" s="268" t="s">
        <v>33</v>
      </c>
      <c r="D28" s="269"/>
      <c r="E28" s="269"/>
      <c r="F28" s="269"/>
      <c r="G28" s="270"/>
    </row>
    <row r="29" spans="2:7">
      <c r="B29" s="254"/>
      <c r="C29" s="235" t="s">
        <v>34</v>
      </c>
      <c r="D29" s="236"/>
      <c r="E29" s="236"/>
      <c r="F29" s="236"/>
      <c r="G29" s="237"/>
    </row>
    <row r="30" spans="2:7">
      <c r="B30" s="254"/>
      <c r="C30" s="250"/>
      <c r="D30" s="251"/>
      <c r="E30" s="251"/>
      <c r="F30" s="251"/>
      <c r="G30" s="252"/>
    </row>
    <row r="31" spans="2:7">
      <c r="B31" s="254"/>
      <c r="C31" s="250"/>
      <c r="D31" s="251"/>
      <c r="E31" s="251"/>
      <c r="F31" s="251"/>
      <c r="G31" s="252"/>
    </row>
    <row r="32" spans="2:7">
      <c r="B32" s="254"/>
      <c r="C32" s="250"/>
      <c r="D32" s="251"/>
      <c r="E32" s="251"/>
      <c r="F32" s="251"/>
      <c r="G32" s="252"/>
    </row>
    <row r="33" spans="2:7">
      <c r="B33" s="254"/>
      <c r="C33" s="250"/>
      <c r="D33" s="251"/>
      <c r="E33" s="251"/>
      <c r="F33" s="251"/>
      <c r="G33" s="252"/>
    </row>
    <row r="34" spans="2:7">
      <c r="B34" s="254"/>
      <c r="C34" s="250"/>
      <c r="D34" s="251"/>
      <c r="E34" s="251"/>
      <c r="F34" s="251"/>
      <c r="G34" s="252"/>
    </row>
    <row r="35" spans="2:7">
      <c r="B35" s="254"/>
      <c r="C35" s="250"/>
      <c r="D35" s="251"/>
      <c r="E35" s="251"/>
      <c r="F35" s="251"/>
      <c r="G35" s="252"/>
    </row>
    <row r="36" spans="2:7">
      <c r="B36" s="254"/>
      <c r="C36" s="250"/>
      <c r="D36" s="251"/>
      <c r="E36" s="251"/>
      <c r="F36" s="251"/>
      <c r="G36" s="252"/>
    </row>
    <row r="37" spans="2:7" ht="13.2" thickBot="1">
      <c r="B37" s="267"/>
      <c r="C37" s="227" t="s">
        <v>35</v>
      </c>
      <c r="D37" s="228"/>
      <c r="E37" s="228"/>
      <c r="F37" s="228"/>
      <c r="G37" s="229"/>
    </row>
    <row r="38" spans="2:7">
      <c r="B38" s="253" t="s">
        <v>36</v>
      </c>
      <c r="C38" s="278"/>
      <c r="D38" s="279"/>
      <c r="E38" s="279"/>
      <c r="F38" s="279"/>
      <c r="G38" s="280"/>
    </row>
    <row r="39" spans="2:7">
      <c r="B39" s="254"/>
      <c r="C39" s="281"/>
      <c r="D39" s="282"/>
      <c r="E39" s="282"/>
      <c r="F39" s="282"/>
      <c r="G39" s="283"/>
    </row>
    <row r="40" spans="2:7">
      <c r="B40" s="254"/>
      <c r="C40" s="281"/>
      <c r="D40" s="282"/>
      <c r="E40" s="282"/>
      <c r="F40" s="282"/>
      <c r="G40" s="283"/>
    </row>
    <row r="41" spans="2:7">
      <c r="B41" s="254"/>
      <c r="C41" s="281"/>
      <c r="D41" s="282"/>
      <c r="E41" s="282"/>
      <c r="F41" s="282"/>
      <c r="G41" s="283"/>
    </row>
    <row r="42" spans="2:7">
      <c r="B42" s="254"/>
      <c r="C42" s="281"/>
      <c r="D42" s="282"/>
      <c r="E42" s="282"/>
      <c r="F42" s="282"/>
      <c r="G42" s="283"/>
    </row>
    <row r="43" spans="2:7">
      <c r="B43" s="254"/>
      <c r="C43" s="281"/>
      <c r="D43" s="282"/>
      <c r="E43" s="282"/>
      <c r="F43" s="282"/>
      <c r="G43" s="283"/>
    </row>
    <row r="44" spans="2:7">
      <c r="B44" s="254"/>
      <c r="C44" s="281"/>
      <c r="D44" s="282"/>
      <c r="E44" s="282"/>
      <c r="F44" s="282"/>
      <c r="G44" s="283"/>
    </row>
    <row r="45" spans="2:7">
      <c r="B45" s="254"/>
      <c r="C45" s="281"/>
      <c r="D45" s="282"/>
      <c r="E45" s="282"/>
      <c r="F45" s="282"/>
      <c r="G45" s="283"/>
    </row>
    <row r="46" spans="2:7">
      <c r="B46" s="254"/>
      <c r="C46" s="281"/>
      <c r="D46" s="282"/>
      <c r="E46" s="282"/>
      <c r="F46" s="282"/>
      <c r="G46" s="283"/>
    </row>
    <row r="47" spans="2:7">
      <c r="B47" s="254"/>
      <c r="C47" s="281"/>
      <c r="D47" s="282"/>
      <c r="E47" s="282"/>
      <c r="F47" s="282"/>
      <c r="G47" s="283"/>
    </row>
    <row r="48" spans="2:7" ht="30" customHeight="1" thickBot="1">
      <c r="B48" s="267"/>
      <c r="C48" s="261" t="s">
        <v>37</v>
      </c>
      <c r="D48" s="262"/>
      <c r="E48" s="262"/>
      <c r="F48" s="262"/>
      <c r="G48" s="263"/>
    </row>
    <row r="49" spans="2:7">
      <c r="B49" s="253" t="s">
        <v>38</v>
      </c>
      <c r="C49" s="255"/>
      <c r="D49" s="256"/>
      <c r="E49" s="256"/>
      <c r="F49" s="256"/>
      <c r="G49" s="257"/>
    </row>
    <row r="50" spans="2:7">
      <c r="B50" s="254"/>
      <c r="C50" s="258"/>
      <c r="D50" s="259"/>
      <c r="E50" s="259"/>
      <c r="F50" s="259"/>
      <c r="G50" s="260"/>
    </row>
    <row r="51" spans="2:7">
      <c r="B51" s="254"/>
      <c r="C51" s="258"/>
      <c r="D51" s="259"/>
      <c r="E51" s="259"/>
      <c r="F51" s="259"/>
      <c r="G51" s="260"/>
    </row>
    <row r="52" spans="2:7">
      <c r="B52" s="254"/>
      <c r="C52" s="258"/>
      <c r="D52" s="259"/>
      <c r="E52" s="259"/>
      <c r="F52" s="259"/>
      <c r="G52" s="260"/>
    </row>
    <row r="53" spans="2:7">
      <c r="B53" s="254"/>
      <c r="C53" s="258"/>
      <c r="D53" s="259"/>
      <c r="E53" s="259"/>
      <c r="F53" s="259"/>
      <c r="G53" s="260"/>
    </row>
    <row r="54" spans="2:7">
      <c r="B54" s="254"/>
      <c r="C54" s="258"/>
      <c r="D54" s="259"/>
      <c r="E54" s="259"/>
      <c r="F54" s="259"/>
      <c r="G54" s="260"/>
    </row>
    <row r="55" spans="2:7" ht="13.2" thickBot="1">
      <c r="B55" s="254"/>
      <c r="C55" s="258"/>
      <c r="D55" s="259"/>
      <c r="E55" s="259"/>
      <c r="F55" s="259"/>
      <c r="G55" s="260"/>
    </row>
    <row r="56" spans="2:7">
      <c r="B56" s="253" t="s">
        <v>39</v>
      </c>
      <c r="C56" s="288"/>
      <c r="D56" s="289"/>
      <c r="E56" s="289"/>
      <c r="F56" s="289"/>
      <c r="G56" s="290"/>
    </row>
    <row r="57" spans="2:7">
      <c r="B57" s="254"/>
      <c r="C57" s="291"/>
      <c r="D57" s="292"/>
      <c r="E57" s="292"/>
      <c r="F57" s="292"/>
      <c r="G57" s="293"/>
    </row>
    <row r="58" spans="2:7">
      <c r="B58" s="254"/>
      <c r="C58" s="294"/>
      <c r="D58" s="295"/>
      <c r="E58" s="295"/>
      <c r="F58" s="295"/>
      <c r="G58" s="296"/>
    </row>
    <row r="59" spans="2:7" ht="22.5" customHeight="1">
      <c r="B59" s="267"/>
      <c r="C59" s="261" t="s">
        <v>40</v>
      </c>
      <c r="D59" s="262"/>
      <c r="E59" s="262"/>
      <c r="F59" s="262"/>
      <c r="G59" s="263"/>
    </row>
    <row r="60" spans="2:7">
      <c r="B60" s="253" t="s">
        <v>41</v>
      </c>
      <c r="C60" s="288"/>
      <c r="D60" s="289"/>
      <c r="E60" s="289"/>
      <c r="F60" s="289"/>
      <c r="G60" s="290"/>
    </row>
    <row r="61" spans="2:7">
      <c r="B61" s="254"/>
      <c r="C61" s="291"/>
      <c r="D61" s="292"/>
      <c r="E61" s="292"/>
      <c r="F61" s="292"/>
      <c r="G61" s="293"/>
    </row>
    <row r="62" spans="2:7">
      <c r="B62" s="254"/>
      <c r="C62" s="291"/>
      <c r="D62" s="292"/>
      <c r="E62" s="292"/>
      <c r="F62" s="292"/>
      <c r="G62" s="293"/>
    </row>
    <row r="63" spans="2:7" ht="13.2" thickBot="1">
      <c r="B63" s="267"/>
      <c r="C63" s="297"/>
      <c r="D63" s="298"/>
      <c r="E63" s="298"/>
      <c r="F63" s="298"/>
      <c r="G63" s="299"/>
    </row>
    <row r="64" spans="2:7">
      <c r="B64" s="253" t="s">
        <v>42</v>
      </c>
      <c r="C64" s="278"/>
      <c r="D64" s="279"/>
      <c r="E64" s="279"/>
      <c r="F64" s="279"/>
      <c r="G64" s="280"/>
    </row>
    <row r="65" spans="2:7">
      <c r="B65" s="254"/>
      <c r="C65" s="281"/>
      <c r="D65" s="282"/>
      <c r="E65" s="282"/>
      <c r="F65" s="282"/>
      <c r="G65" s="283"/>
    </row>
    <row r="66" spans="2:7">
      <c r="B66" s="254"/>
      <c r="C66" s="281"/>
      <c r="D66" s="282"/>
      <c r="E66" s="282"/>
      <c r="F66" s="282"/>
      <c r="G66" s="283"/>
    </row>
    <row r="67" spans="2:7" ht="13.2" thickBot="1">
      <c r="B67" s="267"/>
      <c r="C67" s="227" t="s">
        <v>43</v>
      </c>
      <c r="D67" s="228"/>
      <c r="E67" s="228"/>
      <c r="F67" s="228"/>
      <c r="G67" s="229"/>
    </row>
    <row r="68" spans="2:7" ht="14.25" customHeight="1">
      <c r="B68" s="253" t="s">
        <v>44</v>
      </c>
      <c r="C68" s="278"/>
      <c r="D68" s="279"/>
      <c r="E68" s="279"/>
      <c r="F68" s="279"/>
      <c r="G68" s="280"/>
    </row>
    <row r="69" spans="2:7" ht="14.25" customHeight="1">
      <c r="B69" s="254"/>
      <c r="C69" s="281"/>
      <c r="D69" s="282"/>
      <c r="E69" s="282"/>
      <c r="F69" s="282"/>
      <c r="G69" s="283"/>
    </row>
    <row r="70" spans="2:7">
      <c r="B70" s="254"/>
      <c r="C70" s="281"/>
      <c r="D70" s="282"/>
      <c r="E70" s="282"/>
      <c r="F70" s="282"/>
      <c r="G70" s="283"/>
    </row>
    <row r="71" spans="2:7" ht="22.2" customHeight="1" thickBot="1">
      <c r="B71" s="267"/>
      <c r="C71" s="261" t="s">
        <v>45</v>
      </c>
      <c r="D71" s="262"/>
      <c r="E71" s="262"/>
      <c r="F71" s="262"/>
      <c r="G71" s="263"/>
    </row>
    <row r="72" spans="2:7" ht="24.75" customHeight="1">
      <c r="B72" s="253" t="s">
        <v>46</v>
      </c>
      <c r="C72" s="8">
        <f>'1'!J8</f>
        <v>0</v>
      </c>
      <c r="D72" s="271" t="s">
        <v>47</v>
      </c>
      <c r="E72" s="8">
        <f>'1'!J41</f>
        <v>0</v>
      </c>
      <c r="F72" s="271" t="s">
        <v>218</v>
      </c>
      <c r="G72" s="276">
        <f>'1'!J42</f>
        <v>0</v>
      </c>
    </row>
    <row r="73" spans="2:7" ht="24.75" customHeight="1" thickBot="1">
      <c r="B73" s="267"/>
      <c r="C73" s="10">
        <f>'1'!J40</f>
        <v>0</v>
      </c>
      <c r="D73" s="272"/>
      <c r="E73" s="11" t="s">
        <v>48</v>
      </c>
      <c r="F73" s="272"/>
      <c r="G73" s="277"/>
    </row>
    <row r="74" spans="2:7">
      <c r="B74" s="12"/>
    </row>
    <row r="76" spans="2:7">
      <c r="B76" s="13" t="s">
        <v>49</v>
      </c>
    </row>
    <row r="78" spans="2:7">
      <c r="B78" s="14" t="s">
        <v>50</v>
      </c>
      <c r="C78" s="284"/>
      <c r="D78" s="284"/>
      <c r="E78" s="284"/>
      <c r="F78" s="284"/>
      <c r="G78" s="285"/>
    </row>
    <row r="79" spans="2:7" ht="133.5" customHeight="1">
      <c r="B79" s="15" t="s">
        <v>51</v>
      </c>
      <c r="C79" s="286"/>
      <c r="D79" s="286"/>
      <c r="E79" s="286"/>
      <c r="F79" s="286"/>
      <c r="G79" s="287"/>
    </row>
    <row r="80" spans="2:7">
      <c r="B80" s="14" t="s">
        <v>50</v>
      </c>
      <c r="C80" s="284"/>
      <c r="D80" s="284"/>
      <c r="E80" s="284"/>
      <c r="F80" s="284"/>
      <c r="G80" s="285"/>
    </row>
    <row r="81" spans="2:7" ht="133.5" customHeight="1">
      <c r="B81" s="15" t="s">
        <v>51</v>
      </c>
      <c r="C81" s="286"/>
      <c r="D81" s="286"/>
      <c r="E81" s="286"/>
      <c r="F81" s="286"/>
      <c r="G81" s="287"/>
    </row>
    <row r="82" spans="2:7">
      <c r="B82" s="14" t="s">
        <v>50</v>
      </c>
      <c r="C82" s="284"/>
      <c r="D82" s="284"/>
      <c r="E82" s="284"/>
      <c r="F82" s="284"/>
      <c r="G82" s="285"/>
    </row>
    <row r="83" spans="2:7" ht="133.5" customHeight="1">
      <c r="B83" s="15" t="s">
        <v>51</v>
      </c>
      <c r="C83" s="286"/>
      <c r="D83" s="286"/>
      <c r="E83" s="286"/>
      <c r="F83" s="286"/>
      <c r="G83" s="287"/>
    </row>
    <row r="84" spans="2:7">
      <c r="B84" s="14" t="s">
        <v>50</v>
      </c>
      <c r="C84" s="284"/>
      <c r="D84" s="284"/>
      <c r="E84" s="284"/>
      <c r="F84" s="284"/>
      <c r="G84" s="285"/>
    </row>
    <row r="85" spans="2:7" ht="133.5" customHeight="1">
      <c r="B85" s="15" t="s">
        <v>51</v>
      </c>
      <c r="C85" s="286"/>
      <c r="D85" s="286"/>
      <c r="E85" s="286"/>
      <c r="F85" s="286"/>
      <c r="G85" s="287"/>
    </row>
    <row r="86" spans="2:7">
      <c r="B86" s="14" t="s">
        <v>50</v>
      </c>
      <c r="C86" s="284"/>
      <c r="D86" s="284"/>
      <c r="E86" s="284"/>
      <c r="F86" s="284"/>
      <c r="G86" s="285"/>
    </row>
    <row r="87" spans="2:7" ht="133.5" customHeight="1">
      <c r="B87" s="15" t="s">
        <v>51</v>
      </c>
      <c r="C87" s="286"/>
      <c r="D87" s="286"/>
      <c r="E87" s="286"/>
      <c r="F87" s="286"/>
      <c r="G87" s="287"/>
    </row>
    <row r="88" spans="2:7">
      <c r="B88" s="14" t="s">
        <v>50</v>
      </c>
      <c r="C88" s="284"/>
      <c r="D88" s="284"/>
      <c r="E88" s="284"/>
      <c r="F88" s="284"/>
      <c r="G88" s="285"/>
    </row>
    <row r="89" spans="2:7" ht="133.5" customHeight="1">
      <c r="B89" s="15" t="s">
        <v>51</v>
      </c>
      <c r="C89" s="286"/>
      <c r="D89" s="286"/>
      <c r="E89" s="286"/>
      <c r="F89" s="286"/>
      <c r="G89" s="287"/>
    </row>
  </sheetData>
  <sheetProtection formatCells="0" formatRows="0" insertRows="0"/>
  <mergeCells count="49">
    <mergeCell ref="B72:B73"/>
    <mergeCell ref="C59:G59"/>
    <mergeCell ref="C56:G58"/>
    <mergeCell ref="C60:G63"/>
    <mergeCell ref="C82:G82"/>
    <mergeCell ref="C78:G78"/>
    <mergeCell ref="C79:G79"/>
    <mergeCell ref="C80:G80"/>
    <mergeCell ref="C81:G81"/>
    <mergeCell ref="F72:F73"/>
    <mergeCell ref="C88:G88"/>
    <mergeCell ref="C89:G89"/>
    <mergeCell ref="C83:G83"/>
    <mergeCell ref="C84:G84"/>
    <mergeCell ref="C85:G85"/>
    <mergeCell ref="C86:G86"/>
    <mergeCell ref="C87:G87"/>
    <mergeCell ref="B9:B15"/>
    <mergeCell ref="B16:B37"/>
    <mergeCell ref="C28:G28"/>
    <mergeCell ref="B68:B71"/>
    <mergeCell ref="D72:D73"/>
    <mergeCell ref="B38:B48"/>
    <mergeCell ref="B60:B63"/>
    <mergeCell ref="B64:B67"/>
    <mergeCell ref="C15:G15"/>
    <mergeCell ref="C16:G16"/>
    <mergeCell ref="C71:G71"/>
    <mergeCell ref="G72:G73"/>
    <mergeCell ref="C68:G70"/>
    <mergeCell ref="C64:G66"/>
    <mergeCell ref="C38:G47"/>
    <mergeCell ref="B56:B59"/>
    <mergeCell ref="B2:G2"/>
    <mergeCell ref="C67:G67"/>
    <mergeCell ref="C37:G37"/>
    <mergeCell ref="B3:B6"/>
    <mergeCell ref="C6:G6"/>
    <mergeCell ref="E8:G8"/>
    <mergeCell ref="C29:G29"/>
    <mergeCell ref="C4:G5"/>
    <mergeCell ref="C9:G14"/>
    <mergeCell ref="C17:G27"/>
    <mergeCell ref="C30:G36"/>
    <mergeCell ref="B49:B55"/>
    <mergeCell ref="C49:G55"/>
    <mergeCell ref="C48:G48"/>
    <mergeCell ref="C3:G3"/>
    <mergeCell ref="E7:G7"/>
  </mergeCells>
  <phoneticPr fontId="2"/>
  <pageMargins left="0.25" right="0.25" top="0.75" bottom="0.75" header="0.3" footer="0.3"/>
  <pageSetup paperSize="9" scale="71" orientation="portrait" r:id="rId1"/>
  <rowBreaks count="1" manualBreakCount="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I63"/>
  <sheetViews>
    <sheetView showGridLines="0" showWhiteSpace="0" view="pageBreakPreview" zoomScale="76" zoomScaleNormal="70" zoomScaleSheetLayoutView="95" zoomScalePageLayoutView="55" workbookViewId="0">
      <selection activeCell="K47" sqref="K47"/>
    </sheetView>
  </sheetViews>
  <sheetFormatPr defaultColWidth="9" defaultRowHeight="12.6"/>
  <cols>
    <col min="1" max="1" width="21.21875" style="1" customWidth="1"/>
    <col min="2" max="2" width="16.44140625" style="1" customWidth="1"/>
    <col min="3" max="3" width="11" style="1" customWidth="1"/>
    <col min="4" max="4" width="30.44140625" style="1" customWidth="1"/>
    <col min="5" max="5" width="11.44140625" style="1" customWidth="1"/>
    <col min="6" max="6" width="22.21875" style="1" customWidth="1"/>
    <col min="7" max="7" width="9" style="1"/>
    <col min="8" max="8" width="25" style="1" customWidth="1"/>
    <col min="9" max="9" width="4.21875" style="1" customWidth="1"/>
    <col min="10" max="16384" width="9" style="1"/>
  </cols>
  <sheetData>
    <row r="1" spans="1:9">
      <c r="A1" s="1" t="s">
        <v>22</v>
      </c>
      <c r="H1" s="2" t="s">
        <v>52</v>
      </c>
    </row>
    <row r="2" spans="1:9" ht="24" customHeight="1">
      <c r="A2" s="379" t="s">
        <v>53</v>
      </c>
      <c r="B2" s="379"/>
      <c r="C2" s="379"/>
      <c r="D2" s="379"/>
      <c r="E2" s="379"/>
      <c r="F2" s="379"/>
      <c r="G2" s="379"/>
      <c r="H2" s="379"/>
    </row>
    <row r="3" spans="1:9" ht="15.75" customHeight="1" thickBot="1">
      <c r="A3" s="380" t="s">
        <v>222</v>
      </c>
      <c r="B3" s="380"/>
      <c r="C3" s="380"/>
      <c r="D3" s="380"/>
      <c r="E3" s="380"/>
      <c r="F3" s="380"/>
      <c r="G3" s="380"/>
      <c r="H3" s="380"/>
    </row>
    <row r="4" spans="1:9" ht="33.75" customHeight="1">
      <c r="A4" s="16" t="s">
        <v>54</v>
      </c>
      <c r="B4" s="388"/>
      <c r="C4" s="389"/>
      <c r="D4" s="389"/>
      <c r="E4" s="390"/>
      <c r="F4" s="17" t="s">
        <v>55</v>
      </c>
      <c r="G4" s="381">
        <f>'1'!J10</f>
        <v>0</v>
      </c>
      <c r="H4" s="382"/>
    </row>
    <row r="5" spans="1:9" ht="46.5" customHeight="1" thickBot="1">
      <c r="A5" s="18" t="s">
        <v>56</v>
      </c>
      <c r="B5" s="383">
        <f>'1'!J8</f>
        <v>0</v>
      </c>
      <c r="C5" s="384"/>
      <c r="D5" s="384"/>
      <c r="E5" s="385"/>
      <c r="F5" s="18" t="s">
        <v>8</v>
      </c>
      <c r="G5" s="386">
        <f>'1'!J12</f>
        <v>0</v>
      </c>
      <c r="H5" s="387"/>
    </row>
    <row r="6" spans="1:9" ht="18" customHeight="1">
      <c r="A6" s="326" t="s">
        <v>57</v>
      </c>
      <c r="B6" s="367" t="s">
        <v>58</v>
      </c>
      <c r="C6" s="368"/>
      <c r="D6" s="368"/>
      <c r="E6" s="369"/>
      <c r="F6" s="326" t="s">
        <v>59</v>
      </c>
      <c r="G6" s="357"/>
      <c r="H6" s="358"/>
      <c r="I6" s="19"/>
    </row>
    <row r="7" spans="1:9" ht="23.25" customHeight="1" thickBot="1">
      <c r="A7" s="327"/>
      <c r="B7" s="370"/>
      <c r="C7" s="371"/>
      <c r="D7" s="371"/>
      <c r="E7" s="372"/>
      <c r="F7" s="328"/>
      <c r="G7" s="359"/>
      <c r="H7" s="360"/>
      <c r="I7" s="19"/>
    </row>
    <row r="8" spans="1:9" ht="18" customHeight="1">
      <c r="A8" s="327"/>
      <c r="B8" s="373"/>
      <c r="C8" s="374"/>
      <c r="D8" s="374"/>
      <c r="E8" s="375"/>
      <c r="F8" s="326" t="s">
        <v>60</v>
      </c>
      <c r="G8" s="357"/>
      <c r="H8" s="358"/>
    </row>
    <row r="9" spans="1:9" ht="28.5" customHeight="1" thickBot="1">
      <c r="A9" s="328"/>
      <c r="B9" s="376"/>
      <c r="C9" s="377"/>
      <c r="D9" s="377"/>
      <c r="E9" s="378"/>
      <c r="F9" s="328"/>
      <c r="G9" s="359"/>
      <c r="H9" s="360"/>
    </row>
    <row r="10" spans="1:9" ht="26.25" customHeight="1" thickBot="1">
      <c r="A10" s="18" t="s">
        <v>61</v>
      </c>
      <c r="B10" s="361" t="s">
        <v>62</v>
      </c>
      <c r="C10" s="362"/>
      <c r="D10" s="362"/>
      <c r="E10" s="362"/>
      <c r="F10" s="362"/>
      <c r="G10" s="362"/>
      <c r="H10" s="363"/>
    </row>
    <row r="11" spans="1:9">
      <c r="A11" s="326" t="s">
        <v>63</v>
      </c>
      <c r="B11" s="278"/>
      <c r="C11" s="279"/>
      <c r="D11" s="279"/>
      <c r="E11" s="279"/>
      <c r="F11" s="279"/>
      <c r="G11" s="279"/>
      <c r="H11" s="280"/>
    </row>
    <row r="12" spans="1:9">
      <c r="A12" s="327"/>
      <c r="B12" s="281"/>
      <c r="C12" s="282"/>
      <c r="D12" s="282"/>
      <c r="E12" s="282"/>
      <c r="F12" s="282"/>
      <c r="G12" s="282"/>
      <c r="H12" s="283"/>
    </row>
    <row r="13" spans="1:9" ht="21.75" customHeight="1">
      <c r="A13" s="327"/>
      <c r="B13" s="281"/>
      <c r="C13" s="282"/>
      <c r="D13" s="282"/>
      <c r="E13" s="282"/>
      <c r="F13" s="282"/>
      <c r="G13" s="282"/>
      <c r="H13" s="283"/>
    </row>
    <row r="14" spans="1:9" s="20" customFormat="1" ht="24.75" customHeight="1">
      <c r="A14" s="327"/>
      <c r="B14" s="281"/>
      <c r="C14" s="282"/>
      <c r="D14" s="282"/>
      <c r="E14" s="282"/>
      <c r="F14" s="282"/>
      <c r="G14" s="282"/>
      <c r="H14" s="283"/>
    </row>
    <row r="15" spans="1:9" s="20" customFormat="1" ht="24.75" customHeight="1">
      <c r="A15" s="327"/>
      <c r="B15" s="281"/>
      <c r="C15" s="282"/>
      <c r="D15" s="282"/>
      <c r="E15" s="282"/>
      <c r="F15" s="282"/>
      <c r="G15" s="282"/>
      <c r="H15" s="283"/>
    </row>
    <row r="16" spans="1:9" s="20" customFormat="1" ht="24.75" customHeight="1" thickBot="1">
      <c r="A16" s="328"/>
      <c r="B16" s="364"/>
      <c r="C16" s="365"/>
      <c r="D16" s="365"/>
      <c r="E16" s="365"/>
      <c r="F16" s="365"/>
      <c r="G16" s="365"/>
      <c r="H16" s="366"/>
    </row>
    <row r="17" spans="1:8" s="20" customFormat="1" ht="24.75" customHeight="1">
      <c r="A17" s="340" t="s">
        <v>64</v>
      </c>
      <c r="B17" s="278"/>
      <c r="C17" s="279"/>
      <c r="D17" s="279"/>
      <c r="E17" s="279"/>
      <c r="F17" s="279"/>
      <c r="G17" s="279"/>
      <c r="H17" s="280"/>
    </row>
    <row r="18" spans="1:8">
      <c r="A18" s="341"/>
      <c r="B18" s="281"/>
      <c r="C18" s="282"/>
      <c r="D18" s="282"/>
      <c r="E18" s="282"/>
      <c r="F18" s="282"/>
      <c r="G18" s="282"/>
      <c r="H18" s="283"/>
    </row>
    <row r="19" spans="1:8" ht="21.75" customHeight="1">
      <c r="A19" s="341"/>
      <c r="B19" s="281"/>
      <c r="C19" s="282"/>
      <c r="D19" s="282"/>
      <c r="E19" s="282"/>
      <c r="F19" s="282"/>
      <c r="G19" s="282"/>
      <c r="H19" s="283"/>
    </row>
    <row r="20" spans="1:8" s="20" customFormat="1" ht="24.75" customHeight="1">
      <c r="A20" s="341"/>
      <c r="B20" s="281"/>
      <c r="C20" s="282"/>
      <c r="D20" s="282"/>
      <c r="E20" s="282"/>
      <c r="F20" s="282"/>
      <c r="G20" s="282"/>
      <c r="H20" s="283"/>
    </row>
    <row r="21" spans="1:8" s="20" customFormat="1" ht="24.75" customHeight="1">
      <c r="A21" s="341"/>
      <c r="B21" s="281"/>
      <c r="C21" s="282"/>
      <c r="D21" s="282"/>
      <c r="E21" s="282"/>
      <c r="F21" s="282"/>
      <c r="G21" s="282"/>
      <c r="H21" s="283"/>
    </row>
    <row r="22" spans="1:8" ht="21.75" customHeight="1" thickBot="1">
      <c r="A22" s="328"/>
      <c r="B22" s="364"/>
      <c r="C22" s="365"/>
      <c r="D22" s="365"/>
      <c r="E22" s="365"/>
      <c r="F22" s="365"/>
      <c r="G22" s="365"/>
      <c r="H22" s="366"/>
    </row>
    <row r="23" spans="1:8" s="20" customFormat="1" ht="24.75" customHeight="1">
      <c r="A23" s="326" t="s">
        <v>65</v>
      </c>
      <c r="B23" s="278"/>
      <c r="C23" s="279"/>
      <c r="D23" s="279"/>
      <c r="E23" s="279"/>
      <c r="F23" s="279"/>
      <c r="G23" s="279"/>
      <c r="H23" s="280"/>
    </row>
    <row r="24" spans="1:8" s="20" customFormat="1" ht="24.75" customHeight="1">
      <c r="A24" s="327"/>
      <c r="B24" s="281"/>
      <c r="C24" s="282"/>
      <c r="D24" s="282"/>
      <c r="E24" s="282"/>
      <c r="F24" s="282"/>
      <c r="G24" s="282"/>
      <c r="H24" s="283"/>
    </row>
    <row r="25" spans="1:8" s="20" customFormat="1" ht="24.75" customHeight="1">
      <c r="A25" s="327"/>
      <c r="B25" s="281"/>
      <c r="C25" s="282"/>
      <c r="D25" s="282"/>
      <c r="E25" s="282"/>
      <c r="F25" s="282"/>
      <c r="G25" s="282"/>
      <c r="H25" s="283"/>
    </row>
    <row r="26" spans="1:8" ht="13.2" thickBot="1">
      <c r="A26" s="327"/>
      <c r="B26" s="351" t="s">
        <v>66</v>
      </c>
      <c r="C26" s="352"/>
      <c r="D26" s="352"/>
      <c r="E26" s="352"/>
      <c r="F26" s="352"/>
      <c r="G26" s="352"/>
      <c r="H26" s="353"/>
    </row>
    <row r="27" spans="1:8" s="20" customFormat="1" ht="24.75" customHeight="1">
      <c r="A27" s="340" t="s">
        <v>67</v>
      </c>
      <c r="B27" s="278"/>
      <c r="C27" s="279"/>
      <c r="D27" s="279"/>
      <c r="E27" s="279"/>
      <c r="F27" s="279"/>
      <c r="G27" s="279"/>
      <c r="H27" s="280"/>
    </row>
    <row r="28" spans="1:8" s="20" customFormat="1" ht="24.75" customHeight="1">
      <c r="A28" s="341"/>
      <c r="B28" s="281"/>
      <c r="C28" s="282"/>
      <c r="D28" s="282"/>
      <c r="E28" s="282"/>
      <c r="F28" s="282"/>
      <c r="G28" s="282"/>
      <c r="H28" s="283"/>
    </row>
    <row r="29" spans="1:8" s="20" customFormat="1" thickBot="1">
      <c r="A29" s="342"/>
      <c r="B29" s="351" t="s">
        <v>68</v>
      </c>
      <c r="C29" s="352"/>
      <c r="D29" s="352"/>
      <c r="E29" s="352"/>
      <c r="F29" s="352"/>
      <c r="G29" s="352"/>
      <c r="H29" s="353"/>
    </row>
    <row r="30" spans="1:8" s="20" customFormat="1" ht="24.75" customHeight="1">
      <c r="A30" s="340" t="s">
        <v>69</v>
      </c>
      <c r="B30" s="278"/>
      <c r="C30" s="279"/>
      <c r="D30" s="279"/>
      <c r="E30" s="279"/>
      <c r="F30" s="279"/>
      <c r="G30" s="279"/>
      <c r="H30" s="280"/>
    </row>
    <row r="31" spans="1:8" ht="21.75" customHeight="1">
      <c r="A31" s="341"/>
      <c r="B31" s="281"/>
      <c r="C31" s="282"/>
      <c r="D31" s="282"/>
      <c r="E31" s="282"/>
      <c r="F31" s="282"/>
      <c r="G31" s="282"/>
      <c r="H31" s="283"/>
    </row>
    <row r="32" spans="1:8" s="20" customFormat="1" ht="24.75" customHeight="1">
      <c r="A32" s="341"/>
      <c r="B32" s="281"/>
      <c r="C32" s="282"/>
      <c r="D32" s="282"/>
      <c r="E32" s="282"/>
      <c r="F32" s="282"/>
      <c r="G32" s="282"/>
      <c r="H32" s="283"/>
    </row>
    <row r="33" spans="1:8" s="20" customFormat="1" ht="24.75" customHeight="1">
      <c r="A33" s="327"/>
      <c r="B33" s="281"/>
      <c r="C33" s="282"/>
      <c r="D33" s="282"/>
      <c r="E33" s="282"/>
      <c r="F33" s="282"/>
      <c r="G33" s="282"/>
      <c r="H33" s="283"/>
    </row>
    <row r="34" spans="1:8" s="20" customFormat="1" ht="24.75" customHeight="1">
      <c r="A34" s="327"/>
      <c r="B34" s="281"/>
      <c r="C34" s="282"/>
      <c r="D34" s="282"/>
      <c r="E34" s="282"/>
      <c r="F34" s="282"/>
      <c r="G34" s="282"/>
      <c r="H34" s="283"/>
    </row>
    <row r="35" spans="1:8" s="20" customFormat="1" ht="24.75" customHeight="1">
      <c r="A35" s="327"/>
      <c r="B35" s="281"/>
      <c r="C35" s="282"/>
      <c r="D35" s="282"/>
      <c r="E35" s="282"/>
      <c r="F35" s="282"/>
      <c r="G35" s="282"/>
      <c r="H35" s="283"/>
    </row>
    <row r="36" spans="1:8" ht="13.2" thickBot="1">
      <c r="A36" s="327"/>
      <c r="B36" s="354" t="s">
        <v>70</v>
      </c>
      <c r="C36" s="355"/>
      <c r="D36" s="355"/>
      <c r="E36" s="355"/>
      <c r="F36" s="355"/>
      <c r="G36" s="355"/>
      <c r="H36" s="356"/>
    </row>
    <row r="37" spans="1:8" s="20" customFormat="1" ht="24.75" customHeight="1">
      <c r="A37" s="349" t="s">
        <v>71</v>
      </c>
      <c r="B37" s="347" t="s">
        <v>72</v>
      </c>
      <c r="C37" s="348"/>
      <c r="D37" s="9" t="s">
        <v>73</v>
      </c>
      <c r="E37" s="305" t="s">
        <v>74</v>
      </c>
      <c r="F37" s="306"/>
      <c r="G37" s="305" t="s">
        <v>75</v>
      </c>
      <c r="H37" s="306"/>
    </row>
    <row r="38" spans="1:8" s="20" customFormat="1" ht="24.75" customHeight="1">
      <c r="A38" s="350"/>
      <c r="B38" s="343"/>
      <c r="C38" s="344"/>
      <c r="D38" s="22"/>
      <c r="E38" s="343"/>
      <c r="F38" s="344"/>
      <c r="G38" s="343"/>
      <c r="H38" s="344"/>
    </row>
    <row r="39" spans="1:8" s="20" customFormat="1" ht="24.75" customHeight="1">
      <c r="A39" s="350"/>
      <c r="B39" s="343"/>
      <c r="C39" s="344"/>
      <c r="D39" s="22"/>
      <c r="E39" s="343"/>
      <c r="F39" s="344"/>
      <c r="G39" s="343"/>
      <c r="H39" s="344"/>
    </row>
    <row r="40" spans="1:8" ht="21.75" customHeight="1">
      <c r="A40" s="350"/>
      <c r="B40" s="343"/>
      <c r="C40" s="344"/>
      <c r="D40" s="22"/>
      <c r="E40" s="343"/>
      <c r="F40" s="344"/>
      <c r="G40" s="343"/>
      <c r="H40" s="344"/>
    </row>
    <row r="41" spans="1:8" s="20" customFormat="1" ht="24.75" customHeight="1" thickBot="1">
      <c r="A41" s="350"/>
      <c r="B41" s="345"/>
      <c r="C41" s="346"/>
      <c r="D41" s="23"/>
      <c r="E41" s="345"/>
      <c r="F41" s="346"/>
      <c r="G41" s="345"/>
      <c r="H41" s="346"/>
    </row>
    <row r="42" spans="1:8" s="20" customFormat="1" ht="24.75" customHeight="1">
      <c r="A42" s="340" t="s">
        <v>76</v>
      </c>
      <c r="B42" s="347" t="s">
        <v>72</v>
      </c>
      <c r="C42" s="348"/>
      <c r="D42" s="9" t="s">
        <v>77</v>
      </c>
      <c r="E42" s="305" t="s">
        <v>74</v>
      </c>
      <c r="F42" s="306"/>
      <c r="G42" s="305" t="s">
        <v>75</v>
      </c>
      <c r="H42" s="306"/>
    </row>
    <row r="43" spans="1:8">
      <c r="A43" s="341"/>
      <c r="B43" s="343"/>
      <c r="C43" s="344"/>
      <c r="D43" s="22"/>
      <c r="E43" s="343"/>
      <c r="F43" s="344"/>
      <c r="G43" s="343"/>
      <c r="H43" s="344"/>
    </row>
    <row r="44" spans="1:8">
      <c r="A44" s="341"/>
      <c r="B44" s="343"/>
      <c r="C44" s="344"/>
      <c r="D44" s="22"/>
      <c r="E44" s="343"/>
      <c r="F44" s="344"/>
      <c r="G44" s="343"/>
      <c r="H44" s="344"/>
    </row>
    <row r="45" spans="1:8" ht="13.2" thickBot="1">
      <c r="A45" s="342"/>
      <c r="B45" s="345"/>
      <c r="C45" s="346"/>
      <c r="D45" s="23"/>
      <c r="E45" s="345"/>
      <c r="F45" s="346"/>
      <c r="G45" s="345"/>
      <c r="H45" s="346"/>
    </row>
    <row r="46" spans="1:8">
      <c r="A46" s="326" t="s">
        <v>78</v>
      </c>
      <c r="B46" s="278"/>
      <c r="C46" s="279"/>
      <c r="D46" s="279"/>
      <c r="E46" s="279"/>
      <c r="F46" s="279"/>
      <c r="G46" s="279"/>
      <c r="H46" s="280"/>
    </row>
    <row r="47" spans="1:8">
      <c r="A47" s="327"/>
      <c r="B47" s="281"/>
      <c r="C47" s="282"/>
      <c r="D47" s="282"/>
      <c r="E47" s="282"/>
      <c r="F47" s="282"/>
      <c r="G47" s="282"/>
      <c r="H47" s="283"/>
    </row>
    <row r="48" spans="1:8" ht="13.2" thickBot="1">
      <c r="A48" s="328"/>
      <c r="B48" s="329" t="s">
        <v>79</v>
      </c>
      <c r="C48" s="330"/>
      <c r="D48" s="330"/>
      <c r="E48" s="330"/>
      <c r="F48" s="330"/>
      <c r="G48" s="330"/>
      <c r="H48" s="331"/>
    </row>
    <row r="49" spans="1:8" ht="13.2" thickBot="1">
      <c r="A49" s="271" t="s">
        <v>219</v>
      </c>
      <c r="B49" s="24" t="s">
        <v>80</v>
      </c>
      <c r="C49" s="334" t="s">
        <v>81</v>
      </c>
      <c r="D49" s="335"/>
      <c r="E49" s="334" t="s">
        <v>82</v>
      </c>
      <c r="F49" s="335"/>
      <c r="G49" s="334" t="s">
        <v>83</v>
      </c>
      <c r="H49" s="335"/>
    </row>
    <row r="50" spans="1:8" ht="20.55" customHeight="1">
      <c r="A50" s="332"/>
      <c r="B50" s="25" t="s">
        <v>84</v>
      </c>
      <c r="C50" s="336">
        <v>0</v>
      </c>
      <c r="D50" s="337"/>
      <c r="E50" s="336">
        <v>0</v>
      </c>
      <c r="F50" s="337"/>
      <c r="G50" s="338">
        <v>0</v>
      </c>
      <c r="H50" s="339"/>
    </row>
    <row r="51" spans="1:8" ht="20.55" customHeight="1">
      <c r="A51" s="332"/>
      <c r="B51" s="26" t="s">
        <v>85</v>
      </c>
      <c r="C51" s="324">
        <v>0</v>
      </c>
      <c r="D51" s="325"/>
      <c r="E51" s="324">
        <v>0</v>
      </c>
      <c r="F51" s="325"/>
      <c r="G51" s="324">
        <v>0</v>
      </c>
      <c r="H51" s="325"/>
    </row>
    <row r="52" spans="1:8" ht="20.55" customHeight="1">
      <c r="A52" s="332"/>
      <c r="B52" s="26" t="s">
        <v>86</v>
      </c>
      <c r="C52" s="324">
        <v>0</v>
      </c>
      <c r="D52" s="325"/>
      <c r="E52" s="324">
        <v>0</v>
      </c>
      <c r="F52" s="325"/>
      <c r="G52" s="324">
        <v>0</v>
      </c>
      <c r="H52" s="325"/>
    </row>
    <row r="53" spans="1:8" ht="20.55" customHeight="1" thickBot="1">
      <c r="A53" s="333"/>
      <c r="B53" s="24" t="s">
        <v>87</v>
      </c>
      <c r="C53" s="301">
        <v>0</v>
      </c>
      <c r="D53" s="302"/>
      <c r="E53" s="301">
        <v>0</v>
      </c>
      <c r="F53" s="302"/>
      <c r="G53" s="303" t="s">
        <v>88</v>
      </c>
      <c r="H53" s="304"/>
    </row>
    <row r="54" spans="1:8" ht="30.75" customHeight="1">
      <c r="A54" s="316" t="s">
        <v>89</v>
      </c>
      <c r="B54" s="317"/>
      <c r="C54" s="27" t="s">
        <v>90</v>
      </c>
      <c r="D54" s="320" t="s">
        <v>91</v>
      </c>
      <c r="E54" s="320"/>
      <c r="F54" s="320"/>
      <c r="G54" s="320"/>
      <c r="H54" s="321"/>
    </row>
    <row r="55" spans="1:8" ht="30.75" customHeight="1" thickBot="1">
      <c r="A55" s="318"/>
      <c r="B55" s="319"/>
      <c r="C55" s="28" t="s">
        <v>92</v>
      </c>
      <c r="D55" s="322" t="s">
        <v>93</v>
      </c>
      <c r="E55" s="322"/>
      <c r="F55" s="322"/>
      <c r="G55" s="322"/>
      <c r="H55" s="323"/>
    </row>
    <row r="56" spans="1:8" ht="28.95" customHeight="1">
      <c r="A56" s="305" t="s">
        <v>220</v>
      </c>
      <c r="B56" s="306"/>
      <c r="C56" s="21" t="s">
        <v>94</v>
      </c>
      <c r="D56" s="29" t="s">
        <v>2</v>
      </c>
      <c r="E56" s="21" t="s">
        <v>94</v>
      </c>
      <c r="F56" s="29" t="s">
        <v>2</v>
      </c>
      <c r="G56" s="21" t="s">
        <v>94</v>
      </c>
      <c r="H56" s="29" t="s">
        <v>2</v>
      </c>
    </row>
    <row r="57" spans="1:8" ht="28.95" customHeight="1">
      <c r="A57" s="307"/>
      <c r="B57" s="308"/>
      <c r="C57" s="30" t="s">
        <v>95</v>
      </c>
      <c r="D57" s="31">
        <v>0</v>
      </c>
      <c r="E57" s="30" t="s">
        <v>95</v>
      </c>
      <c r="F57" s="32">
        <v>0</v>
      </c>
      <c r="G57" s="30" t="s">
        <v>95</v>
      </c>
      <c r="H57" s="31">
        <v>0</v>
      </c>
    </row>
    <row r="58" spans="1:8" ht="28.95" customHeight="1" thickBot="1">
      <c r="A58" s="307"/>
      <c r="B58" s="308"/>
      <c r="C58" s="33" t="s">
        <v>96</v>
      </c>
      <c r="D58" s="34">
        <v>0</v>
      </c>
      <c r="E58" s="33" t="s">
        <v>96</v>
      </c>
      <c r="F58" s="35">
        <v>0</v>
      </c>
      <c r="G58" s="33" t="s">
        <v>96</v>
      </c>
      <c r="H58" s="34">
        <v>0</v>
      </c>
    </row>
    <row r="59" spans="1:8">
      <c r="A59" s="305" t="s">
        <v>221</v>
      </c>
      <c r="B59" s="309"/>
      <c r="C59" s="313"/>
      <c r="D59" s="290"/>
      <c r="E59" s="288"/>
      <c r="F59" s="290"/>
      <c r="G59" s="288"/>
      <c r="H59" s="290"/>
    </row>
    <row r="60" spans="1:8">
      <c r="A60" s="307"/>
      <c r="B60" s="310"/>
      <c r="C60" s="314"/>
      <c r="D60" s="293"/>
      <c r="E60" s="291"/>
      <c r="F60" s="293"/>
      <c r="G60" s="291"/>
      <c r="H60" s="293"/>
    </row>
    <row r="61" spans="1:8">
      <c r="A61" s="307"/>
      <c r="B61" s="310"/>
      <c r="C61" s="314"/>
      <c r="D61" s="293"/>
      <c r="E61" s="291"/>
      <c r="F61" s="293"/>
      <c r="G61" s="291"/>
      <c r="H61" s="293"/>
    </row>
    <row r="62" spans="1:8" ht="13.2" thickBot="1">
      <c r="A62" s="311"/>
      <c r="B62" s="312"/>
      <c r="C62" s="315"/>
      <c r="D62" s="299"/>
      <c r="E62" s="297"/>
      <c r="F62" s="299"/>
      <c r="G62" s="297"/>
      <c r="H62" s="299"/>
    </row>
    <row r="63" spans="1:8" ht="21" customHeight="1">
      <c r="A63" s="300" t="s">
        <v>97</v>
      </c>
      <c r="B63" s="300"/>
      <c r="C63" s="300"/>
      <c r="D63" s="300"/>
      <c r="E63" s="300"/>
      <c r="F63" s="300"/>
      <c r="G63" s="300"/>
      <c r="H63" s="300"/>
    </row>
  </sheetData>
  <sheetProtection formatCells="0" formatRows="0"/>
  <mergeCells count="84">
    <mergeCell ref="A2:H2"/>
    <mergeCell ref="A3:H3"/>
    <mergeCell ref="G4:H4"/>
    <mergeCell ref="B5:E5"/>
    <mergeCell ref="G5:H5"/>
    <mergeCell ref="B4:E4"/>
    <mergeCell ref="A17:A22"/>
    <mergeCell ref="A23:A26"/>
    <mergeCell ref="B26:H26"/>
    <mergeCell ref="F8:F9"/>
    <mergeCell ref="G8:H9"/>
    <mergeCell ref="B10:H10"/>
    <mergeCell ref="A11:A16"/>
    <mergeCell ref="B11:H16"/>
    <mergeCell ref="B17:H22"/>
    <mergeCell ref="B23:H25"/>
    <mergeCell ref="A6:A9"/>
    <mergeCell ref="F6:F7"/>
    <mergeCell ref="G6:H7"/>
    <mergeCell ref="B6:E6"/>
    <mergeCell ref="B7:E9"/>
    <mergeCell ref="A27:A29"/>
    <mergeCell ref="B29:H29"/>
    <mergeCell ref="A30:A36"/>
    <mergeCell ref="B36:H36"/>
    <mergeCell ref="B27:H28"/>
    <mergeCell ref="B30:H35"/>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42:A45"/>
    <mergeCell ref="B44:C44"/>
    <mergeCell ref="E44:F44"/>
    <mergeCell ref="G44:H44"/>
    <mergeCell ref="B45:C45"/>
    <mergeCell ref="E45:F45"/>
    <mergeCell ref="G45:H45"/>
    <mergeCell ref="B42:C42"/>
    <mergeCell ref="E42:F42"/>
    <mergeCell ref="G42:H42"/>
    <mergeCell ref="B43:C43"/>
    <mergeCell ref="E43:F43"/>
    <mergeCell ref="G43:H43"/>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63:H63"/>
    <mergeCell ref="C53:D53"/>
    <mergeCell ref="E53:F53"/>
    <mergeCell ref="G53:H53"/>
    <mergeCell ref="A56:B58"/>
    <mergeCell ref="A59:B62"/>
    <mergeCell ref="G59:H62"/>
    <mergeCell ref="E59:F62"/>
    <mergeCell ref="C59:D62"/>
    <mergeCell ref="A54:B55"/>
    <mergeCell ref="D54:H54"/>
    <mergeCell ref="D55:H55"/>
  </mergeCells>
  <phoneticPr fontId="2"/>
  <pageMargins left="0.25" right="0.25" top="0.75" bottom="0.75" header="0.3" footer="0.3"/>
  <pageSetup paperSize="9" scale="5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30"/>
  <sheetViews>
    <sheetView showGridLines="0" view="pageBreakPreview" zoomScale="77" zoomScaleNormal="85" zoomScaleSheetLayoutView="70" zoomScalePageLayoutView="55" workbookViewId="0">
      <selection activeCell="B21" sqref="B21:M21"/>
    </sheetView>
  </sheetViews>
  <sheetFormatPr defaultColWidth="9" defaultRowHeight="12.6"/>
  <cols>
    <col min="1" max="1" width="2" style="37" customWidth="1"/>
    <col min="2" max="2" width="5.77734375" style="37" customWidth="1"/>
    <col min="3" max="3" width="6.21875" style="37" customWidth="1"/>
    <col min="4" max="4" width="6.44140625" style="38" customWidth="1"/>
    <col min="5" max="5" width="66.21875" style="37" customWidth="1"/>
    <col min="6" max="6" width="8.5546875" style="39" bestFit="1" customWidth="1"/>
    <col min="7" max="7" width="11.44140625" style="40" bestFit="1" customWidth="1"/>
    <col min="8" max="8" width="7.44140625" style="40" bestFit="1" customWidth="1"/>
    <col min="9" max="9" width="6.5546875" style="37" customWidth="1"/>
    <col min="10" max="10" width="5.44140625" style="37" bestFit="1" customWidth="1"/>
    <col min="11" max="11" width="6.44140625" style="39" customWidth="1"/>
    <col min="12" max="12" width="16" style="37" customWidth="1"/>
    <col min="13" max="13" width="12.21875" style="37" customWidth="1"/>
    <col min="14" max="14" width="16.88671875" style="37" customWidth="1"/>
    <col min="15" max="15" width="8.44140625" style="42" customWidth="1"/>
    <col min="16" max="16" width="11.77734375" style="37" bestFit="1" customWidth="1"/>
    <col min="17" max="17" width="27.77734375" style="37" customWidth="1"/>
    <col min="18" max="18" width="22.21875" style="37" customWidth="1"/>
    <col min="19" max="16384" width="9" style="37"/>
  </cols>
  <sheetData>
    <row r="1" spans="1:17">
      <c r="A1" s="37" t="s">
        <v>22</v>
      </c>
      <c r="N1" s="41" t="s">
        <v>23</v>
      </c>
    </row>
    <row r="2" spans="1:17" ht="15.6">
      <c r="A2" s="43"/>
      <c r="B2" s="409" t="s">
        <v>98</v>
      </c>
      <c r="C2" s="409"/>
      <c r="D2" s="409"/>
      <c r="E2" s="409"/>
      <c r="F2" s="409"/>
      <c r="G2" s="409"/>
      <c r="H2" s="409"/>
      <c r="I2" s="409"/>
      <c r="J2" s="409"/>
      <c r="K2" s="409"/>
      <c r="L2" s="409"/>
      <c r="M2" s="409"/>
      <c r="N2" s="409"/>
    </row>
    <row r="3" spans="1:17">
      <c r="B3" s="410"/>
      <c r="C3" s="410"/>
      <c r="D3" s="410"/>
      <c r="E3" s="410"/>
      <c r="F3" s="410"/>
      <c r="G3" s="410"/>
      <c r="H3" s="410"/>
      <c r="I3" s="410"/>
      <c r="J3" s="410"/>
      <c r="K3" s="410"/>
      <c r="L3" s="410"/>
      <c r="M3" s="410"/>
      <c r="N3" s="410"/>
      <c r="Q3" s="45" t="s">
        <v>99</v>
      </c>
    </row>
    <row r="4" spans="1:17">
      <c r="C4" s="46"/>
      <c r="D4" s="47"/>
      <c r="G4" s="48"/>
      <c r="H4" s="48"/>
      <c r="K4" s="36" t="s">
        <v>100</v>
      </c>
      <c r="L4" s="46"/>
      <c r="M4" s="46"/>
      <c r="N4" s="46"/>
      <c r="Q4" s="45"/>
    </row>
    <row r="5" spans="1:17" ht="13.2" thickBot="1">
      <c r="B5" s="46" t="s">
        <v>101</v>
      </c>
      <c r="C5" s="46"/>
      <c r="E5" s="49"/>
      <c r="F5" s="50"/>
      <c r="I5" s="51"/>
      <c r="K5" s="52" t="s">
        <v>102</v>
      </c>
      <c r="L5" s="46"/>
      <c r="M5" s="46"/>
      <c r="N5" s="46"/>
    </row>
    <row r="6" spans="1:17" ht="43.5" customHeight="1" thickBot="1">
      <c r="B6" s="415" t="s">
        <v>103</v>
      </c>
      <c r="C6" s="416"/>
      <c r="D6" s="53" t="s">
        <v>104</v>
      </c>
      <c r="E6" s="54" t="s">
        <v>105</v>
      </c>
      <c r="F6" s="55" t="s">
        <v>106</v>
      </c>
      <c r="G6" s="56" t="s">
        <v>107</v>
      </c>
      <c r="H6" s="56" t="s">
        <v>108</v>
      </c>
      <c r="I6" s="57" t="s">
        <v>223</v>
      </c>
      <c r="J6" s="58" t="s">
        <v>109</v>
      </c>
      <c r="K6" s="59" t="s">
        <v>110</v>
      </c>
      <c r="L6" s="60" t="s">
        <v>111</v>
      </c>
      <c r="M6" s="61" t="s">
        <v>112</v>
      </c>
      <c r="N6" s="62" t="s">
        <v>113</v>
      </c>
    </row>
    <row r="7" spans="1:17" ht="22.2" customHeight="1">
      <c r="B7" s="411" t="s">
        <v>114</v>
      </c>
      <c r="C7" s="411" t="s">
        <v>115</v>
      </c>
      <c r="D7" s="63">
        <v>1</v>
      </c>
      <c r="E7" s="64" t="s">
        <v>116</v>
      </c>
      <c r="F7" s="65" t="s">
        <v>117</v>
      </c>
      <c r="G7" s="66">
        <v>40000</v>
      </c>
      <c r="H7" s="67">
        <v>158</v>
      </c>
      <c r="I7" s="68">
        <v>1</v>
      </c>
      <c r="J7" s="69"/>
      <c r="K7" s="70" t="s">
        <v>118</v>
      </c>
      <c r="L7" s="71">
        <f>ROUNDDOWN(G7*H7*I7,0)</f>
        <v>6320000</v>
      </c>
      <c r="M7" s="72">
        <f>IF(K7="*",0,L7*0.1)</f>
        <v>0</v>
      </c>
      <c r="N7" s="413">
        <f>L19+M19</f>
        <v>6320000</v>
      </c>
    </row>
    <row r="8" spans="1:17" ht="22.2" customHeight="1">
      <c r="B8" s="412"/>
      <c r="C8" s="412"/>
      <c r="D8" s="63"/>
      <c r="E8" s="64"/>
      <c r="F8" s="65"/>
      <c r="G8" s="66"/>
      <c r="H8" s="67"/>
      <c r="I8" s="68"/>
      <c r="J8" s="69"/>
      <c r="K8" s="70"/>
      <c r="L8" s="71">
        <f t="shared" ref="L8:L18" si="0">ROUNDDOWN(G8*H8*I8,0)</f>
        <v>0</v>
      </c>
      <c r="M8" s="72">
        <f t="shared" ref="M8:M18" si="1">IF(K8="*",0,L8*0.1)</f>
        <v>0</v>
      </c>
      <c r="N8" s="413"/>
    </row>
    <row r="9" spans="1:17" ht="22.2" customHeight="1">
      <c r="B9" s="412"/>
      <c r="C9" s="412"/>
      <c r="D9" s="63"/>
      <c r="E9" s="64"/>
      <c r="F9" s="65"/>
      <c r="G9" s="66"/>
      <c r="H9" s="67"/>
      <c r="I9" s="68"/>
      <c r="J9" s="69"/>
      <c r="K9" s="70"/>
      <c r="L9" s="71">
        <f>ROUNDDOWN(G9*H9*I9,0)</f>
        <v>0</v>
      </c>
      <c r="M9" s="72">
        <f t="shared" si="1"/>
        <v>0</v>
      </c>
      <c r="N9" s="413"/>
    </row>
    <row r="10" spans="1:17" ht="22.2" customHeight="1">
      <c r="B10" s="412"/>
      <c r="C10" s="412"/>
      <c r="D10" s="63"/>
      <c r="E10" s="64"/>
      <c r="F10" s="65"/>
      <c r="G10" s="66"/>
      <c r="H10" s="67"/>
      <c r="I10" s="68"/>
      <c r="J10" s="69"/>
      <c r="K10" s="70"/>
      <c r="L10" s="71">
        <f t="shared" si="0"/>
        <v>0</v>
      </c>
      <c r="M10" s="72">
        <f t="shared" si="1"/>
        <v>0</v>
      </c>
      <c r="N10" s="413"/>
    </row>
    <row r="11" spans="1:17" ht="22.2" customHeight="1">
      <c r="B11" s="412"/>
      <c r="C11" s="412"/>
      <c r="D11" s="63"/>
      <c r="E11" s="64"/>
      <c r="F11" s="65"/>
      <c r="G11" s="66"/>
      <c r="H11" s="67"/>
      <c r="I11" s="68"/>
      <c r="J11" s="69"/>
      <c r="K11" s="70"/>
      <c r="L11" s="71">
        <f t="shared" si="0"/>
        <v>0</v>
      </c>
      <c r="M11" s="72">
        <f t="shared" si="1"/>
        <v>0</v>
      </c>
      <c r="N11" s="413"/>
    </row>
    <row r="12" spans="1:17" ht="22.2" customHeight="1">
      <c r="B12" s="412"/>
      <c r="C12" s="412"/>
      <c r="D12" s="63"/>
      <c r="E12" s="64"/>
      <c r="F12" s="65"/>
      <c r="G12" s="66"/>
      <c r="H12" s="67"/>
      <c r="I12" s="68"/>
      <c r="J12" s="69"/>
      <c r="K12" s="70"/>
      <c r="L12" s="71">
        <f t="shared" si="0"/>
        <v>0</v>
      </c>
      <c r="M12" s="72">
        <f t="shared" si="1"/>
        <v>0</v>
      </c>
      <c r="N12" s="413"/>
    </row>
    <row r="13" spans="1:17" ht="22.2" customHeight="1">
      <c r="B13" s="412"/>
      <c r="C13" s="412"/>
      <c r="D13" s="63"/>
      <c r="E13" s="64"/>
      <c r="F13" s="65"/>
      <c r="G13" s="66"/>
      <c r="H13" s="67"/>
      <c r="I13" s="68"/>
      <c r="J13" s="69"/>
      <c r="K13" s="70"/>
      <c r="L13" s="71">
        <f t="shared" si="0"/>
        <v>0</v>
      </c>
      <c r="M13" s="72">
        <f t="shared" si="1"/>
        <v>0</v>
      </c>
      <c r="N13" s="413"/>
    </row>
    <row r="14" spans="1:17" ht="22.2" customHeight="1">
      <c r="B14" s="412"/>
      <c r="C14" s="412"/>
      <c r="D14" s="63"/>
      <c r="E14" s="73"/>
      <c r="F14" s="74"/>
      <c r="G14" s="66"/>
      <c r="H14" s="67"/>
      <c r="I14" s="68"/>
      <c r="J14" s="69"/>
      <c r="K14" s="70"/>
      <c r="L14" s="71">
        <f t="shared" si="0"/>
        <v>0</v>
      </c>
      <c r="M14" s="72">
        <f t="shared" si="1"/>
        <v>0</v>
      </c>
      <c r="N14" s="413"/>
    </row>
    <row r="15" spans="1:17" ht="22.2" customHeight="1">
      <c r="B15" s="412"/>
      <c r="C15" s="412"/>
      <c r="D15" s="63"/>
      <c r="E15" s="73"/>
      <c r="F15" s="74"/>
      <c r="G15" s="66"/>
      <c r="H15" s="67"/>
      <c r="I15" s="68"/>
      <c r="J15" s="69"/>
      <c r="K15" s="70"/>
      <c r="L15" s="71">
        <f t="shared" si="0"/>
        <v>0</v>
      </c>
      <c r="M15" s="72">
        <f t="shared" si="1"/>
        <v>0</v>
      </c>
      <c r="N15" s="413"/>
    </row>
    <row r="16" spans="1:17" ht="22.2" customHeight="1">
      <c r="B16" s="412"/>
      <c r="C16" s="412"/>
      <c r="D16" s="63"/>
      <c r="E16" s="73"/>
      <c r="F16" s="74"/>
      <c r="G16" s="66"/>
      <c r="H16" s="67"/>
      <c r="I16" s="68"/>
      <c r="J16" s="69"/>
      <c r="K16" s="70"/>
      <c r="L16" s="71">
        <f t="shared" si="0"/>
        <v>0</v>
      </c>
      <c r="M16" s="72">
        <f t="shared" si="1"/>
        <v>0</v>
      </c>
      <c r="N16" s="413"/>
    </row>
    <row r="17" spans="1:22" ht="22.2" customHeight="1">
      <c r="B17" s="412"/>
      <c r="C17" s="412"/>
      <c r="D17" s="63"/>
      <c r="E17" s="73"/>
      <c r="F17" s="74"/>
      <c r="G17" s="66"/>
      <c r="H17" s="67"/>
      <c r="I17" s="68"/>
      <c r="J17" s="69"/>
      <c r="K17" s="70"/>
      <c r="L17" s="71">
        <f t="shared" si="0"/>
        <v>0</v>
      </c>
      <c r="M17" s="72">
        <f t="shared" si="1"/>
        <v>0</v>
      </c>
      <c r="N17" s="413"/>
    </row>
    <row r="18" spans="1:22" ht="22.2" customHeight="1" thickBot="1">
      <c r="B18" s="412"/>
      <c r="C18" s="412"/>
      <c r="D18" s="75"/>
      <c r="E18" s="76"/>
      <c r="F18" s="77"/>
      <c r="G18" s="78"/>
      <c r="H18" s="79"/>
      <c r="I18" s="80"/>
      <c r="J18" s="81"/>
      <c r="K18" s="70"/>
      <c r="L18" s="82">
        <f t="shared" si="0"/>
        <v>0</v>
      </c>
      <c r="M18" s="72">
        <f t="shared" si="1"/>
        <v>0</v>
      </c>
      <c r="N18" s="413"/>
    </row>
    <row r="19" spans="1:22" ht="18.75" customHeight="1" thickTop="1" thickBot="1">
      <c r="B19" s="412"/>
      <c r="C19" s="412"/>
      <c r="D19" s="83"/>
      <c r="E19" s="84"/>
      <c r="F19" s="85"/>
      <c r="G19" s="86"/>
      <c r="H19" s="86"/>
      <c r="I19" s="87"/>
      <c r="J19" s="87"/>
      <c r="K19" s="85"/>
      <c r="L19" s="88">
        <f>SUM(L7:L18)</f>
        <v>6320000</v>
      </c>
      <c r="M19" s="89">
        <f>SUM(M7:M18)</f>
        <v>0</v>
      </c>
      <c r="N19" s="414"/>
    </row>
    <row r="20" spans="1:22" ht="18.75" customHeight="1" thickBot="1">
      <c r="B20" s="392" t="s">
        <v>119</v>
      </c>
      <c r="C20" s="393"/>
      <c r="D20" s="393"/>
      <c r="E20" s="393"/>
      <c r="F20" s="393"/>
      <c r="G20" s="393"/>
      <c r="H20" s="393"/>
      <c r="I20" s="393"/>
      <c r="J20" s="393"/>
      <c r="K20" s="394"/>
      <c r="L20" s="90">
        <f>L19</f>
        <v>6320000</v>
      </c>
      <c r="M20" s="90">
        <f>M19</f>
        <v>0</v>
      </c>
      <c r="N20" s="91">
        <f>SUM(N7:N19)</f>
        <v>6320000</v>
      </c>
    </row>
    <row r="21" spans="1:22" ht="43.2" customHeight="1" thickBot="1">
      <c r="B21" s="395" t="s">
        <v>120</v>
      </c>
      <c r="C21" s="396"/>
      <c r="D21" s="396"/>
      <c r="E21" s="396"/>
      <c r="F21" s="396"/>
      <c r="G21" s="396"/>
      <c r="H21" s="396"/>
      <c r="I21" s="396"/>
      <c r="J21" s="396"/>
      <c r="K21" s="396"/>
      <c r="L21" s="396"/>
      <c r="M21" s="397"/>
      <c r="N21" s="92">
        <f>N20</f>
        <v>6320000</v>
      </c>
    </row>
    <row r="22" spans="1:22" ht="43.2" customHeight="1" thickBot="1">
      <c r="B22" s="395" t="s">
        <v>121</v>
      </c>
      <c r="C22" s="396"/>
      <c r="D22" s="396"/>
      <c r="E22" s="396"/>
      <c r="F22" s="396"/>
      <c r="G22" s="396"/>
      <c r="H22" s="396"/>
      <c r="I22" s="396"/>
      <c r="J22" s="396"/>
      <c r="K22" s="396"/>
      <c r="L22" s="396"/>
      <c r="M22" s="397"/>
      <c r="N22" s="93">
        <f>M20</f>
        <v>0</v>
      </c>
    </row>
    <row r="23" spans="1:22" ht="43.2" customHeight="1" thickBot="1">
      <c r="B23" s="398" t="s">
        <v>122</v>
      </c>
      <c r="C23" s="399"/>
      <c r="D23" s="399"/>
      <c r="E23" s="399"/>
      <c r="F23" s="399"/>
      <c r="G23" s="399"/>
      <c r="H23" s="399"/>
      <c r="I23" s="399"/>
      <c r="J23" s="399"/>
      <c r="K23" s="399"/>
      <c r="L23" s="399"/>
      <c r="M23" s="400"/>
      <c r="N23" s="94">
        <f>SUMIF(K7:K19,"*",L7:L19)</f>
        <v>6320000</v>
      </c>
      <c r="Q23" s="405"/>
      <c r="R23" s="405"/>
      <c r="S23" s="405"/>
      <c r="T23" s="405"/>
      <c r="U23" s="405"/>
      <c r="V23" s="405"/>
    </row>
    <row r="24" spans="1:22" ht="43.2" customHeight="1" thickBot="1">
      <c r="B24" s="395" t="s">
        <v>224</v>
      </c>
      <c r="C24" s="396"/>
      <c r="D24" s="396"/>
      <c r="E24" s="396"/>
      <c r="F24" s="397"/>
      <c r="G24" s="406" t="s">
        <v>123</v>
      </c>
      <c r="H24" s="407"/>
      <c r="I24" s="407"/>
      <c r="J24" s="407"/>
      <c r="K24" s="407"/>
      <c r="L24" s="407"/>
      <c r="M24" s="407"/>
      <c r="N24" s="408"/>
      <c r="Q24" s="7">
        <v>2</v>
      </c>
      <c r="R24" s="95" t="str">
        <f>IF(B25=Q25,R25,R26)</f>
        <v>免税事業者・簡易課税事業者</v>
      </c>
    </row>
    <row r="25" spans="1:22" ht="43.2" customHeight="1" thickBot="1">
      <c r="B25" s="401" t="str">
        <f>IF(Q24=1,"課税事業者：(C)=(A)-{(A)－(B)}×10/110",IF(Q24=2,"免税事業者・簡易課税事業者：(C)=(A)"))</f>
        <v>免税事業者・簡易課税事業者：(C)=(A)</v>
      </c>
      <c r="C25" s="402"/>
      <c r="D25" s="402"/>
      <c r="E25" s="402"/>
      <c r="F25" s="402"/>
      <c r="G25" s="402"/>
      <c r="H25" s="402"/>
      <c r="I25" s="402"/>
      <c r="J25" s="402"/>
      <c r="K25" s="402"/>
      <c r="L25" s="402"/>
      <c r="M25" s="403"/>
      <c r="N25" s="96">
        <f>IF($B$25=$Q$25,$N$21-ROUNDDOWN(($N$21-$N$23)*10/110,0), $N$21)</f>
        <v>6320000</v>
      </c>
      <c r="P25" s="97"/>
      <c r="Q25" s="98" t="s">
        <v>124</v>
      </c>
      <c r="R25" s="98" t="s">
        <v>125</v>
      </c>
    </row>
    <row r="26" spans="1:22" ht="43.2" customHeight="1" thickBot="1">
      <c r="B26" s="395" t="s">
        <v>126</v>
      </c>
      <c r="C26" s="396"/>
      <c r="D26" s="396"/>
      <c r="E26" s="396"/>
      <c r="F26" s="396"/>
      <c r="G26" s="396"/>
      <c r="H26" s="396"/>
      <c r="I26" s="396"/>
      <c r="J26" s="396"/>
      <c r="K26" s="396"/>
      <c r="L26" s="396"/>
      <c r="M26" s="404"/>
      <c r="N26" s="99">
        <f>IF($N$25&lt;5000000,$N$25,5000000)</f>
        <v>5000000</v>
      </c>
      <c r="Q26" s="98" t="s">
        <v>127</v>
      </c>
      <c r="R26" s="98" t="s">
        <v>128</v>
      </c>
    </row>
    <row r="27" spans="1:22">
      <c r="A27" s="391"/>
      <c r="B27" s="391"/>
      <c r="C27" s="391"/>
      <c r="D27" s="391"/>
      <c r="E27" s="391"/>
      <c r="F27" s="391"/>
      <c r="G27" s="391"/>
      <c r="H27" s="391"/>
      <c r="I27" s="391"/>
      <c r="J27" s="391"/>
      <c r="K27" s="391"/>
      <c r="L27" s="391"/>
      <c r="M27" s="391"/>
      <c r="N27" s="391"/>
    </row>
    <row r="28" spans="1:22" ht="27" customHeight="1">
      <c r="A28" s="391"/>
      <c r="B28" s="391"/>
      <c r="C28" s="391"/>
      <c r="D28" s="391"/>
      <c r="E28" s="391"/>
      <c r="F28" s="391"/>
      <c r="G28" s="391"/>
      <c r="H28" s="391"/>
      <c r="I28" s="391"/>
      <c r="J28" s="391"/>
      <c r="K28" s="391"/>
      <c r="L28" s="391"/>
      <c r="M28" s="391"/>
      <c r="N28" s="391"/>
    </row>
    <row r="29" spans="1:22" ht="17.25" customHeight="1">
      <c r="A29" s="391"/>
      <c r="B29" s="391"/>
      <c r="C29" s="391"/>
      <c r="D29" s="391"/>
      <c r="E29" s="391"/>
      <c r="F29" s="391"/>
      <c r="G29" s="391"/>
      <c r="H29" s="391"/>
      <c r="I29" s="391"/>
      <c r="J29" s="391"/>
      <c r="K29" s="391"/>
      <c r="L29" s="391"/>
      <c r="M29" s="391"/>
      <c r="N29" s="391"/>
    </row>
    <row r="30" spans="1:22">
      <c r="B30" s="100"/>
    </row>
  </sheetData>
  <sheetProtection formatCells="0" formatRows="0" insertRows="0"/>
  <mergeCells count="18">
    <mergeCell ref="Q23:V23"/>
    <mergeCell ref="B24:F24"/>
    <mergeCell ref="G24:N24"/>
    <mergeCell ref="B2:N2"/>
    <mergeCell ref="B3:N3"/>
    <mergeCell ref="B7:B19"/>
    <mergeCell ref="N7:N19"/>
    <mergeCell ref="B6:C6"/>
    <mergeCell ref="C7:C19"/>
    <mergeCell ref="A27:N27"/>
    <mergeCell ref="A29:N29"/>
    <mergeCell ref="B20:K20"/>
    <mergeCell ref="B21:M21"/>
    <mergeCell ref="B23:M23"/>
    <mergeCell ref="B22:M22"/>
    <mergeCell ref="B25:M25"/>
    <mergeCell ref="B26:M26"/>
    <mergeCell ref="A28:N28"/>
  </mergeCells>
  <phoneticPr fontId="2"/>
  <dataValidations count="2">
    <dataValidation type="list" allowBlank="1" showInputMessage="1" showErrorMessage="1" sqref="K7:K18" xr:uid="{2E095734-81E8-4BE9-892D-AF4DF0148A02}">
      <formula1>$Q$3:$Q$4</formula1>
    </dataValidation>
    <dataValidation type="list" allowBlank="1" showInputMessage="1" showErrorMessage="1" sqref="K2:K3 K30:K1048576 K24" xr:uid="{A2F942D2-FBFC-4311-8BD2-5C2D58A71A8C}">
      <formula1>$Q$3:$Q$5</formula1>
    </dataValidation>
  </dataValidations>
  <pageMargins left="0.25" right="0.25" top="0.75" bottom="0.75" header="0.3" footer="0.3"/>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4</xdr:col>
                    <xdr:colOff>182880</xdr:colOff>
                    <xdr:row>19</xdr:row>
                    <xdr:rowOff>0</xdr:rowOff>
                  </from>
                  <to>
                    <xdr:col>5</xdr:col>
                    <xdr:colOff>297180</xdr:colOff>
                    <xdr:row>20</xdr:row>
                    <xdr:rowOff>91440</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4</xdr:col>
                    <xdr:colOff>411480</xdr:colOff>
                    <xdr:row>19</xdr:row>
                    <xdr:rowOff>0</xdr:rowOff>
                  </from>
                  <to>
                    <xdr:col>4</xdr:col>
                    <xdr:colOff>2247900</xdr:colOff>
                    <xdr:row>20</xdr:row>
                    <xdr:rowOff>22860</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4</xdr:col>
                    <xdr:colOff>411480</xdr:colOff>
                    <xdr:row>19</xdr:row>
                    <xdr:rowOff>0</xdr:rowOff>
                  </from>
                  <to>
                    <xdr:col>4</xdr:col>
                    <xdr:colOff>2247900</xdr:colOff>
                    <xdr:row>20</xdr:row>
                    <xdr:rowOff>22860</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13</xdr:col>
                    <xdr:colOff>182880</xdr:colOff>
                    <xdr:row>19</xdr:row>
                    <xdr:rowOff>0</xdr:rowOff>
                  </from>
                  <to>
                    <xdr:col>17</xdr:col>
                    <xdr:colOff>480060</xdr:colOff>
                    <xdr:row>20</xdr:row>
                    <xdr:rowOff>99060</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13</xdr:col>
                    <xdr:colOff>411480</xdr:colOff>
                    <xdr:row>19</xdr:row>
                    <xdr:rowOff>0</xdr:rowOff>
                  </from>
                  <to>
                    <xdr:col>15</xdr:col>
                    <xdr:colOff>358140</xdr:colOff>
                    <xdr:row>20</xdr:row>
                    <xdr:rowOff>38100</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13</xdr:col>
                    <xdr:colOff>411480</xdr:colOff>
                    <xdr:row>19</xdr:row>
                    <xdr:rowOff>0</xdr:rowOff>
                  </from>
                  <to>
                    <xdr:col>15</xdr:col>
                    <xdr:colOff>358140</xdr:colOff>
                    <xdr:row>20</xdr:row>
                    <xdr:rowOff>22860</xdr:rowOff>
                  </to>
                </anchor>
              </controlPr>
            </control>
          </mc:Choice>
        </mc:AlternateContent>
        <mc:AlternateContent xmlns:mc="http://schemas.openxmlformats.org/markup-compatibility/2006">
          <mc:Choice Requires="x14">
            <control shapeId="1043" r:id="rId10" name="Group Box 19">
              <controlPr defaultSize="0" autoFill="0" autoPict="0">
                <anchor moveWithCells="1">
                  <from>
                    <xdr:col>4</xdr:col>
                    <xdr:colOff>411480</xdr:colOff>
                    <xdr:row>19</xdr:row>
                    <xdr:rowOff>0</xdr:rowOff>
                  </from>
                  <to>
                    <xdr:col>4</xdr:col>
                    <xdr:colOff>2506980</xdr:colOff>
                    <xdr:row>20</xdr:row>
                    <xdr:rowOff>22860</xdr:rowOff>
                  </to>
                </anchor>
              </controlPr>
            </control>
          </mc:Choice>
        </mc:AlternateContent>
        <mc:AlternateContent xmlns:mc="http://schemas.openxmlformats.org/markup-compatibility/2006">
          <mc:Choice Requires="x14">
            <control shapeId="1044" r:id="rId11" name="Group Box 20">
              <controlPr defaultSize="0" autoFill="0" autoPict="0">
                <anchor moveWithCells="1">
                  <from>
                    <xdr:col>4</xdr:col>
                    <xdr:colOff>411480</xdr:colOff>
                    <xdr:row>19</xdr:row>
                    <xdr:rowOff>0</xdr:rowOff>
                  </from>
                  <to>
                    <xdr:col>4</xdr:col>
                    <xdr:colOff>2506980</xdr:colOff>
                    <xdr:row>20</xdr:row>
                    <xdr:rowOff>22860</xdr:rowOff>
                  </to>
                </anchor>
              </controlPr>
            </control>
          </mc:Choice>
        </mc:AlternateContent>
        <mc:AlternateContent xmlns:mc="http://schemas.openxmlformats.org/markup-compatibility/2006">
          <mc:Choice Requires="x14">
            <control shapeId="1045" r:id="rId12" name="Group Box 21">
              <controlPr defaultSize="0" autoFill="0" autoPict="0">
                <anchor moveWithCells="1">
                  <from>
                    <xdr:col>6</xdr:col>
                    <xdr:colOff>182880</xdr:colOff>
                    <xdr:row>22</xdr:row>
                    <xdr:rowOff>304800</xdr:rowOff>
                  </from>
                  <to>
                    <xdr:col>13</xdr:col>
                    <xdr:colOff>373380</xdr:colOff>
                    <xdr:row>24</xdr:row>
                    <xdr:rowOff>388620</xdr:rowOff>
                  </to>
                </anchor>
              </controlPr>
            </control>
          </mc:Choice>
        </mc:AlternateContent>
        <mc:AlternateContent xmlns:mc="http://schemas.openxmlformats.org/markup-compatibility/2006">
          <mc:Choice Requires="x14">
            <control shapeId="1046" r:id="rId13" name="Group Box 22">
              <controlPr defaultSize="0" autoFill="0" autoPict="0">
                <anchor moveWithCells="1">
                  <from>
                    <xdr:col>6</xdr:col>
                    <xdr:colOff>411480</xdr:colOff>
                    <xdr:row>22</xdr:row>
                    <xdr:rowOff>167640</xdr:rowOff>
                  </from>
                  <to>
                    <xdr:col>9</xdr:col>
                    <xdr:colOff>327660</xdr:colOff>
                    <xdr:row>23</xdr:row>
                    <xdr:rowOff>342900</xdr:rowOff>
                  </to>
                </anchor>
              </controlPr>
            </control>
          </mc:Choice>
        </mc:AlternateContent>
        <mc:AlternateContent xmlns:mc="http://schemas.openxmlformats.org/markup-compatibility/2006">
          <mc:Choice Requires="x14">
            <control shapeId="1047" r:id="rId14" name="Group Box 23">
              <controlPr defaultSize="0" autoFill="0" autoPict="0">
                <anchor moveWithCells="1">
                  <from>
                    <xdr:col>6</xdr:col>
                    <xdr:colOff>411480</xdr:colOff>
                    <xdr:row>23</xdr:row>
                    <xdr:rowOff>167640</xdr:rowOff>
                  </from>
                  <to>
                    <xdr:col>9</xdr:col>
                    <xdr:colOff>327660</xdr:colOff>
                    <xdr:row>25</xdr:row>
                    <xdr:rowOff>342900</xdr:rowOff>
                  </to>
                </anchor>
              </controlPr>
            </control>
          </mc:Choice>
        </mc:AlternateContent>
        <mc:AlternateContent xmlns:mc="http://schemas.openxmlformats.org/markup-compatibility/2006">
          <mc:Choice Requires="x14">
            <control shapeId="1048" r:id="rId15" name="Group Box 24">
              <controlPr defaultSize="0" autoFill="0" autoPict="0">
                <anchor moveWithCells="1">
                  <from>
                    <xdr:col>16</xdr:col>
                    <xdr:colOff>182880</xdr:colOff>
                    <xdr:row>20</xdr:row>
                    <xdr:rowOff>304800</xdr:rowOff>
                  </from>
                  <to>
                    <xdr:col>20</xdr:col>
                    <xdr:colOff>243840</xdr:colOff>
                    <xdr:row>21</xdr:row>
                    <xdr:rowOff>342900</xdr:rowOff>
                  </to>
                </anchor>
              </controlPr>
            </control>
          </mc:Choice>
        </mc:AlternateContent>
        <mc:AlternateContent xmlns:mc="http://schemas.openxmlformats.org/markup-compatibility/2006">
          <mc:Choice Requires="x14">
            <control shapeId="1049" r:id="rId16" name="Group Box 25">
              <controlPr defaultSize="0" autoFill="0" autoPict="0">
                <anchor moveWithCells="1">
                  <from>
                    <xdr:col>16</xdr:col>
                    <xdr:colOff>411480</xdr:colOff>
                    <xdr:row>20</xdr:row>
                    <xdr:rowOff>167640</xdr:rowOff>
                  </from>
                  <to>
                    <xdr:col>17</xdr:col>
                    <xdr:colOff>167640</xdr:colOff>
                    <xdr:row>21</xdr:row>
                    <xdr:rowOff>7620</xdr:rowOff>
                  </to>
                </anchor>
              </controlPr>
            </control>
          </mc:Choice>
        </mc:AlternateContent>
        <mc:AlternateContent xmlns:mc="http://schemas.openxmlformats.org/markup-compatibility/2006">
          <mc:Choice Requires="x14">
            <control shapeId="1050" r:id="rId17" name="Group Box 26">
              <controlPr defaultSize="0" autoFill="0" autoPict="0">
                <anchor moveWithCells="1">
                  <from>
                    <xdr:col>16</xdr:col>
                    <xdr:colOff>411480</xdr:colOff>
                    <xdr:row>22</xdr:row>
                    <xdr:rowOff>167640</xdr:rowOff>
                  </from>
                  <to>
                    <xdr:col>17</xdr:col>
                    <xdr:colOff>167640</xdr:colOff>
                    <xdr:row>23</xdr:row>
                    <xdr:rowOff>342900</xdr:rowOff>
                  </to>
                </anchor>
              </controlPr>
            </control>
          </mc:Choice>
        </mc:AlternateContent>
        <mc:AlternateContent xmlns:mc="http://schemas.openxmlformats.org/markup-compatibility/2006">
          <mc:Choice Requires="x14">
            <control shapeId="1051" r:id="rId18" name="Option Button 27">
              <controlPr defaultSize="0" autoFill="0" autoLine="0" autoPict="0">
                <anchor moveWithCells="1">
                  <from>
                    <xdr:col>7</xdr:col>
                    <xdr:colOff>381000</xdr:colOff>
                    <xdr:row>23</xdr:row>
                    <xdr:rowOff>15240</xdr:rowOff>
                  </from>
                  <to>
                    <xdr:col>8</xdr:col>
                    <xdr:colOff>129540</xdr:colOff>
                    <xdr:row>23</xdr:row>
                    <xdr:rowOff>419100</xdr:rowOff>
                  </to>
                </anchor>
              </controlPr>
            </control>
          </mc:Choice>
        </mc:AlternateContent>
        <mc:AlternateContent xmlns:mc="http://schemas.openxmlformats.org/markup-compatibility/2006">
          <mc:Choice Requires="x14">
            <control shapeId="1052" r:id="rId19" name="Option Button 28">
              <controlPr defaultSize="0" autoFill="0" autoLine="0" autoPict="0">
                <anchor moveWithCells="1">
                  <from>
                    <xdr:col>11</xdr:col>
                    <xdr:colOff>106680</xdr:colOff>
                    <xdr:row>23</xdr:row>
                    <xdr:rowOff>22860</xdr:rowOff>
                  </from>
                  <to>
                    <xdr:col>11</xdr:col>
                    <xdr:colOff>419100</xdr:colOff>
                    <xdr:row>23</xdr:row>
                    <xdr:rowOff>441960</xdr:rowOff>
                  </to>
                </anchor>
              </controlPr>
            </control>
          </mc:Choice>
        </mc:AlternateContent>
        <mc:AlternateContent xmlns:mc="http://schemas.openxmlformats.org/markup-compatibility/2006">
          <mc:Choice Requires="x14">
            <control shapeId="1053" r:id="rId20" name="Group Box 29">
              <controlPr defaultSize="0" autoFill="0" autoPict="0">
                <anchor moveWithCells="1">
                  <from>
                    <xdr:col>6</xdr:col>
                    <xdr:colOff>411480</xdr:colOff>
                    <xdr:row>22</xdr:row>
                    <xdr:rowOff>167640</xdr:rowOff>
                  </from>
                  <to>
                    <xdr:col>10</xdr:col>
                    <xdr:colOff>175260</xdr:colOff>
                    <xdr:row>23</xdr:row>
                    <xdr:rowOff>342900</xdr:rowOff>
                  </to>
                </anchor>
              </controlPr>
            </control>
          </mc:Choice>
        </mc:AlternateContent>
        <mc:AlternateContent xmlns:mc="http://schemas.openxmlformats.org/markup-compatibility/2006">
          <mc:Choice Requires="x14">
            <control shapeId="1054" r:id="rId21" name="Group Box 30">
              <controlPr defaultSize="0" autoFill="0" autoPict="0">
                <anchor moveWithCells="1">
                  <from>
                    <xdr:col>6</xdr:col>
                    <xdr:colOff>411480</xdr:colOff>
                    <xdr:row>23</xdr:row>
                    <xdr:rowOff>167640</xdr:rowOff>
                  </from>
                  <to>
                    <xdr:col>10</xdr:col>
                    <xdr:colOff>175260</xdr:colOff>
                    <xdr:row>25</xdr:row>
                    <xdr:rowOff>342900</xdr:rowOff>
                  </to>
                </anchor>
              </controlPr>
            </control>
          </mc:Choice>
        </mc:AlternateContent>
        <mc:AlternateContent xmlns:mc="http://schemas.openxmlformats.org/markup-compatibility/2006">
          <mc:Choice Requires="x14">
            <control shapeId="1057" r:id="rId22" name="Group Box 33">
              <controlPr defaultSize="0" autoFill="0" autoPict="0">
                <anchor moveWithCells="1">
                  <from>
                    <xdr:col>16</xdr:col>
                    <xdr:colOff>411480</xdr:colOff>
                    <xdr:row>22</xdr:row>
                    <xdr:rowOff>167640</xdr:rowOff>
                  </from>
                  <to>
                    <xdr:col>17</xdr:col>
                    <xdr:colOff>137160</xdr:colOff>
                    <xdr:row>23</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151"/>
  <sheetViews>
    <sheetView showGridLines="0" view="pageBreakPreview" zoomScale="72" zoomScaleNormal="85" zoomScaleSheetLayoutView="70" zoomScalePageLayoutView="55" workbookViewId="0">
      <selection activeCell="E109" sqref="E109"/>
    </sheetView>
  </sheetViews>
  <sheetFormatPr defaultColWidth="9" defaultRowHeight="12.6"/>
  <cols>
    <col min="1" max="1" width="2.21875" style="1" customWidth="1"/>
    <col min="2" max="2" width="7.21875" style="1" customWidth="1"/>
    <col min="3" max="3" width="16.44140625" style="1" customWidth="1"/>
    <col min="4" max="4" width="14.21875" style="107" customWidth="1"/>
    <col min="5" max="5" width="67.21875" style="1" customWidth="1"/>
    <col min="6" max="6" width="15.5546875" style="108" customWidth="1"/>
    <col min="7" max="7" width="10.5546875" style="112" customWidth="1"/>
    <col min="8" max="8" width="4.5546875" style="112" customWidth="1"/>
    <col min="9" max="9" width="16.21875" style="108" customWidth="1"/>
    <col min="10" max="10" width="9" style="1"/>
    <col min="11" max="11" width="4.21875" style="1" customWidth="1"/>
    <col min="12" max="16384" width="9" style="1"/>
  </cols>
  <sheetData>
    <row r="1" spans="1:9" s="101" customFormat="1" ht="16.8" thickBot="1">
      <c r="A1" s="101" t="s">
        <v>22</v>
      </c>
      <c r="D1" s="102"/>
      <c r="F1" s="103"/>
      <c r="G1" s="104"/>
      <c r="H1" s="104"/>
      <c r="I1" s="105" t="s">
        <v>130</v>
      </c>
    </row>
    <row r="2" spans="1:9" ht="21.6" thickBot="1">
      <c r="B2" s="106"/>
      <c r="E2" s="43"/>
      <c r="G2" s="109"/>
      <c r="H2" s="440" t="s">
        <v>131</v>
      </c>
      <c r="I2" s="441"/>
    </row>
    <row r="3" spans="1:9" ht="18.600000000000001">
      <c r="A3" s="110"/>
      <c r="B3" s="431" t="s">
        <v>132</v>
      </c>
      <c r="C3" s="431"/>
      <c r="D3" s="431"/>
      <c r="E3" s="431"/>
      <c r="F3" s="431"/>
      <c r="G3" s="431"/>
      <c r="H3" s="431"/>
      <c r="I3" s="431"/>
    </row>
    <row r="4" spans="1:9">
      <c r="A4" s="111"/>
    </row>
    <row r="5" spans="1:9" ht="19.2" customHeight="1" thickBot="1">
      <c r="A5" s="111"/>
      <c r="B5" s="141" t="s">
        <v>133</v>
      </c>
    </row>
    <row r="6" spans="1:9" s="106" customFormat="1" ht="24.6" thickBot="1">
      <c r="B6" s="442" t="s">
        <v>134</v>
      </c>
      <c r="C6" s="113" t="s">
        <v>135</v>
      </c>
      <c r="D6" s="114" t="s">
        <v>136</v>
      </c>
      <c r="E6" s="115" t="s">
        <v>137</v>
      </c>
      <c r="F6" s="116" t="s">
        <v>138</v>
      </c>
      <c r="G6" s="117" t="s">
        <v>225</v>
      </c>
      <c r="H6" s="117" t="s">
        <v>109</v>
      </c>
      <c r="I6" s="118" t="s">
        <v>226</v>
      </c>
    </row>
    <row r="7" spans="1:9">
      <c r="B7" s="443"/>
      <c r="C7" s="418" t="s">
        <v>139</v>
      </c>
      <c r="D7" s="420">
        <f>SUM(I7:I14)</f>
        <v>450000</v>
      </c>
      <c r="E7" s="467"/>
      <c r="F7" s="119"/>
      <c r="G7" s="120"/>
      <c r="H7" s="121"/>
      <c r="I7" s="122">
        <f t="shared" ref="I7:I14" si="0">F7*G7</f>
        <v>0</v>
      </c>
    </row>
    <row r="8" spans="1:9">
      <c r="B8" s="443"/>
      <c r="C8" s="418"/>
      <c r="D8" s="421"/>
      <c r="E8" s="468" t="s">
        <v>228</v>
      </c>
      <c r="F8" s="123">
        <v>150000</v>
      </c>
      <c r="G8" s="124">
        <v>1</v>
      </c>
      <c r="H8" s="125"/>
      <c r="I8" s="126">
        <f t="shared" si="0"/>
        <v>150000</v>
      </c>
    </row>
    <row r="9" spans="1:9">
      <c r="B9" s="443"/>
      <c r="C9" s="418"/>
      <c r="D9" s="421"/>
      <c r="E9" s="468" t="s">
        <v>229</v>
      </c>
      <c r="F9" s="123">
        <v>300000</v>
      </c>
      <c r="G9" s="124">
        <v>1</v>
      </c>
      <c r="H9" s="125"/>
      <c r="I9" s="126">
        <f t="shared" si="0"/>
        <v>300000</v>
      </c>
    </row>
    <row r="10" spans="1:9">
      <c r="B10" s="443"/>
      <c r="C10" s="418"/>
      <c r="D10" s="421"/>
      <c r="E10" s="468"/>
      <c r="F10" s="123"/>
      <c r="G10" s="124"/>
      <c r="H10" s="125"/>
      <c r="I10" s="126">
        <f t="shared" si="0"/>
        <v>0</v>
      </c>
    </row>
    <row r="11" spans="1:9">
      <c r="B11" s="443"/>
      <c r="C11" s="418"/>
      <c r="D11" s="421"/>
      <c r="E11" s="468"/>
      <c r="F11" s="123"/>
      <c r="G11" s="124"/>
      <c r="H11" s="125"/>
      <c r="I11" s="126">
        <f t="shared" si="0"/>
        <v>0</v>
      </c>
    </row>
    <row r="12" spans="1:9">
      <c r="B12" s="443"/>
      <c r="C12" s="418"/>
      <c r="D12" s="421"/>
      <c r="E12" s="468"/>
      <c r="F12" s="123"/>
      <c r="G12" s="124"/>
      <c r="H12" s="125"/>
      <c r="I12" s="126">
        <f t="shared" si="0"/>
        <v>0</v>
      </c>
    </row>
    <row r="13" spans="1:9">
      <c r="B13" s="443"/>
      <c r="C13" s="418"/>
      <c r="D13" s="421"/>
      <c r="E13" s="468"/>
      <c r="F13" s="123"/>
      <c r="G13" s="124"/>
      <c r="H13" s="125"/>
      <c r="I13" s="126">
        <f t="shared" si="0"/>
        <v>0</v>
      </c>
    </row>
    <row r="14" spans="1:9" ht="13.2" thickBot="1">
      <c r="B14" s="443"/>
      <c r="C14" s="418"/>
      <c r="D14" s="421"/>
      <c r="E14" s="469"/>
      <c r="F14" s="127"/>
      <c r="G14" s="128"/>
      <c r="H14" s="129"/>
      <c r="I14" s="130">
        <f t="shared" si="0"/>
        <v>0</v>
      </c>
    </row>
    <row r="15" spans="1:9" ht="13.8" thickTop="1" thickBot="1">
      <c r="B15" s="443"/>
      <c r="C15" s="419"/>
      <c r="D15" s="422"/>
      <c r="E15" s="470"/>
      <c r="F15" s="131"/>
      <c r="G15" s="132"/>
      <c r="H15" s="133"/>
      <c r="I15" s="134">
        <f>SUM(I7:I14)</f>
        <v>450000</v>
      </c>
    </row>
    <row r="16" spans="1:9">
      <c r="B16" s="443"/>
      <c r="C16" s="417" t="s">
        <v>140</v>
      </c>
      <c r="D16" s="420">
        <f>SUM(I16:I20)</f>
        <v>0</v>
      </c>
      <c r="E16" s="471"/>
      <c r="F16" s="135"/>
      <c r="G16" s="136"/>
      <c r="H16" s="137"/>
      <c r="I16" s="122">
        <f>F16*G16</f>
        <v>0</v>
      </c>
    </row>
    <row r="17" spans="2:9">
      <c r="B17" s="443"/>
      <c r="C17" s="418"/>
      <c r="D17" s="421"/>
      <c r="E17" s="468"/>
      <c r="F17" s="123"/>
      <c r="G17" s="124"/>
      <c r="H17" s="125"/>
      <c r="I17" s="126">
        <f>F17*G17</f>
        <v>0</v>
      </c>
    </row>
    <row r="18" spans="2:9">
      <c r="B18" s="443"/>
      <c r="C18" s="418"/>
      <c r="D18" s="421"/>
      <c r="E18" s="468"/>
      <c r="F18" s="123"/>
      <c r="G18" s="124"/>
      <c r="H18" s="125"/>
      <c r="I18" s="126">
        <f>F18*G18</f>
        <v>0</v>
      </c>
    </row>
    <row r="19" spans="2:9">
      <c r="B19" s="443"/>
      <c r="C19" s="418"/>
      <c r="D19" s="421"/>
      <c r="E19" s="468"/>
      <c r="F19" s="123"/>
      <c r="G19" s="124"/>
      <c r="H19" s="125"/>
      <c r="I19" s="126">
        <f>F19*G19</f>
        <v>0</v>
      </c>
    </row>
    <row r="20" spans="2:9" ht="13.2" thickBot="1">
      <c r="B20" s="443"/>
      <c r="C20" s="418"/>
      <c r="D20" s="421"/>
      <c r="E20" s="469"/>
      <c r="F20" s="127"/>
      <c r="G20" s="128"/>
      <c r="H20" s="129"/>
      <c r="I20" s="130">
        <f>F20*G20</f>
        <v>0</v>
      </c>
    </row>
    <row r="21" spans="2:9" ht="13.8" thickTop="1" thickBot="1">
      <c r="B21" s="443"/>
      <c r="C21" s="419"/>
      <c r="D21" s="422"/>
      <c r="E21" s="470"/>
      <c r="F21" s="131"/>
      <c r="G21" s="132"/>
      <c r="H21" s="133"/>
      <c r="I21" s="134">
        <f>SUM(I16:I20)</f>
        <v>0</v>
      </c>
    </row>
    <row r="22" spans="2:9">
      <c r="B22" s="443"/>
      <c r="C22" s="417" t="s">
        <v>141</v>
      </c>
      <c r="D22" s="420">
        <f>SUM(I22:I26)</f>
        <v>3000000</v>
      </c>
      <c r="E22" s="467"/>
      <c r="F22" s="135"/>
      <c r="G22" s="138"/>
      <c r="H22" s="137"/>
      <c r="I22" s="122">
        <f>F22</f>
        <v>0</v>
      </c>
    </row>
    <row r="23" spans="2:9">
      <c r="B23" s="443"/>
      <c r="C23" s="418"/>
      <c r="D23" s="421"/>
      <c r="E23" s="468" t="s">
        <v>227</v>
      </c>
      <c r="F23" s="123">
        <v>3000000</v>
      </c>
      <c r="G23" s="139"/>
      <c r="H23" s="125"/>
      <c r="I23" s="126">
        <f>F23</f>
        <v>3000000</v>
      </c>
    </row>
    <row r="24" spans="2:9">
      <c r="B24" s="443"/>
      <c r="C24" s="418"/>
      <c r="D24" s="421"/>
      <c r="E24" s="468"/>
      <c r="F24" s="123"/>
      <c r="G24" s="139"/>
      <c r="H24" s="125"/>
      <c r="I24" s="126">
        <f>F24</f>
        <v>0</v>
      </c>
    </row>
    <row r="25" spans="2:9">
      <c r="B25" s="443"/>
      <c r="C25" s="418"/>
      <c r="D25" s="421"/>
      <c r="E25" s="468"/>
      <c r="F25" s="123"/>
      <c r="G25" s="139"/>
      <c r="H25" s="125"/>
      <c r="I25" s="126">
        <f>F25</f>
        <v>0</v>
      </c>
    </row>
    <row r="26" spans="2:9" ht="13.2" thickBot="1">
      <c r="B26" s="443"/>
      <c r="C26" s="418"/>
      <c r="D26" s="421"/>
      <c r="E26" s="469"/>
      <c r="F26" s="127"/>
      <c r="G26" s="140"/>
      <c r="H26" s="129"/>
      <c r="I26" s="130">
        <f>F26</f>
        <v>0</v>
      </c>
    </row>
    <row r="27" spans="2:9" ht="13.8" thickTop="1" thickBot="1">
      <c r="B27" s="443"/>
      <c r="C27" s="419"/>
      <c r="D27" s="422"/>
      <c r="E27" s="470"/>
      <c r="F27" s="131"/>
      <c r="G27" s="132"/>
      <c r="H27" s="133"/>
      <c r="I27" s="134">
        <f>SUM(I22:I26)</f>
        <v>3000000</v>
      </c>
    </row>
    <row r="28" spans="2:9">
      <c r="B28" s="443"/>
      <c r="C28" s="417" t="s">
        <v>142</v>
      </c>
      <c r="D28" s="420">
        <f>SUM(I28:I32)</f>
        <v>0</v>
      </c>
      <c r="E28" s="467"/>
      <c r="F28" s="135"/>
      <c r="G28" s="136"/>
      <c r="H28" s="137"/>
      <c r="I28" s="122">
        <f>F28*G28</f>
        <v>0</v>
      </c>
    </row>
    <row r="29" spans="2:9">
      <c r="B29" s="443"/>
      <c r="C29" s="418"/>
      <c r="D29" s="421"/>
      <c r="E29" s="468"/>
      <c r="F29" s="123"/>
      <c r="G29" s="124"/>
      <c r="H29" s="125"/>
      <c r="I29" s="126">
        <f>F29*G29</f>
        <v>0</v>
      </c>
    </row>
    <row r="30" spans="2:9">
      <c r="B30" s="443"/>
      <c r="C30" s="418"/>
      <c r="D30" s="421"/>
      <c r="E30" s="468"/>
      <c r="F30" s="123"/>
      <c r="G30" s="124"/>
      <c r="H30" s="125"/>
      <c r="I30" s="126">
        <f>F30*G30</f>
        <v>0</v>
      </c>
    </row>
    <row r="31" spans="2:9">
      <c r="B31" s="443"/>
      <c r="C31" s="418"/>
      <c r="D31" s="421"/>
      <c r="E31" s="468"/>
      <c r="F31" s="123"/>
      <c r="G31" s="124"/>
      <c r="H31" s="125"/>
      <c r="I31" s="126">
        <f>F31*G31</f>
        <v>0</v>
      </c>
    </row>
    <row r="32" spans="2:9" ht="13.2" thickBot="1">
      <c r="B32" s="443"/>
      <c r="C32" s="418"/>
      <c r="D32" s="421"/>
      <c r="E32" s="469"/>
      <c r="F32" s="127"/>
      <c r="G32" s="128"/>
      <c r="H32" s="129"/>
      <c r="I32" s="130">
        <f>F32*G32</f>
        <v>0</v>
      </c>
    </row>
    <row r="33" spans="2:9" ht="13.8" thickTop="1" thickBot="1">
      <c r="B33" s="443"/>
      <c r="C33" s="419"/>
      <c r="D33" s="422"/>
      <c r="E33" s="470"/>
      <c r="F33" s="131"/>
      <c r="G33" s="132"/>
      <c r="H33" s="133"/>
      <c r="I33" s="134">
        <f>SUM(I28:I32)</f>
        <v>0</v>
      </c>
    </row>
    <row r="34" spans="2:9">
      <c r="B34" s="443"/>
      <c r="C34" s="445" t="s">
        <v>143</v>
      </c>
      <c r="D34" s="420">
        <f>SUM(I34:I38)</f>
        <v>0</v>
      </c>
      <c r="E34" s="467"/>
      <c r="F34" s="135"/>
      <c r="G34" s="136"/>
      <c r="H34" s="137"/>
      <c r="I34" s="122">
        <f>F34*G34</f>
        <v>0</v>
      </c>
    </row>
    <row r="35" spans="2:9">
      <c r="B35" s="443"/>
      <c r="C35" s="446"/>
      <c r="D35" s="421"/>
      <c r="E35" s="468"/>
      <c r="F35" s="123"/>
      <c r="G35" s="124"/>
      <c r="H35" s="125"/>
      <c r="I35" s="126">
        <f>F35*G35</f>
        <v>0</v>
      </c>
    </row>
    <row r="36" spans="2:9">
      <c r="B36" s="443"/>
      <c r="C36" s="446"/>
      <c r="D36" s="421"/>
      <c r="E36" s="468"/>
      <c r="F36" s="123"/>
      <c r="G36" s="124"/>
      <c r="H36" s="125"/>
      <c r="I36" s="126">
        <f>F36*G36</f>
        <v>0</v>
      </c>
    </row>
    <row r="37" spans="2:9">
      <c r="B37" s="443"/>
      <c r="C37" s="446"/>
      <c r="D37" s="421"/>
      <c r="E37" s="468"/>
      <c r="F37" s="123"/>
      <c r="G37" s="124"/>
      <c r="H37" s="125"/>
      <c r="I37" s="126">
        <f>F37*G37</f>
        <v>0</v>
      </c>
    </row>
    <row r="38" spans="2:9" ht="13.2" thickBot="1">
      <c r="B38" s="443"/>
      <c r="C38" s="446"/>
      <c r="D38" s="421"/>
      <c r="E38" s="469"/>
      <c r="F38" s="127"/>
      <c r="G38" s="128"/>
      <c r="H38" s="129"/>
      <c r="I38" s="130">
        <f>F38*G38</f>
        <v>0</v>
      </c>
    </row>
    <row r="39" spans="2:9" ht="13.8" thickTop="1" thickBot="1">
      <c r="B39" s="443"/>
      <c r="C39" s="447"/>
      <c r="D39" s="422"/>
      <c r="E39" s="470"/>
      <c r="F39" s="131"/>
      <c r="G39" s="132"/>
      <c r="H39" s="133"/>
      <c r="I39" s="134">
        <f>SUM(I34:I38)</f>
        <v>0</v>
      </c>
    </row>
    <row r="40" spans="2:9">
      <c r="B40" s="443"/>
      <c r="C40" s="425" t="s">
        <v>144</v>
      </c>
      <c r="D40" s="420">
        <f>SUM(I40:I44)</f>
        <v>0</v>
      </c>
      <c r="E40" s="467"/>
      <c r="F40" s="135"/>
      <c r="G40" s="136"/>
      <c r="H40" s="137"/>
      <c r="I40" s="122">
        <f>F40*G40</f>
        <v>0</v>
      </c>
    </row>
    <row r="41" spans="2:9">
      <c r="B41" s="443"/>
      <c r="C41" s="418"/>
      <c r="D41" s="421"/>
      <c r="E41" s="468"/>
      <c r="F41" s="123"/>
      <c r="G41" s="124"/>
      <c r="H41" s="125"/>
      <c r="I41" s="126">
        <f>F41*G41</f>
        <v>0</v>
      </c>
    </row>
    <row r="42" spans="2:9">
      <c r="B42" s="443"/>
      <c r="C42" s="418"/>
      <c r="D42" s="421"/>
      <c r="E42" s="468"/>
      <c r="F42" s="123"/>
      <c r="G42" s="124"/>
      <c r="H42" s="125"/>
      <c r="I42" s="126">
        <f>F42*G42</f>
        <v>0</v>
      </c>
    </row>
    <row r="43" spans="2:9">
      <c r="B43" s="443"/>
      <c r="C43" s="418"/>
      <c r="D43" s="421"/>
      <c r="E43" s="468"/>
      <c r="F43" s="123"/>
      <c r="G43" s="124"/>
      <c r="H43" s="125"/>
      <c r="I43" s="126">
        <f>F43*G43</f>
        <v>0</v>
      </c>
    </row>
    <row r="44" spans="2:9" ht="13.2" thickBot="1">
      <c r="B44" s="443"/>
      <c r="C44" s="418"/>
      <c r="D44" s="421"/>
      <c r="E44" s="469"/>
      <c r="F44" s="127"/>
      <c r="G44" s="128"/>
      <c r="H44" s="129"/>
      <c r="I44" s="130">
        <f>F44*G44</f>
        <v>0</v>
      </c>
    </row>
    <row r="45" spans="2:9" ht="13.8" thickTop="1" thickBot="1">
      <c r="B45" s="443"/>
      <c r="C45" s="418"/>
      <c r="D45" s="422"/>
      <c r="E45" s="470"/>
      <c r="F45" s="131"/>
      <c r="G45" s="132"/>
      <c r="H45" s="133"/>
      <c r="I45" s="134">
        <f>SUM(I40:I44)</f>
        <v>0</v>
      </c>
    </row>
    <row r="46" spans="2:9">
      <c r="B46" s="443"/>
      <c r="C46" s="417" t="s">
        <v>145</v>
      </c>
      <c r="D46" s="421">
        <f>SUM(D7:D45)</f>
        <v>3450000</v>
      </c>
      <c r="E46" s="448"/>
      <c r="F46" s="450">
        <f>I15+I21+I27+I33+I39+I45</f>
        <v>3450000</v>
      </c>
      <c r="G46" s="451"/>
      <c r="H46" s="451"/>
      <c r="I46" s="452"/>
    </row>
    <row r="47" spans="2:9" ht="13.2" thickBot="1">
      <c r="B47" s="443"/>
      <c r="C47" s="419"/>
      <c r="D47" s="422"/>
      <c r="E47" s="449"/>
      <c r="F47" s="453"/>
      <c r="G47" s="454"/>
      <c r="H47" s="454"/>
      <c r="I47" s="455"/>
    </row>
    <row r="48" spans="2:9">
      <c r="B48" s="443"/>
      <c r="C48" s="417" t="s">
        <v>146</v>
      </c>
      <c r="D48" s="420">
        <f>D149-D46</f>
        <v>-256100</v>
      </c>
      <c r="E48" s="456"/>
      <c r="F48" s="457"/>
      <c r="G48" s="457"/>
      <c r="H48" s="457"/>
      <c r="I48" s="458"/>
    </row>
    <row r="49" spans="1:9" ht="13.2" thickBot="1">
      <c r="B49" s="443"/>
      <c r="C49" s="419"/>
      <c r="D49" s="422"/>
      <c r="E49" s="459"/>
      <c r="F49" s="460"/>
      <c r="G49" s="460"/>
      <c r="H49" s="460"/>
      <c r="I49" s="461"/>
    </row>
    <row r="50" spans="1:9" ht="19.2" customHeight="1">
      <c r="B50" s="443"/>
      <c r="C50" s="432" t="s">
        <v>147</v>
      </c>
      <c r="D50" s="429">
        <f>SUM(D46,D48)</f>
        <v>3193900</v>
      </c>
      <c r="E50" s="436"/>
      <c r="F50" s="437"/>
      <c r="G50" s="437"/>
      <c r="H50" s="437"/>
      <c r="I50" s="434" t="str">
        <f>IF(D50=D149,"〇","不一致")</f>
        <v>〇</v>
      </c>
    </row>
    <row r="51" spans="1:9" ht="22.2" customHeight="1" thickBot="1">
      <c r="B51" s="444"/>
      <c r="C51" s="433"/>
      <c r="D51" s="430"/>
      <c r="E51" s="438"/>
      <c r="F51" s="439"/>
      <c r="G51" s="439"/>
      <c r="H51" s="439"/>
      <c r="I51" s="435"/>
    </row>
    <row r="52" spans="1:9">
      <c r="B52" s="141" t="s">
        <v>148</v>
      </c>
      <c r="C52" s="142"/>
      <c r="D52" s="143"/>
      <c r="E52" s="44"/>
      <c r="F52" s="144"/>
      <c r="G52" s="145"/>
      <c r="H52" s="145"/>
      <c r="I52" s="144"/>
    </row>
    <row r="53" spans="1:9">
      <c r="B53" s="141" t="s">
        <v>149</v>
      </c>
      <c r="C53" s="142"/>
      <c r="D53" s="143"/>
      <c r="E53" s="44"/>
      <c r="F53" s="144"/>
      <c r="G53" s="145"/>
      <c r="H53" s="145"/>
      <c r="I53" s="144"/>
    </row>
    <row r="54" spans="1:9">
      <c r="B54" s="141"/>
      <c r="C54" s="142"/>
      <c r="D54" s="143"/>
      <c r="E54" s="44"/>
      <c r="F54" s="144"/>
      <c r="G54" s="145"/>
      <c r="H54" s="145"/>
      <c r="I54" s="144"/>
    </row>
    <row r="55" spans="1:9">
      <c r="B55" s="141"/>
      <c r="C55" s="142"/>
      <c r="D55" s="143"/>
      <c r="E55" s="44"/>
      <c r="F55" s="144"/>
      <c r="G55" s="145"/>
      <c r="H55" s="145"/>
      <c r="I55" s="144"/>
    </row>
    <row r="56" spans="1:9">
      <c r="B56" s="141"/>
      <c r="C56" s="142"/>
      <c r="D56" s="143"/>
      <c r="E56" s="44"/>
      <c r="F56" s="144"/>
      <c r="G56" s="145"/>
      <c r="H56" s="145"/>
      <c r="I56" s="144"/>
    </row>
    <row r="57" spans="1:9">
      <c r="B57" s="141"/>
      <c r="C57" s="142"/>
      <c r="D57" s="143"/>
      <c r="E57" s="44"/>
      <c r="F57" s="144"/>
      <c r="G57" s="145"/>
      <c r="H57" s="145"/>
      <c r="I57" s="144"/>
    </row>
    <row r="58" spans="1:9" ht="24.75" customHeight="1">
      <c r="B58" s="141"/>
      <c r="C58" s="142"/>
      <c r="D58" s="143"/>
      <c r="E58" s="146"/>
      <c r="F58" s="144"/>
      <c r="G58" s="145"/>
      <c r="H58" s="145"/>
      <c r="I58" s="144"/>
    </row>
    <row r="59" spans="1:9">
      <c r="B59" s="147"/>
      <c r="C59" s="142"/>
      <c r="D59" s="143"/>
      <c r="E59" s="146"/>
      <c r="F59" s="144"/>
      <c r="G59" s="145"/>
      <c r="H59" s="145"/>
      <c r="I59" s="144"/>
    </row>
    <row r="60" spans="1:9">
      <c r="B60" s="147"/>
      <c r="C60" s="142"/>
      <c r="D60" s="143"/>
      <c r="E60" s="146"/>
      <c r="F60" s="148"/>
      <c r="G60" s="148"/>
      <c r="H60" s="148"/>
      <c r="I60" s="148"/>
    </row>
    <row r="61" spans="1:9">
      <c r="B61" s="147"/>
      <c r="C61" s="142"/>
      <c r="D61" s="143"/>
      <c r="E61" s="146"/>
      <c r="F61" s="148"/>
      <c r="G61" s="148"/>
      <c r="H61" s="148"/>
      <c r="I61" s="148"/>
    </row>
    <row r="62" spans="1:9">
      <c r="B62" s="147"/>
      <c r="C62" s="142"/>
      <c r="D62" s="143"/>
      <c r="E62" s="146"/>
      <c r="F62" s="148"/>
      <c r="G62" s="148"/>
      <c r="H62" s="148"/>
      <c r="I62" s="148"/>
    </row>
    <row r="63" spans="1:9" ht="16.8" thickBot="1">
      <c r="A63" s="101" t="s">
        <v>129</v>
      </c>
      <c r="B63" s="147"/>
      <c r="C63" s="142"/>
      <c r="D63" s="143"/>
      <c r="E63" s="146"/>
      <c r="F63" s="148"/>
      <c r="G63" s="148"/>
      <c r="H63" s="148"/>
      <c r="I63" s="105" t="s">
        <v>150</v>
      </c>
    </row>
    <row r="64" spans="1:9" ht="21.6" thickBot="1">
      <c r="B64" s="106"/>
      <c r="E64" s="43"/>
      <c r="G64" s="109"/>
      <c r="H64" s="440" t="s">
        <v>131</v>
      </c>
      <c r="I64" s="441"/>
    </row>
    <row r="65" spans="1:9" ht="19.2" thickBot="1">
      <c r="A65" s="110"/>
      <c r="B65" s="431" t="s">
        <v>151</v>
      </c>
      <c r="C65" s="431"/>
      <c r="D65" s="431"/>
      <c r="E65" s="431"/>
      <c r="F65" s="431"/>
      <c r="G65" s="431"/>
      <c r="H65" s="431"/>
      <c r="I65" s="431"/>
    </row>
    <row r="66" spans="1:9" ht="21.75" customHeight="1" thickBot="1">
      <c r="B66" s="426" t="s">
        <v>152</v>
      </c>
      <c r="C66" s="149" t="s">
        <v>153</v>
      </c>
      <c r="D66" s="150" t="s">
        <v>136</v>
      </c>
      <c r="E66" s="151" t="s">
        <v>154</v>
      </c>
      <c r="F66" s="152" t="s">
        <v>155</v>
      </c>
      <c r="G66" s="117" t="s">
        <v>225</v>
      </c>
      <c r="H66" s="117" t="s">
        <v>109</v>
      </c>
      <c r="I66" s="153"/>
    </row>
    <row r="67" spans="1:9">
      <c r="B67" s="427"/>
      <c r="C67" s="425" t="s">
        <v>156</v>
      </c>
      <c r="D67" s="420">
        <f>SUM(I67:I76)</f>
        <v>1350000</v>
      </c>
      <c r="E67" s="467"/>
      <c r="F67" s="119"/>
      <c r="G67" s="120"/>
      <c r="H67" s="121"/>
      <c r="I67" s="122">
        <f t="shared" ref="I67:I76" si="1">F67*G67</f>
        <v>0</v>
      </c>
    </row>
    <row r="68" spans="1:9">
      <c r="B68" s="427"/>
      <c r="C68" s="418"/>
      <c r="D68" s="421"/>
      <c r="E68" s="468" t="s">
        <v>232</v>
      </c>
      <c r="F68" s="154">
        <v>1350000</v>
      </c>
      <c r="G68" s="155">
        <v>1</v>
      </c>
      <c r="H68" s="156"/>
      <c r="I68" s="126">
        <f t="shared" si="1"/>
        <v>1350000</v>
      </c>
    </row>
    <row r="69" spans="1:9">
      <c r="B69" s="427"/>
      <c r="C69" s="418"/>
      <c r="D69" s="421"/>
      <c r="E69" s="468"/>
      <c r="F69" s="154"/>
      <c r="G69" s="155"/>
      <c r="H69" s="156"/>
      <c r="I69" s="126">
        <f t="shared" si="1"/>
        <v>0</v>
      </c>
    </row>
    <row r="70" spans="1:9">
      <c r="B70" s="427"/>
      <c r="C70" s="418"/>
      <c r="D70" s="421"/>
      <c r="E70" s="468"/>
      <c r="F70" s="154"/>
      <c r="G70" s="155"/>
      <c r="H70" s="156"/>
      <c r="I70" s="126">
        <f t="shared" si="1"/>
        <v>0</v>
      </c>
    </row>
    <row r="71" spans="1:9">
      <c r="B71" s="427"/>
      <c r="C71" s="418"/>
      <c r="D71" s="421"/>
      <c r="E71" s="468"/>
      <c r="F71" s="154"/>
      <c r="G71" s="155"/>
      <c r="H71" s="156"/>
      <c r="I71" s="126">
        <f t="shared" si="1"/>
        <v>0</v>
      </c>
    </row>
    <row r="72" spans="1:9">
      <c r="B72" s="427"/>
      <c r="C72" s="418"/>
      <c r="D72" s="421"/>
      <c r="E72" s="468"/>
      <c r="F72" s="123"/>
      <c r="G72" s="124"/>
      <c r="H72" s="125"/>
      <c r="I72" s="126">
        <f t="shared" si="1"/>
        <v>0</v>
      </c>
    </row>
    <row r="73" spans="1:9">
      <c r="B73" s="427"/>
      <c r="C73" s="418"/>
      <c r="D73" s="421"/>
      <c r="E73" s="468"/>
      <c r="F73" s="123"/>
      <c r="G73" s="124"/>
      <c r="H73" s="125"/>
      <c r="I73" s="126">
        <f t="shared" si="1"/>
        <v>0</v>
      </c>
    </row>
    <row r="74" spans="1:9">
      <c r="B74" s="427"/>
      <c r="C74" s="418"/>
      <c r="D74" s="421"/>
      <c r="E74" s="468"/>
      <c r="F74" s="123"/>
      <c r="G74" s="124"/>
      <c r="H74" s="125"/>
      <c r="I74" s="126">
        <f t="shared" si="1"/>
        <v>0</v>
      </c>
    </row>
    <row r="75" spans="1:9">
      <c r="B75" s="427"/>
      <c r="C75" s="418"/>
      <c r="D75" s="421"/>
      <c r="E75" s="468"/>
      <c r="F75" s="123"/>
      <c r="G75" s="124"/>
      <c r="H75" s="125"/>
      <c r="I75" s="126">
        <f t="shared" si="1"/>
        <v>0</v>
      </c>
    </row>
    <row r="76" spans="1:9" ht="13.2" thickBot="1">
      <c r="B76" s="427"/>
      <c r="C76" s="418"/>
      <c r="D76" s="421"/>
      <c r="E76" s="469"/>
      <c r="F76" s="127"/>
      <c r="G76" s="128"/>
      <c r="H76" s="129"/>
      <c r="I76" s="130">
        <f t="shared" si="1"/>
        <v>0</v>
      </c>
    </row>
    <row r="77" spans="1:9" ht="13.8" thickTop="1" thickBot="1">
      <c r="B77" s="427"/>
      <c r="C77" s="419"/>
      <c r="D77" s="422"/>
      <c r="E77" s="470"/>
      <c r="F77" s="131"/>
      <c r="G77" s="132"/>
      <c r="H77" s="133"/>
      <c r="I77" s="134">
        <f>SUM(I67:I76)</f>
        <v>1350000</v>
      </c>
    </row>
    <row r="78" spans="1:9">
      <c r="B78" s="427"/>
      <c r="C78" s="417" t="s">
        <v>157</v>
      </c>
      <c r="D78" s="420">
        <f>SUM(I78:I87)</f>
        <v>400000</v>
      </c>
      <c r="E78" s="472"/>
      <c r="F78" s="157"/>
      <c r="G78" s="158"/>
      <c r="H78" s="121"/>
      <c r="I78" s="122">
        <f t="shared" ref="I78:I87" si="2">F78*G78</f>
        <v>0</v>
      </c>
    </row>
    <row r="79" spans="1:9">
      <c r="B79" s="427"/>
      <c r="C79" s="418"/>
      <c r="D79" s="421"/>
      <c r="E79" s="468" t="s">
        <v>158</v>
      </c>
      <c r="F79" s="123">
        <v>400000</v>
      </c>
      <c r="G79" s="124">
        <v>1</v>
      </c>
      <c r="H79" s="156"/>
      <c r="I79" s="126">
        <f t="shared" si="2"/>
        <v>400000</v>
      </c>
    </row>
    <row r="80" spans="1:9">
      <c r="B80" s="427"/>
      <c r="C80" s="418"/>
      <c r="D80" s="421"/>
      <c r="E80" s="468"/>
      <c r="F80" s="123"/>
      <c r="G80" s="124"/>
      <c r="H80" s="156"/>
      <c r="I80" s="126">
        <f t="shared" si="2"/>
        <v>0</v>
      </c>
    </row>
    <row r="81" spans="2:9">
      <c r="B81" s="427"/>
      <c r="C81" s="418"/>
      <c r="D81" s="421"/>
      <c r="E81" s="468"/>
      <c r="F81" s="123"/>
      <c r="G81" s="124"/>
      <c r="H81" s="156"/>
      <c r="I81" s="126">
        <f t="shared" si="2"/>
        <v>0</v>
      </c>
    </row>
    <row r="82" spans="2:9">
      <c r="B82" s="427"/>
      <c r="C82" s="418"/>
      <c r="D82" s="421"/>
      <c r="E82" s="468"/>
      <c r="F82" s="123"/>
      <c r="G82" s="124"/>
      <c r="H82" s="156"/>
      <c r="I82" s="126">
        <f t="shared" si="2"/>
        <v>0</v>
      </c>
    </row>
    <row r="83" spans="2:9">
      <c r="B83" s="427"/>
      <c r="C83" s="418"/>
      <c r="D83" s="421"/>
      <c r="E83" s="468"/>
      <c r="F83" s="123"/>
      <c r="G83" s="124"/>
      <c r="H83" s="125"/>
      <c r="I83" s="126">
        <f t="shared" si="2"/>
        <v>0</v>
      </c>
    </row>
    <row r="84" spans="2:9">
      <c r="B84" s="427"/>
      <c r="C84" s="418"/>
      <c r="D84" s="421"/>
      <c r="E84" s="468"/>
      <c r="F84" s="123"/>
      <c r="G84" s="124"/>
      <c r="H84" s="125"/>
      <c r="I84" s="126">
        <f t="shared" si="2"/>
        <v>0</v>
      </c>
    </row>
    <row r="85" spans="2:9">
      <c r="B85" s="427"/>
      <c r="C85" s="418"/>
      <c r="D85" s="421"/>
      <c r="E85" s="468"/>
      <c r="F85" s="123"/>
      <c r="G85" s="124"/>
      <c r="H85" s="125"/>
      <c r="I85" s="126">
        <f t="shared" si="2"/>
        <v>0</v>
      </c>
    </row>
    <row r="86" spans="2:9">
      <c r="B86" s="427"/>
      <c r="C86" s="418"/>
      <c r="D86" s="421"/>
      <c r="E86" s="468"/>
      <c r="F86" s="123"/>
      <c r="G86" s="124"/>
      <c r="H86" s="125"/>
      <c r="I86" s="126">
        <f t="shared" si="2"/>
        <v>0</v>
      </c>
    </row>
    <row r="87" spans="2:9" ht="13.2" thickBot="1">
      <c r="B87" s="427"/>
      <c r="C87" s="418"/>
      <c r="D87" s="421"/>
      <c r="E87" s="469"/>
      <c r="F87" s="127"/>
      <c r="G87" s="128"/>
      <c r="H87" s="129"/>
      <c r="I87" s="130">
        <f t="shared" si="2"/>
        <v>0</v>
      </c>
    </row>
    <row r="88" spans="2:9" ht="13.8" thickTop="1" thickBot="1">
      <c r="B88" s="427"/>
      <c r="C88" s="419"/>
      <c r="D88" s="422"/>
      <c r="E88" s="470"/>
      <c r="F88" s="131"/>
      <c r="G88" s="132"/>
      <c r="H88" s="133"/>
      <c r="I88" s="134">
        <f>SUM(I78:I87)</f>
        <v>400000</v>
      </c>
    </row>
    <row r="89" spans="2:9">
      <c r="B89" s="427"/>
      <c r="C89" s="417" t="s">
        <v>159</v>
      </c>
      <c r="D89" s="420">
        <f>SUM(I89:I94)</f>
        <v>0</v>
      </c>
      <c r="E89" s="467"/>
      <c r="F89" s="119"/>
      <c r="G89" s="120"/>
      <c r="H89" s="121"/>
      <c r="I89" s="122">
        <f t="shared" ref="I89:I94" si="3">F89*G89</f>
        <v>0</v>
      </c>
    </row>
    <row r="90" spans="2:9">
      <c r="B90" s="427"/>
      <c r="C90" s="418"/>
      <c r="D90" s="421"/>
      <c r="E90" s="468"/>
      <c r="F90" s="123"/>
      <c r="G90" s="124"/>
      <c r="H90" s="156"/>
      <c r="I90" s="126">
        <f t="shared" si="3"/>
        <v>0</v>
      </c>
    </row>
    <row r="91" spans="2:9">
      <c r="B91" s="427"/>
      <c r="C91" s="418"/>
      <c r="D91" s="421"/>
      <c r="E91" s="468"/>
      <c r="F91" s="123"/>
      <c r="G91" s="124"/>
      <c r="H91" s="156"/>
      <c r="I91" s="126">
        <f t="shared" si="3"/>
        <v>0</v>
      </c>
    </row>
    <row r="92" spans="2:9">
      <c r="B92" s="427"/>
      <c r="C92" s="418"/>
      <c r="D92" s="421"/>
      <c r="E92" s="468"/>
      <c r="F92" s="123"/>
      <c r="G92" s="124"/>
      <c r="H92" s="156"/>
      <c r="I92" s="126">
        <f t="shared" si="3"/>
        <v>0</v>
      </c>
    </row>
    <row r="93" spans="2:9">
      <c r="B93" s="427"/>
      <c r="C93" s="418"/>
      <c r="D93" s="421"/>
      <c r="E93" s="468"/>
      <c r="F93" s="123"/>
      <c r="G93" s="124"/>
      <c r="H93" s="156"/>
      <c r="I93" s="126">
        <f t="shared" si="3"/>
        <v>0</v>
      </c>
    </row>
    <row r="94" spans="2:9" ht="13.2" thickBot="1">
      <c r="B94" s="427"/>
      <c r="C94" s="418"/>
      <c r="D94" s="421"/>
      <c r="E94" s="469"/>
      <c r="F94" s="127"/>
      <c r="G94" s="128"/>
      <c r="H94" s="129"/>
      <c r="I94" s="130">
        <f t="shared" si="3"/>
        <v>0</v>
      </c>
    </row>
    <row r="95" spans="2:9" ht="13.8" thickTop="1" thickBot="1">
      <c r="B95" s="427"/>
      <c r="C95" s="419"/>
      <c r="D95" s="422"/>
      <c r="E95" s="470"/>
      <c r="F95" s="159"/>
      <c r="G95" s="132"/>
      <c r="H95" s="160"/>
      <c r="I95" s="134">
        <f>SUM(I89:I94)</f>
        <v>0</v>
      </c>
    </row>
    <row r="96" spans="2:9">
      <c r="B96" s="427"/>
      <c r="C96" s="417" t="s">
        <v>160</v>
      </c>
      <c r="D96" s="420">
        <f>SUM(I96:I105)</f>
        <v>705000</v>
      </c>
      <c r="E96" s="473" t="s">
        <v>161</v>
      </c>
      <c r="F96" s="161"/>
      <c r="G96" s="162"/>
      <c r="H96" s="163"/>
      <c r="I96" s="122">
        <f t="shared" ref="I96:I99" si="4">F96*G96</f>
        <v>0</v>
      </c>
    </row>
    <row r="97" spans="2:9">
      <c r="B97" s="427"/>
      <c r="C97" s="418"/>
      <c r="D97" s="421"/>
      <c r="E97" s="468" t="s">
        <v>162</v>
      </c>
      <c r="F97" s="123">
        <v>100000</v>
      </c>
      <c r="G97" s="124">
        <v>2</v>
      </c>
      <c r="H97" s="164"/>
      <c r="I97" s="126">
        <f t="shared" si="4"/>
        <v>200000</v>
      </c>
    </row>
    <row r="98" spans="2:9">
      <c r="B98" s="427"/>
      <c r="C98" s="418"/>
      <c r="D98" s="421"/>
      <c r="E98" s="468" t="s">
        <v>163</v>
      </c>
      <c r="F98" s="123">
        <v>100000</v>
      </c>
      <c r="G98" s="124">
        <v>1</v>
      </c>
      <c r="H98" s="164"/>
      <c r="I98" s="126">
        <f t="shared" si="4"/>
        <v>100000</v>
      </c>
    </row>
    <row r="99" spans="2:9">
      <c r="B99" s="427"/>
      <c r="C99" s="418"/>
      <c r="D99" s="421"/>
      <c r="E99" s="468"/>
      <c r="F99" s="123"/>
      <c r="G99" s="124"/>
      <c r="H99" s="164"/>
      <c r="I99" s="126">
        <f t="shared" si="4"/>
        <v>0</v>
      </c>
    </row>
    <row r="100" spans="2:9">
      <c r="B100" s="427"/>
      <c r="C100" s="418"/>
      <c r="D100" s="421"/>
      <c r="E100" s="474"/>
      <c r="F100" s="165"/>
      <c r="G100" s="166"/>
      <c r="H100" s="477"/>
      <c r="I100" s="168">
        <f t="shared" ref="I100:I105" si="5">F100*G100</f>
        <v>0</v>
      </c>
    </row>
    <row r="101" spans="2:9">
      <c r="B101" s="427"/>
      <c r="C101" s="418"/>
      <c r="D101" s="421"/>
      <c r="E101" s="475" t="s">
        <v>164</v>
      </c>
      <c r="F101" s="169"/>
      <c r="G101" s="170"/>
      <c r="H101" s="478"/>
      <c r="I101" s="171">
        <f t="shared" si="5"/>
        <v>0</v>
      </c>
    </row>
    <row r="102" spans="2:9">
      <c r="B102" s="427"/>
      <c r="C102" s="418"/>
      <c r="D102" s="421"/>
      <c r="E102" s="468" t="s">
        <v>165</v>
      </c>
      <c r="F102" s="123">
        <v>270000</v>
      </c>
      <c r="G102" s="124">
        <v>1</v>
      </c>
      <c r="H102" s="164"/>
      <c r="I102" s="126">
        <f t="shared" si="5"/>
        <v>270000</v>
      </c>
    </row>
    <row r="103" spans="2:9">
      <c r="B103" s="427"/>
      <c r="C103" s="418"/>
      <c r="D103" s="421"/>
      <c r="E103" s="468" t="s">
        <v>166</v>
      </c>
      <c r="F103" s="123">
        <v>135000</v>
      </c>
      <c r="G103" s="124">
        <v>1</v>
      </c>
      <c r="H103" s="164"/>
      <c r="I103" s="126">
        <f t="shared" si="5"/>
        <v>135000</v>
      </c>
    </row>
    <row r="104" spans="2:9">
      <c r="B104" s="427"/>
      <c r="C104" s="418"/>
      <c r="D104" s="421"/>
      <c r="E104" s="468"/>
      <c r="F104" s="123"/>
      <c r="G104" s="124"/>
      <c r="H104" s="164"/>
      <c r="I104" s="126">
        <f t="shared" si="5"/>
        <v>0</v>
      </c>
    </row>
    <row r="105" spans="2:9" ht="13.2" thickBot="1">
      <c r="B105" s="427"/>
      <c r="C105" s="418"/>
      <c r="D105" s="421"/>
      <c r="E105" s="469"/>
      <c r="F105" s="127"/>
      <c r="G105" s="128"/>
      <c r="H105" s="167"/>
      <c r="I105" s="130">
        <f t="shared" si="5"/>
        <v>0</v>
      </c>
    </row>
    <row r="106" spans="2:9" ht="13.8" thickTop="1" thickBot="1">
      <c r="B106" s="427"/>
      <c r="C106" s="419"/>
      <c r="D106" s="422"/>
      <c r="E106" s="470"/>
      <c r="F106" s="159"/>
      <c r="G106" s="132"/>
      <c r="H106" s="160"/>
      <c r="I106" s="134">
        <f>SUM(I96:I105)</f>
        <v>705000</v>
      </c>
    </row>
    <row r="107" spans="2:9" ht="13.5" customHeight="1">
      <c r="B107" s="427"/>
      <c r="C107" s="417" t="s">
        <v>167</v>
      </c>
      <c r="D107" s="420">
        <f>SUM(I107:I112)</f>
        <v>688900</v>
      </c>
      <c r="E107" s="476"/>
      <c r="F107" s="172"/>
      <c r="G107" s="173"/>
      <c r="H107" s="174"/>
      <c r="I107" s="175">
        <f t="shared" ref="I107:I112" si="6">F107*G107</f>
        <v>0</v>
      </c>
    </row>
    <row r="108" spans="2:9">
      <c r="B108" s="427"/>
      <c r="C108" s="418"/>
      <c r="D108" s="421"/>
      <c r="E108" s="472" t="s">
        <v>233</v>
      </c>
      <c r="F108" s="157">
        <v>200000</v>
      </c>
      <c r="G108" s="158">
        <v>3</v>
      </c>
      <c r="H108" s="176"/>
      <c r="I108" s="171">
        <f t="shared" si="6"/>
        <v>600000</v>
      </c>
    </row>
    <row r="109" spans="2:9">
      <c r="B109" s="427"/>
      <c r="C109" s="418"/>
      <c r="D109" s="421"/>
      <c r="E109" s="472" t="s">
        <v>233</v>
      </c>
      <c r="F109" s="123">
        <v>88900</v>
      </c>
      <c r="G109" s="124">
        <v>1</v>
      </c>
      <c r="H109" s="156"/>
      <c r="I109" s="126">
        <f t="shared" si="6"/>
        <v>88900</v>
      </c>
    </row>
    <row r="110" spans="2:9">
      <c r="B110" s="427"/>
      <c r="C110" s="418"/>
      <c r="D110" s="421"/>
      <c r="E110" s="468"/>
      <c r="F110" s="123"/>
      <c r="G110" s="124"/>
      <c r="H110" s="156"/>
      <c r="I110" s="126">
        <f t="shared" si="6"/>
        <v>0</v>
      </c>
    </row>
    <row r="111" spans="2:9">
      <c r="B111" s="427"/>
      <c r="C111" s="418"/>
      <c r="D111" s="421"/>
      <c r="E111" s="468"/>
      <c r="F111" s="123"/>
      <c r="G111" s="124"/>
      <c r="H111" s="156"/>
      <c r="I111" s="126">
        <f t="shared" si="6"/>
        <v>0</v>
      </c>
    </row>
    <row r="112" spans="2:9" ht="13.2" thickBot="1">
      <c r="B112" s="427"/>
      <c r="C112" s="418"/>
      <c r="D112" s="421"/>
      <c r="E112" s="469"/>
      <c r="F112" s="127"/>
      <c r="G112" s="128"/>
      <c r="H112" s="129"/>
      <c r="I112" s="130">
        <f t="shared" si="6"/>
        <v>0</v>
      </c>
    </row>
    <row r="113" spans="2:9" ht="13.8" thickTop="1" thickBot="1">
      <c r="B113" s="427"/>
      <c r="C113" s="419"/>
      <c r="D113" s="422"/>
      <c r="E113" s="470"/>
      <c r="F113" s="131"/>
      <c r="G113" s="132"/>
      <c r="H113" s="133"/>
      <c r="I113" s="134">
        <f>SUM(I107:I112)</f>
        <v>688900</v>
      </c>
    </row>
    <row r="114" spans="2:9">
      <c r="B114" s="427"/>
      <c r="C114" s="417" t="s">
        <v>168</v>
      </c>
      <c r="D114" s="420">
        <f>SUM(I114:I119)</f>
        <v>50000</v>
      </c>
      <c r="E114" s="467"/>
      <c r="F114" s="119"/>
      <c r="G114" s="120"/>
      <c r="H114" s="121"/>
      <c r="I114" s="122">
        <f t="shared" ref="I114:I119" si="7">F114*G114</f>
        <v>0</v>
      </c>
    </row>
    <row r="115" spans="2:9">
      <c r="B115" s="427"/>
      <c r="C115" s="418"/>
      <c r="D115" s="421"/>
      <c r="E115" s="468" t="s">
        <v>169</v>
      </c>
      <c r="F115" s="123">
        <v>50000</v>
      </c>
      <c r="G115" s="124">
        <v>1</v>
      </c>
      <c r="H115" s="156"/>
      <c r="I115" s="126">
        <f t="shared" si="7"/>
        <v>50000</v>
      </c>
    </row>
    <row r="116" spans="2:9">
      <c r="B116" s="427"/>
      <c r="C116" s="418"/>
      <c r="D116" s="421"/>
      <c r="E116" s="468"/>
      <c r="F116" s="123"/>
      <c r="G116" s="124"/>
      <c r="H116" s="156"/>
      <c r="I116" s="126">
        <f t="shared" si="7"/>
        <v>0</v>
      </c>
    </row>
    <row r="117" spans="2:9">
      <c r="B117" s="427"/>
      <c r="C117" s="418"/>
      <c r="D117" s="421"/>
      <c r="E117" s="468"/>
      <c r="F117" s="123"/>
      <c r="G117" s="124"/>
      <c r="H117" s="156"/>
      <c r="I117" s="126">
        <f t="shared" si="7"/>
        <v>0</v>
      </c>
    </row>
    <row r="118" spans="2:9">
      <c r="B118" s="427"/>
      <c r="C118" s="418"/>
      <c r="D118" s="421"/>
      <c r="E118" s="468"/>
      <c r="F118" s="123"/>
      <c r="G118" s="124"/>
      <c r="H118" s="156"/>
      <c r="I118" s="126">
        <f t="shared" si="7"/>
        <v>0</v>
      </c>
    </row>
    <row r="119" spans="2:9" ht="13.2" thickBot="1">
      <c r="B119" s="427"/>
      <c r="C119" s="418"/>
      <c r="D119" s="421"/>
      <c r="E119" s="469"/>
      <c r="F119" s="127"/>
      <c r="G119" s="128"/>
      <c r="H119" s="129"/>
      <c r="I119" s="130">
        <f t="shared" si="7"/>
        <v>0</v>
      </c>
    </row>
    <row r="120" spans="2:9" ht="13.8" thickTop="1" thickBot="1">
      <c r="B120" s="427"/>
      <c r="C120" s="419"/>
      <c r="D120" s="422"/>
      <c r="E120" s="470"/>
      <c r="F120" s="131"/>
      <c r="G120" s="132"/>
      <c r="H120" s="133"/>
      <c r="I120" s="134">
        <f>SUM(I114:I119)</f>
        <v>50000</v>
      </c>
    </row>
    <row r="121" spans="2:9">
      <c r="B121" s="427"/>
      <c r="C121" s="417" t="s">
        <v>170</v>
      </c>
      <c r="D121" s="420">
        <f>SUM(I121:I126)</f>
        <v>0</v>
      </c>
      <c r="E121" s="467"/>
      <c r="F121" s="119"/>
      <c r="G121" s="120"/>
      <c r="H121" s="121"/>
      <c r="I121" s="122">
        <f t="shared" ref="I121:I126" si="8">F121*G121</f>
        <v>0</v>
      </c>
    </row>
    <row r="122" spans="2:9">
      <c r="B122" s="427"/>
      <c r="C122" s="418"/>
      <c r="D122" s="421"/>
      <c r="E122" s="468"/>
      <c r="F122" s="123"/>
      <c r="G122" s="124"/>
      <c r="H122" s="156"/>
      <c r="I122" s="126">
        <f t="shared" si="8"/>
        <v>0</v>
      </c>
    </row>
    <row r="123" spans="2:9">
      <c r="B123" s="427"/>
      <c r="C123" s="418"/>
      <c r="D123" s="421"/>
      <c r="E123" s="468"/>
      <c r="F123" s="123"/>
      <c r="G123" s="124"/>
      <c r="H123" s="156"/>
      <c r="I123" s="126">
        <f t="shared" si="8"/>
        <v>0</v>
      </c>
    </row>
    <row r="124" spans="2:9">
      <c r="B124" s="427"/>
      <c r="C124" s="418"/>
      <c r="D124" s="421"/>
      <c r="E124" s="468"/>
      <c r="F124" s="123"/>
      <c r="G124" s="124"/>
      <c r="H124" s="156"/>
      <c r="I124" s="126">
        <f t="shared" si="8"/>
        <v>0</v>
      </c>
    </row>
    <row r="125" spans="2:9">
      <c r="B125" s="427"/>
      <c r="C125" s="418"/>
      <c r="D125" s="421"/>
      <c r="E125" s="468"/>
      <c r="F125" s="123"/>
      <c r="G125" s="124"/>
      <c r="H125" s="156"/>
      <c r="I125" s="126">
        <f t="shared" si="8"/>
        <v>0</v>
      </c>
    </row>
    <row r="126" spans="2:9" ht="13.2" thickBot="1">
      <c r="B126" s="427"/>
      <c r="C126" s="418"/>
      <c r="D126" s="421"/>
      <c r="E126" s="469"/>
      <c r="F126" s="127"/>
      <c r="G126" s="128"/>
      <c r="H126" s="129"/>
      <c r="I126" s="130">
        <f t="shared" si="8"/>
        <v>0</v>
      </c>
    </row>
    <row r="127" spans="2:9" ht="13.8" thickTop="1" thickBot="1">
      <c r="B127" s="427"/>
      <c r="C127" s="419"/>
      <c r="D127" s="422"/>
      <c r="E127" s="470"/>
      <c r="F127" s="131"/>
      <c r="G127" s="132"/>
      <c r="H127" s="133"/>
      <c r="I127" s="134">
        <f>SUM(I121:I126)</f>
        <v>0</v>
      </c>
    </row>
    <row r="128" spans="2:9">
      <c r="B128" s="427"/>
      <c r="C128" s="417" t="s">
        <v>171</v>
      </c>
      <c r="D128" s="420">
        <f>SUM(I128:I133)</f>
        <v>0</v>
      </c>
      <c r="E128" s="467"/>
      <c r="F128" s="119"/>
      <c r="G128" s="120"/>
      <c r="H128" s="121"/>
      <c r="I128" s="122">
        <f t="shared" ref="I128:I133" si="9">F128*G128</f>
        <v>0</v>
      </c>
    </row>
    <row r="129" spans="2:9">
      <c r="B129" s="427"/>
      <c r="C129" s="418"/>
      <c r="D129" s="421"/>
      <c r="E129" s="468"/>
      <c r="F129" s="123"/>
      <c r="G129" s="124"/>
      <c r="H129" s="156"/>
      <c r="I129" s="126">
        <f t="shared" si="9"/>
        <v>0</v>
      </c>
    </row>
    <row r="130" spans="2:9">
      <c r="B130" s="427"/>
      <c r="C130" s="418"/>
      <c r="D130" s="421"/>
      <c r="E130" s="468"/>
      <c r="F130" s="123"/>
      <c r="G130" s="124"/>
      <c r="H130" s="156"/>
      <c r="I130" s="126">
        <f t="shared" si="9"/>
        <v>0</v>
      </c>
    </row>
    <row r="131" spans="2:9">
      <c r="B131" s="427"/>
      <c r="C131" s="418"/>
      <c r="D131" s="421"/>
      <c r="E131" s="468"/>
      <c r="F131" s="123"/>
      <c r="G131" s="124"/>
      <c r="H131" s="156"/>
      <c r="I131" s="126">
        <f t="shared" si="9"/>
        <v>0</v>
      </c>
    </row>
    <row r="132" spans="2:9">
      <c r="B132" s="427"/>
      <c r="C132" s="418"/>
      <c r="D132" s="421"/>
      <c r="E132" s="468"/>
      <c r="F132" s="123"/>
      <c r="G132" s="124"/>
      <c r="H132" s="156"/>
      <c r="I132" s="126">
        <f t="shared" si="9"/>
        <v>0</v>
      </c>
    </row>
    <row r="133" spans="2:9" ht="13.2" thickBot="1">
      <c r="B133" s="427"/>
      <c r="C133" s="418"/>
      <c r="D133" s="421"/>
      <c r="E133" s="469"/>
      <c r="F133" s="127"/>
      <c r="G133" s="128"/>
      <c r="H133" s="129"/>
      <c r="I133" s="130">
        <f t="shared" si="9"/>
        <v>0</v>
      </c>
    </row>
    <row r="134" spans="2:9" ht="13.8" thickTop="1" thickBot="1">
      <c r="B134" s="427"/>
      <c r="C134" s="419"/>
      <c r="D134" s="422"/>
      <c r="E134" s="470"/>
      <c r="F134" s="131"/>
      <c r="G134" s="132"/>
      <c r="H134" s="133"/>
      <c r="I134" s="134">
        <f>SUM(I128:I133)</f>
        <v>0</v>
      </c>
    </row>
    <row r="135" spans="2:9">
      <c r="B135" s="427"/>
      <c r="C135" s="417" t="s">
        <v>172</v>
      </c>
      <c r="D135" s="420">
        <f>SUM(I135:I140)</f>
        <v>0</v>
      </c>
      <c r="E135" s="467"/>
      <c r="F135" s="119"/>
      <c r="G135" s="120"/>
      <c r="H135" s="121"/>
      <c r="I135" s="122">
        <f t="shared" ref="I135:I140" si="10">F135*G135</f>
        <v>0</v>
      </c>
    </row>
    <row r="136" spans="2:9">
      <c r="B136" s="427"/>
      <c r="C136" s="418"/>
      <c r="D136" s="421"/>
      <c r="E136" s="468"/>
      <c r="F136" s="123"/>
      <c r="G136" s="124"/>
      <c r="H136" s="156"/>
      <c r="I136" s="126">
        <f t="shared" si="10"/>
        <v>0</v>
      </c>
    </row>
    <row r="137" spans="2:9">
      <c r="B137" s="427"/>
      <c r="C137" s="418"/>
      <c r="D137" s="421"/>
      <c r="E137" s="468"/>
      <c r="F137" s="123"/>
      <c r="G137" s="124"/>
      <c r="H137" s="156"/>
      <c r="I137" s="126">
        <f t="shared" si="10"/>
        <v>0</v>
      </c>
    </row>
    <row r="138" spans="2:9">
      <c r="B138" s="427"/>
      <c r="C138" s="418"/>
      <c r="D138" s="421"/>
      <c r="E138" s="468"/>
      <c r="F138" s="123"/>
      <c r="G138" s="124"/>
      <c r="H138" s="156"/>
      <c r="I138" s="126">
        <f t="shared" si="10"/>
        <v>0</v>
      </c>
    </row>
    <row r="139" spans="2:9">
      <c r="B139" s="427"/>
      <c r="C139" s="418"/>
      <c r="D139" s="421"/>
      <c r="E139" s="468"/>
      <c r="F139" s="123"/>
      <c r="G139" s="124"/>
      <c r="H139" s="156"/>
      <c r="I139" s="126">
        <f t="shared" si="10"/>
        <v>0</v>
      </c>
    </row>
    <row r="140" spans="2:9" ht="13.2" thickBot="1">
      <c r="B140" s="427"/>
      <c r="C140" s="418"/>
      <c r="D140" s="421"/>
      <c r="E140" s="469"/>
      <c r="F140" s="127"/>
      <c r="G140" s="128"/>
      <c r="H140" s="129"/>
      <c r="I140" s="130">
        <f t="shared" si="10"/>
        <v>0</v>
      </c>
    </row>
    <row r="141" spans="2:9" ht="13.8" thickTop="1" thickBot="1">
      <c r="B141" s="427"/>
      <c r="C141" s="419"/>
      <c r="D141" s="422"/>
      <c r="E141" s="470"/>
      <c r="F141" s="131"/>
      <c r="G141" s="132"/>
      <c r="H141" s="133"/>
      <c r="I141" s="134">
        <f>SUM(I135:I140)</f>
        <v>0</v>
      </c>
    </row>
    <row r="142" spans="2:9">
      <c r="B142" s="427"/>
      <c r="C142" s="417" t="s">
        <v>173</v>
      </c>
      <c r="D142" s="420">
        <f>SUM(I142:I147)</f>
        <v>0</v>
      </c>
      <c r="E142" s="467"/>
      <c r="F142" s="157"/>
      <c r="G142" s="158"/>
      <c r="H142" s="121"/>
      <c r="I142" s="122">
        <f t="shared" ref="I142:I147" si="11">F142*G142</f>
        <v>0</v>
      </c>
    </row>
    <row r="143" spans="2:9">
      <c r="B143" s="427"/>
      <c r="C143" s="418"/>
      <c r="D143" s="421"/>
      <c r="E143" s="468"/>
      <c r="F143" s="123"/>
      <c r="G143" s="124"/>
      <c r="H143" s="156"/>
      <c r="I143" s="126">
        <f t="shared" si="11"/>
        <v>0</v>
      </c>
    </row>
    <row r="144" spans="2:9">
      <c r="B144" s="427"/>
      <c r="C144" s="418"/>
      <c r="D144" s="421"/>
      <c r="E144" s="468"/>
      <c r="F144" s="123"/>
      <c r="G144" s="124"/>
      <c r="H144" s="156"/>
      <c r="I144" s="126">
        <f t="shared" si="11"/>
        <v>0</v>
      </c>
    </row>
    <row r="145" spans="2:9">
      <c r="B145" s="427"/>
      <c r="C145" s="418"/>
      <c r="D145" s="421"/>
      <c r="E145" s="468"/>
      <c r="F145" s="123"/>
      <c r="G145" s="124"/>
      <c r="H145" s="156"/>
      <c r="I145" s="126">
        <f t="shared" si="11"/>
        <v>0</v>
      </c>
    </row>
    <row r="146" spans="2:9">
      <c r="B146" s="427"/>
      <c r="C146" s="418"/>
      <c r="D146" s="421"/>
      <c r="E146" s="468"/>
      <c r="F146" s="123"/>
      <c r="G146" s="124"/>
      <c r="H146" s="156"/>
      <c r="I146" s="126">
        <f t="shared" si="11"/>
        <v>0</v>
      </c>
    </row>
    <row r="147" spans="2:9" ht="13.2" thickBot="1">
      <c r="B147" s="427"/>
      <c r="C147" s="418"/>
      <c r="D147" s="421"/>
      <c r="E147" s="469"/>
      <c r="F147" s="127"/>
      <c r="G147" s="128"/>
      <c r="H147" s="129"/>
      <c r="I147" s="130">
        <f t="shared" si="11"/>
        <v>0</v>
      </c>
    </row>
    <row r="148" spans="2:9" ht="13.8" thickTop="1" thickBot="1">
      <c r="B148" s="428"/>
      <c r="C148" s="419"/>
      <c r="D148" s="422"/>
      <c r="E148" s="470"/>
      <c r="F148" s="131"/>
      <c r="G148" s="132"/>
      <c r="H148" s="133"/>
      <c r="I148" s="134">
        <f>SUM(I142:I147)</f>
        <v>0</v>
      </c>
    </row>
    <row r="149" spans="2:9" ht="27" customHeight="1" thickBot="1">
      <c r="B149" s="423" t="s">
        <v>174</v>
      </c>
      <c r="C149" s="424"/>
      <c r="D149" s="177">
        <f>SUM(D107:D148,D67:D106)</f>
        <v>3193900</v>
      </c>
      <c r="E149" s="178"/>
      <c r="F149" s="179"/>
      <c r="G149" s="180"/>
      <c r="H149" s="180"/>
      <c r="I149" s="181"/>
    </row>
    <row r="150" spans="2:9" ht="18.600000000000001" customHeight="1">
      <c r="B150" s="141" t="s">
        <v>148</v>
      </c>
      <c r="C150" s="182"/>
      <c r="D150" s="182"/>
      <c r="E150" s="182"/>
      <c r="F150" s="144"/>
      <c r="G150" s="145"/>
      <c r="H150" s="145"/>
      <c r="I150" s="144"/>
    </row>
    <row r="151" spans="2:9" ht="27" customHeight="1">
      <c r="C151" s="183"/>
      <c r="D151" s="183"/>
    </row>
  </sheetData>
  <sheetProtection formatCells="0" formatColumns="0" formatRows="0" insertRows="0"/>
  <mergeCells count="50">
    <mergeCell ref="D46:D47"/>
    <mergeCell ref="E46:E47"/>
    <mergeCell ref="F46:I47"/>
    <mergeCell ref="C48:C49"/>
    <mergeCell ref="D48:D49"/>
    <mergeCell ref="E48:I49"/>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50:D51"/>
    <mergeCell ref="B65:I65"/>
    <mergeCell ref="C50:C51"/>
    <mergeCell ref="I50:I51"/>
    <mergeCell ref="E50:H51"/>
    <mergeCell ref="H64:I64"/>
    <mergeCell ref="B149:C149"/>
    <mergeCell ref="C67:C77"/>
    <mergeCell ref="D67:D77"/>
    <mergeCell ref="C78:C88"/>
    <mergeCell ref="D78:D88"/>
    <mergeCell ref="C128:C134"/>
    <mergeCell ref="D128:D134"/>
    <mergeCell ref="C89:C95"/>
    <mergeCell ref="D89:D95"/>
    <mergeCell ref="B66:B148"/>
    <mergeCell ref="C96:C106"/>
    <mergeCell ref="D96:D106"/>
    <mergeCell ref="C107:C113"/>
    <mergeCell ref="C114:C120"/>
    <mergeCell ref="C121:C127"/>
    <mergeCell ref="D107:D113"/>
    <mergeCell ref="C135:C141"/>
    <mergeCell ref="D135:D141"/>
    <mergeCell ref="C142:C148"/>
    <mergeCell ref="D142:D148"/>
    <mergeCell ref="D114:D120"/>
    <mergeCell ref="D121:D127"/>
  </mergeCells>
  <phoneticPr fontId="2"/>
  <pageMargins left="0.25" right="0.25" top="0.75" bottom="0.75" header="0.3" footer="0.3"/>
  <pageSetup paperSize="9" scale="62" orientation="portrait" r:id="rId1"/>
  <rowBreaks count="1" manualBreakCount="1">
    <brk id="62" max="8"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2"/>
  <sheetViews>
    <sheetView showGridLines="0" showWhiteSpace="0" view="pageBreakPreview" zoomScale="77" zoomScaleNormal="70" zoomScaleSheetLayoutView="70" zoomScalePageLayoutView="55" workbookViewId="0">
      <selection activeCell="D6" sqref="D6:D9"/>
    </sheetView>
  </sheetViews>
  <sheetFormatPr defaultColWidth="9" defaultRowHeight="12.6"/>
  <cols>
    <col min="1" max="1" width="1.5546875" style="1" customWidth="1"/>
    <col min="2" max="2" width="73" style="1" customWidth="1"/>
    <col min="3" max="3" width="12.77734375" style="1" customWidth="1"/>
    <col min="4" max="4" width="47" style="1" customWidth="1"/>
    <col min="5" max="5" width="15" style="1" customWidth="1"/>
    <col min="6" max="8" width="9" style="1"/>
    <col min="9" max="9" width="4.21875" style="1" customWidth="1"/>
    <col min="10" max="16384" width="9" style="1"/>
  </cols>
  <sheetData>
    <row r="1" spans="1:9">
      <c r="A1" s="1" t="s">
        <v>22</v>
      </c>
      <c r="D1" s="2" t="s">
        <v>175</v>
      </c>
    </row>
    <row r="2" spans="1:9" ht="24" customHeight="1">
      <c r="B2" s="462" t="s">
        <v>176</v>
      </c>
      <c r="C2" s="462"/>
      <c r="D2" s="462"/>
    </row>
    <row r="3" spans="1:9" ht="15.75" customHeight="1"/>
    <row r="4" spans="1:9" ht="18" customHeight="1">
      <c r="B4" s="184"/>
      <c r="C4" s="195" t="s">
        <v>177</v>
      </c>
      <c r="D4" s="185" t="str">
        <f>'3'!B6</f>
        <v>〒</v>
      </c>
    </row>
    <row r="5" spans="1:9" ht="18" customHeight="1">
      <c r="C5" s="2"/>
      <c r="D5" s="185">
        <f>'3'!B7</f>
        <v>0</v>
      </c>
    </row>
    <row r="6" spans="1:9" ht="18" customHeight="1">
      <c r="C6" s="196" t="s">
        <v>60</v>
      </c>
      <c r="D6" s="186">
        <f>'3'!G8</f>
        <v>0</v>
      </c>
      <c r="I6" s="19"/>
    </row>
    <row r="7" spans="1:9" ht="18" customHeight="1">
      <c r="C7" s="195" t="s">
        <v>178</v>
      </c>
      <c r="D7" s="187">
        <f>'3'!B5</f>
        <v>0</v>
      </c>
    </row>
    <row r="8" spans="1:9" ht="18" customHeight="1">
      <c r="C8" s="195" t="s">
        <v>55</v>
      </c>
      <c r="D8" s="187">
        <f>'3'!G4</f>
        <v>0</v>
      </c>
    </row>
    <row r="9" spans="1:9" ht="18" customHeight="1">
      <c r="C9" s="195" t="s">
        <v>179</v>
      </c>
      <c r="D9" s="187">
        <f>'3'!G5</f>
        <v>0</v>
      </c>
    </row>
    <row r="10" spans="1:9" ht="18" customHeight="1">
      <c r="B10" s="188"/>
      <c r="C10" s="188"/>
      <c r="D10" s="189"/>
      <c r="E10" s="190"/>
      <c r="F10" s="190"/>
      <c r="G10" s="190"/>
    </row>
    <row r="11" spans="1:9" ht="30.75" customHeight="1">
      <c r="B11" s="463" t="s">
        <v>180</v>
      </c>
      <c r="C11" s="463"/>
      <c r="D11" s="463"/>
    </row>
    <row r="12" spans="1:9">
      <c r="B12" s="191" t="s">
        <v>181</v>
      </c>
      <c r="C12" s="192"/>
      <c r="D12" s="192"/>
    </row>
    <row r="13" spans="1:9" ht="21.75" customHeight="1">
      <c r="B13" s="193" t="s">
        <v>182</v>
      </c>
      <c r="C13" s="193"/>
      <c r="D13" s="193"/>
    </row>
    <row r="14" spans="1:9" s="20" customFormat="1" ht="24.75" customHeight="1">
      <c r="B14" s="465" t="s">
        <v>183</v>
      </c>
      <c r="C14" s="466"/>
      <c r="D14" s="194" t="s">
        <v>230</v>
      </c>
    </row>
    <row r="15" spans="1:9" s="20" customFormat="1" ht="24.75" customHeight="1">
      <c r="B15" s="465" t="s">
        <v>184</v>
      </c>
      <c r="C15" s="466"/>
      <c r="D15" s="194" t="s">
        <v>230</v>
      </c>
    </row>
    <row r="16" spans="1:9" s="20" customFormat="1" ht="24.75" customHeight="1">
      <c r="B16" s="465" t="s">
        <v>185</v>
      </c>
      <c r="C16" s="466"/>
      <c r="D16" s="194" t="s">
        <v>230</v>
      </c>
    </row>
    <row r="17" spans="2:4" s="20" customFormat="1" ht="24.75" customHeight="1">
      <c r="B17" s="465" t="s">
        <v>186</v>
      </c>
      <c r="C17" s="466"/>
      <c r="D17" s="194" t="s">
        <v>230</v>
      </c>
    </row>
    <row r="18" spans="2:4">
      <c r="B18" s="464" t="s">
        <v>187</v>
      </c>
      <c r="C18" s="464"/>
      <c r="D18" s="464"/>
    </row>
    <row r="19" spans="2:4" ht="21.75" customHeight="1">
      <c r="B19" s="193" t="s">
        <v>188</v>
      </c>
      <c r="C19" s="193"/>
      <c r="D19" s="193"/>
    </row>
    <row r="20" spans="2:4" s="20" customFormat="1" ht="24.75" customHeight="1">
      <c r="B20" s="465" t="s">
        <v>189</v>
      </c>
      <c r="C20" s="466"/>
      <c r="D20" s="194" t="s">
        <v>230</v>
      </c>
    </row>
    <row r="21" spans="2:4" s="20" customFormat="1" ht="24.75" customHeight="1">
      <c r="B21" s="465" t="s">
        <v>190</v>
      </c>
      <c r="C21" s="466"/>
      <c r="D21" s="194" t="s">
        <v>230</v>
      </c>
    </row>
    <row r="22" spans="2:4" ht="21.75" customHeight="1">
      <c r="B22" s="193" t="s">
        <v>191</v>
      </c>
      <c r="C22" s="193"/>
      <c r="D22" s="193"/>
    </row>
    <row r="23" spans="2:4" s="20" customFormat="1" ht="24.75" customHeight="1">
      <c r="B23" s="465" t="s">
        <v>192</v>
      </c>
      <c r="C23" s="466"/>
      <c r="D23" s="194" t="s">
        <v>230</v>
      </c>
    </row>
    <row r="24" spans="2:4" s="20" customFormat="1" ht="24.75" customHeight="1">
      <c r="B24" s="465" t="s">
        <v>193</v>
      </c>
      <c r="C24" s="466"/>
      <c r="D24" s="194" t="s">
        <v>230</v>
      </c>
    </row>
    <row r="25" spans="2:4" s="20" customFormat="1" ht="24.75" customHeight="1">
      <c r="B25" s="465" t="s">
        <v>194</v>
      </c>
      <c r="C25" s="466"/>
      <c r="D25" s="194" t="s">
        <v>230</v>
      </c>
    </row>
    <row r="26" spans="2:4" ht="21.75" customHeight="1">
      <c r="B26" s="193" t="s">
        <v>195</v>
      </c>
      <c r="C26" s="193"/>
      <c r="D26" s="193"/>
    </row>
    <row r="27" spans="2:4" s="20" customFormat="1" ht="24.75" customHeight="1">
      <c r="B27" s="465" t="s">
        <v>196</v>
      </c>
      <c r="C27" s="466"/>
      <c r="D27" s="194" t="s">
        <v>230</v>
      </c>
    </row>
    <row r="28" spans="2:4" s="20" customFormat="1" ht="24.75" customHeight="1">
      <c r="B28" s="465" t="s">
        <v>197</v>
      </c>
      <c r="C28" s="466"/>
      <c r="D28" s="194" t="s">
        <v>230</v>
      </c>
    </row>
    <row r="29" spans="2:4" s="20" customFormat="1" ht="24.75" customHeight="1">
      <c r="B29" s="465" t="s">
        <v>198</v>
      </c>
      <c r="C29" s="466"/>
      <c r="D29" s="194" t="s">
        <v>230</v>
      </c>
    </row>
    <row r="30" spans="2:4" s="20" customFormat="1" ht="24.75" customHeight="1">
      <c r="B30" s="465" t="s">
        <v>199</v>
      </c>
      <c r="C30" s="466"/>
      <c r="D30" s="194" t="s">
        <v>230</v>
      </c>
    </row>
    <row r="31" spans="2:4" ht="21.75" customHeight="1">
      <c r="B31" s="193" t="s">
        <v>200</v>
      </c>
      <c r="C31" s="193"/>
      <c r="D31" s="193"/>
    </row>
    <row r="32" spans="2:4" s="20" customFormat="1" ht="24.75" customHeight="1">
      <c r="B32" s="465" t="s">
        <v>201</v>
      </c>
      <c r="C32" s="466"/>
      <c r="D32" s="194" t="s">
        <v>230</v>
      </c>
    </row>
    <row r="33" spans="2:4" s="20" customFormat="1" ht="24.75" customHeight="1">
      <c r="B33" s="465" t="s">
        <v>202</v>
      </c>
      <c r="C33" s="466"/>
      <c r="D33" s="194" t="s">
        <v>230</v>
      </c>
    </row>
    <row r="34" spans="2:4" s="20" customFormat="1" ht="24.75" customHeight="1">
      <c r="B34" s="465" t="s">
        <v>203</v>
      </c>
      <c r="C34" s="466"/>
      <c r="D34" s="194" t="s">
        <v>230</v>
      </c>
    </row>
    <row r="35" spans="2:4" s="20" customFormat="1" ht="24.75" customHeight="1">
      <c r="B35" s="465" t="s">
        <v>204</v>
      </c>
      <c r="C35" s="466"/>
      <c r="D35" s="194" t="s">
        <v>230</v>
      </c>
    </row>
    <row r="36" spans="2:4" ht="21.75" customHeight="1">
      <c r="B36" s="193" t="s">
        <v>205</v>
      </c>
      <c r="C36" s="193"/>
    </row>
    <row r="37" spans="2:4" s="20" customFormat="1" ht="24.75" customHeight="1">
      <c r="B37" s="465" t="s">
        <v>206</v>
      </c>
      <c r="C37" s="466"/>
      <c r="D37" s="194" t="s">
        <v>231</v>
      </c>
    </row>
    <row r="38" spans="2:4" s="20" customFormat="1" ht="24.75" customHeight="1">
      <c r="B38" s="465" t="s">
        <v>207</v>
      </c>
      <c r="C38" s="466"/>
      <c r="D38" s="194" t="s">
        <v>231</v>
      </c>
    </row>
    <row r="39" spans="2:4" s="20" customFormat="1" ht="24.75" customHeight="1">
      <c r="B39" s="465" t="s">
        <v>208</v>
      </c>
      <c r="C39" s="466"/>
      <c r="D39" s="194" t="s">
        <v>231</v>
      </c>
    </row>
    <row r="40" spans="2:4" ht="21.75" customHeight="1">
      <c r="B40" s="193" t="s">
        <v>209</v>
      </c>
      <c r="C40" s="193"/>
    </row>
    <row r="41" spans="2:4" s="20" customFormat="1" ht="24.75" customHeight="1">
      <c r="B41" s="465" t="s">
        <v>210</v>
      </c>
      <c r="C41" s="466"/>
      <c r="D41" s="194" t="s">
        <v>230</v>
      </c>
    </row>
    <row r="42" spans="2:4" s="20" customFormat="1" ht="24.75" customHeight="1">
      <c r="B42" s="465" t="s">
        <v>211</v>
      </c>
      <c r="C42" s="466"/>
      <c r="D42" s="194" t="s">
        <v>230</v>
      </c>
    </row>
  </sheetData>
  <mergeCells count="25">
    <mergeCell ref="B33:C33"/>
    <mergeCell ref="B41:C41"/>
    <mergeCell ref="B42:C42"/>
    <mergeCell ref="B34:C34"/>
    <mergeCell ref="B35:C35"/>
    <mergeCell ref="B37:C37"/>
    <mergeCell ref="B38:C38"/>
    <mergeCell ref="B39:C39"/>
    <mergeCell ref="B27:C27"/>
    <mergeCell ref="B28:C28"/>
    <mergeCell ref="B29:C29"/>
    <mergeCell ref="B30:C30"/>
    <mergeCell ref="B32:C32"/>
    <mergeCell ref="B20:C20"/>
    <mergeCell ref="B21:C21"/>
    <mergeCell ref="B23:C23"/>
    <mergeCell ref="B24:C24"/>
    <mergeCell ref="B25:C25"/>
    <mergeCell ref="B2:D2"/>
    <mergeCell ref="B11:D11"/>
    <mergeCell ref="B18:D18"/>
    <mergeCell ref="B14:C14"/>
    <mergeCell ref="B15:C15"/>
    <mergeCell ref="B16:C16"/>
    <mergeCell ref="B17:C17"/>
  </mergeCells>
  <phoneticPr fontId="2"/>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30480</xdr:rowOff>
                  </from>
                  <to>
                    <xdr:col>3</xdr:col>
                    <xdr:colOff>815340</xdr:colOff>
                    <xdr:row>13</xdr:row>
                    <xdr:rowOff>281940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1691640</xdr:colOff>
                    <xdr:row>13</xdr:row>
                    <xdr:rowOff>38100</xdr:rowOff>
                  </from>
                  <to>
                    <xdr:col>3</xdr:col>
                    <xdr:colOff>1927860</xdr:colOff>
                    <xdr:row>13</xdr:row>
                    <xdr:rowOff>297180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30480</xdr:rowOff>
                  </from>
                  <to>
                    <xdr:col>3</xdr:col>
                    <xdr:colOff>815340</xdr:colOff>
                    <xdr:row>14</xdr:row>
                    <xdr:rowOff>281940</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1691640</xdr:colOff>
                    <xdr:row>14</xdr:row>
                    <xdr:rowOff>38100</xdr:rowOff>
                  </from>
                  <to>
                    <xdr:col>3</xdr:col>
                    <xdr:colOff>1927860</xdr:colOff>
                    <xdr:row>14</xdr:row>
                    <xdr:rowOff>297180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30480</xdr:rowOff>
                  </from>
                  <to>
                    <xdr:col>3</xdr:col>
                    <xdr:colOff>815340</xdr:colOff>
                    <xdr:row>15</xdr:row>
                    <xdr:rowOff>281940</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1691640</xdr:colOff>
                    <xdr:row>15</xdr:row>
                    <xdr:rowOff>38100</xdr:rowOff>
                  </from>
                  <to>
                    <xdr:col>3</xdr:col>
                    <xdr:colOff>1927860</xdr:colOff>
                    <xdr:row>15</xdr:row>
                    <xdr:rowOff>297180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30480</xdr:rowOff>
                  </from>
                  <to>
                    <xdr:col>3</xdr:col>
                    <xdr:colOff>815340</xdr:colOff>
                    <xdr:row>16</xdr:row>
                    <xdr:rowOff>281940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1691640</xdr:colOff>
                    <xdr:row>16</xdr:row>
                    <xdr:rowOff>38100</xdr:rowOff>
                  </from>
                  <to>
                    <xdr:col>3</xdr:col>
                    <xdr:colOff>1927860</xdr:colOff>
                    <xdr:row>16</xdr:row>
                    <xdr:rowOff>297180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30480</xdr:rowOff>
                  </from>
                  <to>
                    <xdr:col>3</xdr:col>
                    <xdr:colOff>815340</xdr:colOff>
                    <xdr:row>19</xdr:row>
                    <xdr:rowOff>281940</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1691640</xdr:colOff>
                    <xdr:row>19</xdr:row>
                    <xdr:rowOff>38100</xdr:rowOff>
                  </from>
                  <to>
                    <xdr:col>3</xdr:col>
                    <xdr:colOff>1927860</xdr:colOff>
                    <xdr:row>19</xdr:row>
                    <xdr:rowOff>297180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30480</xdr:rowOff>
                  </from>
                  <to>
                    <xdr:col>3</xdr:col>
                    <xdr:colOff>815340</xdr:colOff>
                    <xdr:row>20</xdr:row>
                    <xdr:rowOff>281940</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1691640</xdr:colOff>
                    <xdr:row>20</xdr:row>
                    <xdr:rowOff>38100</xdr:rowOff>
                  </from>
                  <to>
                    <xdr:col>3</xdr:col>
                    <xdr:colOff>1927860</xdr:colOff>
                    <xdr:row>20</xdr:row>
                    <xdr:rowOff>297180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30480</xdr:rowOff>
                  </from>
                  <to>
                    <xdr:col>3</xdr:col>
                    <xdr:colOff>815340</xdr:colOff>
                    <xdr:row>22</xdr:row>
                    <xdr:rowOff>281940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1691640</xdr:colOff>
                    <xdr:row>22</xdr:row>
                    <xdr:rowOff>38100</xdr:rowOff>
                  </from>
                  <to>
                    <xdr:col>3</xdr:col>
                    <xdr:colOff>1927860</xdr:colOff>
                    <xdr:row>22</xdr:row>
                    <xdr:rowOff>297180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30480</xdr:rowOff>
                  </from>
                  <to>
                    <xdr:col>3</xdr:col>
                    <xdr:colOff>815340</xdr:colOff>
                    <xdr:row>23</xdr:row>
                    <xdr:rowOff>281940</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1691640</xdr:colOff>
                    <xdr:row>23</xdr:row>
                    <xdr:rowOff>38100</xdr:rowOff>
                  </from>
                  <to>
                    <xdr:col>3</xdr:col>
                    <xdr:colOff>1927860</xdr:colOff>
                    <xdr:row>23</xdr:row>
                    <xdr:rowOff>297180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30480</xdr:rowOff>
                  </from>
                  <to>
                    <xdr:col>3</xdr:col>
                    <xdr:colOff>815340</xdr:colOff>
                    <xdr:row>24</xdr:row>
                    <xdr:rowOff>281940</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1691640</xdr:colOff>
                    <xdr:row>24</xdr:row>
                    <xdr:rowOff>38100</xdr:rowOff>
                  </from>
                  <to>
                    <xdr:col>3</xdr:col>
                    <xdr:colOff>1927860</xdr:colOff>
                    <xdr:row>24</xdr:row>
                    <xdr:rowOff>297180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411480</xdr:colOff>
                    <xdr:row>12</xdr:row>
                    <xdr:rowOff>167640</xdr:rowOff>
                  </from>
                  <to>
                    <xdr:col>3</xdr:col>
                    <xdr:colOff>2255520</xdr:colOff>
                    <xdr:row>14</xdr:row>
                    <xdr:rowOff>22860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30480</xdr:rowOff>
                  </from>
                  <to>
                    <xdr:col>3</xdr:col>
                    <xdr:colOff>815340</xdr:colOff>
                    <xdr:row>14</xdr:row>
                    <xdr:rowOff>281940</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1691640</xdr:colOff>
                    <xdr:row>14</xdr:row>
                    <xdr:rowOff>38100</xdr:rowOff>
                  </from>
                  <to>
                    <xdr:col>3</xdr:col>
                    <xdr:colOff>1927860</xdr:colOff>
                    <xdr:row>14</xdr:row>
                    <xdr:rowOff>297180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411480</xdr:colOff>
                    <xdr:row>13</xdr:row>
                    <xdr:rowOff>167640</xdr:rowOff>
                  </from>
                  <to>
                    <xdr:col>3</xdr:col>
                    <xdr:colOff>2255520</xdr:colOff>
                    <xdr:row>14</xdr:row>
                    <xdr:rowOff>297180</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30480</xdr:rowOff>
                  </from>
                  <to>
                    <xdr:col>3</xdr:col>
                    <xdr:colOff>815340</xdr:colOff>
                    <xdr:row>15</xdr:row>
                    <xdr:rowOff>281940</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1691640</xdr:colOff>
                    <xdr:row>15</xdr:row>
                    <xdr:rowOff>38100</xdr:rowOff>
                  </from>
                  <to>
                    <xdr:col>3</xdr:col>
                    <xdr:colOff>1927860</xdr:colOff>
                    <xdr:row>15</xdr:row>
                    <xdr:rowOff>297180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411480</xdr:colOff>
                    <xdr:row>14</xdr:row>
                    <xdr:rowOff>167640</xdr:rowOff>
                  </from>
                  <to>
                    <xdr:col>3</xdr:col>
                    <xdr:colOff>2255520</xdr:colOff>
                    <xdr:row>15</xdr:row>
                    <xdr:rowOff>297180</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411480</xdr:colOff>
                    <xdr:row>15</xdr:row>
                    <xdr:rowOff>167640</xdr:rowOff>
                  </from>
                  <to>
                    <xdr:col>3</xdr:col>
                    <xdr:colOff>2255520</xdr:colOff>
                    <xdr:row>16</xdr:row>
                    <xdr:rowOff>297180</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30480</xdr:rowOff>
                  </from>
                  <to>
                    <xdr:col>3</xdr:col>
                    <xdr:colOff>815340</xdr:colOff>
                    <xdr:row>16</xdr:row>
                    <xdr:rowOff>281940</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1691640</xdr:colOff>
                    <xdr:row>16</xdr:row>
                    <xdr:rowOff>38100</xdr:rowOff>
                  </from>
                  <to>
                    <xdr:col>3</xdr:col>
                    <xdr:colOff>1927860</xdr:colOff>
                    <xdr:row>16</xdr:row>
                    <xdr:rowOff>297180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411480</xdr:colOff>
                    <xdr:row>15</xdr:row>
                    <xdr:rowOff>167640</xdr:rowOff>
                  </from>
                  <to>
                    <xdr:col>3</xdr:col>
                    <xdr:colOff>2255520</xdr:colOff>
                    <xdr:row>16</xdr:row>
                    <xdr:rowOff>297180</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411480</xdr:colOff>
                    <xdr:row>16</xdr:row>
                    <xdr:rowOff>167640</xdr:rowOff>
                  </from>
                  <to>
                    <xdr:col>3</xdr:col>
                    <xdr:colOff>2255520</xdr:colOff>
                    <xdr:row>18</xdr:row>
                    <xdr:rowOff>144780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30480</xdr:rowOff>
                  </from>
                  <to>
                    <xdr:col>3</xdr:col>
                    <xdr:colOff>815340</xdr:colOff>
                    <xdr:row>19</xdr:row>
                    <xdr:rowOff>281940</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1691640</xdr:colOff>
                    <xdr:row>19</xdr:row>
                    <xdr:rowOff>38100</xdr:rowOff>
                  </from>
                  <to>
                    <xdr:col>3</xdr:col>
                    <xdr:colOff>1927860</xdr:colOff>
                    <xdr:row>19</xdr:row>
                    <xdr:rowOff>297180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411480</xdr:colOff>
                    <xdr:row>18</xdr:row>
                    <xdr:rowOff>167640</xdr:rowOff>
                  </from>
                  <to>
                    <xdr:col>3</xdr:col>
                    <xdr:colOff>2255520</xdr:colOff>
                    <xdr:row>20</xdr:row>
                    <xdr:rowOff>22860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30480</xdr:rowOff>
                  </from>
                  <to>
                    <xdr:col>3</xdr:col>
                    <xdr:colOff>815340</xdr:colOff>
                    <xdr:row>19</xdr:row>
                    <xdr:rowOff>281940</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1691640</xdr:colOff>
                    <xdr:row>19</xdr:row>
                    <xdr:rowOff>38100</xdr:rowOff>
                  </from>
                  <to>
                    <xdr:col>3</xdr:col>
                    <xdr:colOff>1927860</xdr:colOff>
                    <xdr:row>19</xdr:row>
                    <xdr:rowOff>297180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411480</xdr:colOff>
                    <xdr:row>18</xdr:row>
                    <xdr:rowOff>167640</xdr:rowOff>
                  </from>
                  <to>
                    <xdr:col>3</xdr:col>
                    <xdr:colOff>2255520</xdr:colOff>
                    <xdr:row>20</xdr:row>
                    <xdr:rowOff>22860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30480</xdr:rowOff>
                  </from>
                  <to>
                    <xdr:col>3</xdr:col>
                    <xdr:colOff>815340</xdr:colOff>
                    <xdr:row>20</xdr:row>
                    <xdr:rowOff>281940</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1691640</xdr:colOff>
                    <xdr:row>20</xdr:row>
                    <xdr:rowOff>38100</xdr:rowOff>
                  </from>
                  <to>
                    <xdr:col>3</xdr:col>
                    <xdr:colOff>1927860</xdr:colOff>
                    <xdr:row>20</xdr:row>
                    <xdr:rowOff>297180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411480</xdr:colOff>
                    <xdr:row>19</xdr:row>
                    <xdr:rowOff>167640</xdr:rowOff>
                  </from>
                  <to>
                    <xdr:col>3</xdr:col>
                    <xdr:colOff>2255520</xdr:colOff>
                    <xdr:row>20</xdr:row>
                    <xdr:rowOff>297180</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30480</xdr:rowOff>
                  </from>
                  <to>
                    <xdr:col>3</xdr:col>
                    <xdr:colOff>815340</xdr:colOff>
                    <xdr:row>20</xdr:row>
                    <xdr:rowOff>281940</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1691640</xdr:colOff>
                    <xdr:row>20</xdr:row>
                    <xdr:rowOff>38100</xdr:rowOff>
                  </from>
                  <to>
                    <xdr:col>3</xdr:col>
                    <xdr:colOff>1927860</xdr:colOff>
                    <xdr:row>20</xdr:row>
                    <xdr:rowOff>297180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411480</xdr:colOff>
                    <xdr:row>19</xdr:row>
                    <xdr:rowOff>167640</xdr:rowOff>
                  </from>
                  <to>
                    <xdr:col>3</xdr:col>
                    <xdr:colOff>2255520</xdr:colOff>
                    <xdr:row>20</xdr:row>
                    <xdr:rowOff>297180</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30480</xdr:rowOff>
                  </from>
                  <to>
                    <xdr:col>3</xdr:col>
                    <xdr:colOff>815340</xdr:colOff>
                    <xdr:row>22</xdr:row>
                    <xdr:rowOff>281940</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1691640</xdr:colOff>
                    <xdr:row>22</xdr:row>
                    <xdr:rowOff>38100</xdr:rowOff>
                  </from>
                  <to>
                    <xdr:col>3</xdr:col>
                    <xdr:colOff>1927860</xdr:colOff>
                    <xdr:row>22</xdr:row>
                    <xdr:rowOff>297180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411480</xdr:colOff>
                    <xdr:row>21</xdr:row>
                    <xdr:rowOff>167640</xdr:rowOff>
                  </from>
                  <to>
                    <xdr:col>3</xdr:col>
                    <xdr:colOff>2255520</xdr:colOff>
                    <xdr:row>23</xdr:row>
                    <xdr:rowOff>22860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30480</xdr:rowOff>
                  </from>
                  <to>
                    <xdr:col>3</xdr:col>
                    <xdr:colOff>815340</xdr:colOff>
                    <xdr:row>22</xdr:row>
                    <xdr:rowOff>281940</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1691640</xdr:colOff>
                    <xdr:row>22</xdr:row>
                    <xdr:rowOff>38100</xdr:rowOff>
                  </from>
                  <to>
                    <xdr:col>3</xdr:col>
                    <xdr:colOff>1927860</xdr:colOff>
                    <xdr:row>22</xdr:row>
                    <xdr:rowOff>297180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411480</xdr:colOff>
                    <xdr:row>21</xdr:row>
                    <xdr:rowOff>167640</xdr:rowOff>
                  </from>
                  <to>
                    <xdr:col>3</xdr:col>
                    <xdr:colOff>2255520</xdr:colOff>
                    <xdr:row>23</xdr:row>
                    <xdr:rowOff>22860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30480</xdr:rowOff>
                  </from>
                  <to>
                    <xdr:col>3</xdr:col>
                    <xdr:colOff>815340</xdr:colOff>
                    <xdr:row>23</xdr:row>
                    <xdr:rowOff>281940</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1691640</xdr:colOff>
                    <xdr:row>23</xdr:row>
                    <xdr:rowOff>38100</xdr:rowOff>
                  </from>
                  <to>
                    <xdr:col>3</xdr:col>
                    <xdr:colOff>1927860</xdr:colOff>
                    <xdr:row>23</xdr:row>
                    <xdr:rowOff>297180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411480</xdr:colOff>
                    <xdr:row>22</xdr:row>
                    <xdr:rowOff>167640</xdr:rowOff>
                  </from>
                  <to>
                    <xdr:col>3</xdr:col>
                    <xdr:colOff>2255520</xdr:colOff>
                    <xdr:row>23</xdr:row>
                    <xdr:rowOff>297180</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30480</xdr:rowOff>
                  </from>
                  <to>
                    <xdr:col>3</xdr:col>
                    <xdr:colOff>815340</xdr:colOff>
                    <xdr:row>23</xdr:row>
                    <xdr:rowOff>281940</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1691640</xdr:colOff>
                    <xdr:row>23</xdr:row>
                    <xdr:rowOff>38100</xdr:rowOff>
                  </from>
                  <to>
                    <xdr:col>3</xdr:col>
                    <xdr:colOff>1927860</xdr:colOff>
                    <xdr:row>23</xdr:row>
                    <xdr:rowOff>297180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411480</xdr:colOff>
                    <xdr:row>22</xdr:row>
                    <xdr:rowOff>167640</xdr:rowOff>
                  </from>
                  <to>
                    <xdr:col>3</xdr:col>
                    <xdr:colOff>2255520</xdr:colOff>
                    <xdr:row>23</xdr:row>
                    <xdr:rowOff>297180</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30480</xdr:rowOff>
                  </from>
                  <to>
                    <xdr:col>3</xdr:col>
                    <xdr:colOff>815340</xdr:colOff>
                    <xdr:row>24</xdr:row>
                    <xdr:rowOff>281940</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1691640</xdr:colOff>
                    <xdr:row>24</xdr:row>
                    <xdr:rowOff>38100</xdr:rowOff>
                  </from>
                  <to>
                    <xdr:col>3</xdr:col>
                    <xdr:colOff>1927860</xdr:colOff>
                    <xdr:row>24</xdr:row>
                    <xdr:rowOff>297180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411480</xdr:colOff>
                    <xdr:row>23</xdr:row>
                    <xdr:rowOff>167640</xdr:rowOff>
                  </from>
                  <to>
                    <xdr:col>3</xdr:col>
                    <xdr:colOff>2255520</xdr:colOff>
                    <xdr:row>24</xdr:row>
                    <xdr:rowOff>297180</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30480</xdr:rowOff>
                  </from>
                  <to>
                    <xdr:col>3</xdr:col>
                    <xdr:colOff>815340</xdr:colOff>
                    <xdr:row>24</xdr:row>
                    <xdr:rowOff>281940</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1691640</xdr:colOff>
                    <xdr:row>24</xdr:row>
                    <xdr:rowOff>38100</xdr:rowOff>
                  </from>
                  <to>
                    <xdr:col>3</xdr:col>
                    <xdr:colOff>1927860</xdr:colOff>
                    <xdr:row>24</xdr:row>
                    <xdr:rowOff>297180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411480</xdr:colOff>
                    <xdr:row>23</xdr:row>
                    <xdr:rowOff>167640</xdr:rowOff>
                  </from>
                  <to>
                    <xdr:col>3</xdr:col>
                    <xdr:colOff>2255520</xdr:colOff>
                    <xdr:row>24</xdr:row>
                    <xdr:rowOff>297180</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30480</xdr:rowOff>
                  </from>
                  <to>
                    <xdr:col>3</xdr:col>
                    <xdr:colOff>815340</xdr:colOff>
                    <xdr:row>26</xdr:row>
                    <xdr:rowOff>281940</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1691640</xdr:colOff>
                    <xdr:row>26</xdr:row>
                    <xdr:rowOff>38100</xdr:rowOff>
                  </from>
                  <to>
                    <xdr:col>3</xdr:col>
                    <xdr:colOff>1927860</xdr:colOff>
                    <xdr:row>26</xdr:row>
                    <xdr:rowOff>297180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411480</xdr:colOff>
                    <xdr:row>25</xdr:row>
                    <xdr:rowOff>167640</xdr:rowOff>
                  </from>
                  <to>
                    <xdr:col>3</xdr:col>
                    <xdr:colOff>2255520</xdr:colOff>
                    <xdr:row>27</xdr:row>
                    <xdr:rowOff>22860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30480</xdr:rowOff>
                  </from>
                  <to>
                    <xdr:col>3</xdr:col>
                    <xdr:colOff>815340</xdr:colOff>
                    <xdr:row>26</xdr:row>
                    <xdr:rowOff>281940</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1691640</xdr:colOff>
                    <xdr:row>26</xdr:row>
                    <xdr:rowOff>38100</xdr:rowOff>
                  </from>
                  <to>
                    <xdr:col>3</xdr:col>
                    <xdr:colOff>1927860</xdr:colOff>
                    <xdr:row>26</xdr:row>
                    <xdr:rowOff>297180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411480</xdr:colOff>
                    <xdr:row>25</xdr:row>
                    <xdr:rowOff>167640</xdr:rowOff>
                  </from>
                  <to>
                    <xdr:col>3</xdr:col>
                    <xdr:colOff>2255520</xdr:colOff>
                    <xdr:row>27</xdr:row>
                    <xdr:rowOff>22860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30480</xdr:rowOff>
                  </from>
                  <to>
                    <xdr:col>3</xdr:col>
                    <xdr:colOff>815340</xdr:colOff>
                    <xdr:row>27</xdr:row>
                    <xdr:rowOff>281940</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1691640</xdr:colOff>
                    <xdr:row>27</xdr:row>
                    <xdr:rowOff>38100</xdr:rowOff>
                  </from>
                  <to>
                    <xdr:col>3</xdr:col>
                    <xdr:colOff>1927860</xdr:colOff>
                    <xdr:row>27</xdr:row>
                    <xdr:rowOff>297180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411480</xdr:colOff>
                    <xdr:row>26</xdr:row>
                    <xdr:rowOff>167640</xdr:rowOff>
                  </from>
                  <to>
                    <xdr:col>3</xdr:col>
                    <xdr:colOff>2255520</xdr:colOff>
                    <xdr:row>27</xdr:row>
                    <xdr:rowOff>297180</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30480</xdr:rowOff>
                  </from>
                  <to>
                    <xdr:col>3</xdr:col>
                    <xdr:colOff>815340</xdr:colOff>
                    <xdr:row>27</xdr:row>
                    <xdr:rowOff>281940</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1691640</xdr:colOff>
                    <xdr:row>27</xdr:row>
                    <xdr:rowOff>38100</xdr:rowOff>
                  </from>
                  <to>
                    <xdr:col>3</xdr:col>
                    <xdr:colOff>1927860</xdr:colOff>
                    <xdr:row>27</xdr:row>
                    <xdr:rowOff>297180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411480</xdr:colOff>
                    <xdr:row>26</xdr:row>
                    <xdr:rowOff>167640</xdr:rowOff>
                  </from>
                  <to>
                    <xdr:col>3</xdr:col>
                    <xdr:colOff>2255520</xdr:colOff>
                    <xdr:row>27</xdr:row>
                    <xdr:rowOff>297180</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30480</xdr:rowOff>
                  </from>
                  <to>
                    <xdr:col>3</xdr:col>
                    <xdr:colOff>815340</xdr:colOff>
                    <xdr:row>28</xdr:row>
                    <xdr:rowOff>281940</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1691640</xdr:colOff>
                    <xdr:row>28</xdr:row>
                    <xdr:rowOff>38100</xdr:rowOff>
                  </from>
                  <to>
                    <xdr:col>3</xdr:col>
                    <xdr:colOff>1927860</xdr:colOff>
                    <xdr:row>28</xdr:row>
                    <xdr:rowOff>297180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411480</xdr:colOff>
                    <xdr:row>27</xdr:row>
                    <xdr:rowOff>167640</xdr:rowOff>
                  </from>
                  <to>
                    <xdr:col>3</xdr:col>
                    <xdr:colOff>2255520</xdr:colOff>
                    <xdr:row>28</xdr:row>
                    <xdr:rowOff>297180</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30480</xdr:rowOff>
                  </from>
                  <to>
                    <xdr:col>3</xdr:col>
                    <xdr:colOff>815340</xdr:colOff>
                    <xdr:row>28</xdr:row>
                    <xdr:rowOff>281940</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1691640</xdr:colOff>
                    <xdr:row>28</xdr:row>
                    <xdr:rowOff>38100</xdr:rowOff>
                  </from>
                  <to>
                    <xdr:col>3</xdr:col>
                    <xdr:colOff>1927860</xdr:colOff>
                    <xdr:row>28</xdr:row>
                    <xdr:rowOff>297180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411480</xdr:colOff>
                    <xdr:row>27</xdr:row>
                    <xdr:rowOff>167640</xdr:rowOff>
                  </from>
                  <to>
                    <xdr:col>3</xdr:col>
                    <xdr:colOff>2255520</xdr:colOff>
                    <xdr:row>28</xdr:row>
                    <xdr:rowOff>297180</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30480</xdr:rowOff>
                  </from>
                  <to>
                    <xdr:col>3</xdr:col>
                    <xdr:colOff>815340</xdr:colOff>
                    <xdr:row>29</xdr:row>
                    <xdr:rowOff>281940</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1691640</xdr:colOff>
                    <xdr:row>29</xdr:row>
                    <xdr:rowOff>38100</xdr:rowOff>
                  </from>
                  <to>
                    <xdr:col>3</xdr:col>
                    <xdr:colOff>1927860</xdr:colOff>
                    <xdr:row>29</xdr:row>
                    <xdr:rowOff>297180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411480</xdr:colOff>
                    <xdr:row>28</xdr:row>
                    <xdr:rowOff>167640</xdr:rowOff>
                  </from>
                  <to>
                    <xdr:col>3</xdr:col>
                    <xdr:colOff>2255520</xdr:colOff>
                    <xdr:row>29</xdr:row>
                    <xdr:rowOff>297180</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30480</xdr:rowOff>
                  </from>
                  <to>
                    <xdr:col>3</xdr:col>
                    <xdr:colOff>815340</xdr:colOff>
                    <xdr:row>29</xdr:row>
                    <xdr:rowOff>281940</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1691640</xdr:colOff>
                    <xdr:row>29</xdr:row>
                    <xdr:rowOff>38100</xdr:rowOff>
                  </from>
                  <to>
                    <xdr:col>3</xdr:col>
                    <xdr:colOff>1927860</xdr:colOff>
                    <xdr:row>29</xdr:row>
                    <xdr:rowOff>297180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411480</xdr:colOff>
                    <xdr:row>28</xdr:row>
                    <xdr:rowOff>167640</xdr:rowOff>
                  </from>
                  <to>
                    <xdr:col>3</xdr:col>
                    <xdr:colOff>2255520</xdr:colOff>
                    <xdr:row>29</xdr:row>
                    <xdr:rowOff>297180</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30480</xdr:rowOff>
                  </from>
                  <to>
                    <xdr:col>3</xdr:col>
                    <xdr:colOff>815340</xdr:colOff>
                    <xdr:row>31</xdr:row>
                    <xdr:rowOff>281940</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1691640</xdr:colOff>
                    <xdr:row>31</xdr:row>
                    <xdr:rowOff>38100</xdr:rowOff>
                  </from>
                  <to>
                    <xdr:col>3</xdr:col>
                    <xdr:colOff>1927860</xdr:colOff>
                    <xdr:row>31</xdr:row>
                    <xdr:rowOff>297180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411480</xdr:colOff>
                    <xdr:row>30</xdr:row>
                    <xdr:rowOff>167640</xdr:rowOff>
                  </from>
                  <to>
                    <xdr:col>3</xdr:col>
                    <xdr:colOff>2255520</xdr:colOff>
                    <xdr:row>32</xdr:row>
                    <xdr:rowOff>22860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30480</xdr:rowOff>
                  </from>
                  <to>
                    <xdr:col>3</xdr:col>
                    <xdr:colOff>815340</xdr:colOff>
                    <xdr:row>31</xdr:row>
                    <xdr:rowOff>281940</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1691640</xdr:colOff>
                    <xdr:row>31</xdr:row>
                    <xdr:rowOff>38100</xdr:rowOff>
                  </from>
                  <to>
                    <xdr:col>3</xdr:col>
                    <xdr:colOff>1927860</xdr:colOff>
                    <xdr:row>31</xdr:row>
                    <xdr:rowOff>297180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411480</xdr:colOff>
                    <xdr:row>30</xdr:row>
                    <xdr:rowOff>167640</xdr:rowOff>
                  </from>
                  <to>
                    <xdr:col>3</xdr:col>
                    <xdr:colOff>2255520</xdr:colOff>
                    <xdr:row>32</xdr:row>
                    <xdr:rowOff>22860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30480</xdr:rowOff>
                  </from>
                  <to>
                    <xdr:col>3</xdr:col>
                    <xdr:colOff>815340</xdr:colOff>
                    <xdr:row>32</xdr:row>
                    <xdr:rowOff>281940</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1691640</xdr:colOff>
                    <xdr:row>32</xdr:row>
                    <xdr:rowOff>38100</xdr:rowOff>
                  </from>
                  <to>
                    <xdr:col>3</xdr:col>
                    <xdr:colOff>1927860</xdr:colOff>
                    <xdr:row>32</xdr:row>
                    <xdr:rowOff>297180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411480</xdr:colOff>
                    <xdr:row>31</xdr:row>
                    <xdr:rowOff>167640</xdr:rowOff>
                  </from>
                  <to>
                    <xdr:col>3</xdr:col>
                    <xdr:colOff>2255520</xdr:colOff>
                    <xdr:row>32</xdr:row>
                    <xdr:rowOff>297180</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30480</xdr:rowOff>
                  </from>
                  <to>
                    <xdr:col>3</xdr:col>
                    <xdr:colOff>815340</xdr:colOff>
                    <xdr:row>32</xdr:row>
                    <xdr:rowOff>281940</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1691640</xdr:colOff>
                    <xdr:row>32</xdr:row>
                    <xdr:rowOff>38100</xdr:rowOff>
                  </from>
                  <to>
                    <xdr:col>3</xdr:col>
                    <xdr:colOff>1927860</xdr:colOff>
                    <xdr:row>32</xdr:row>
                    <xdr:rowOff>297180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411480</xdr:colOff>
                    <xdr:row>31</xdr:row>
                    <xdr:rowOff>167640</xdr:rowOff>
                  </from>
                  <to>
                    <xdr:col>3</xdr:col>
                    <xdr:colOff>2255520</xdr:colOff>
                    <xdr:row>32</xdr:row>
                    <xdr:rowOff>297180</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30480</xdr:rowOff>
                  </from>
                  <to>
                    <xdr:col>3</xdr:col>
                    <xdr:colOff>815340</xdr:colOff>
                    <xdr:row>33</xdr:row>
                    <xdr:rowOff>281940</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1691640</xdr:colOff>
                    <xdr:row>33</xdr:row>
                    <xdr:rowOff>38100</xdr:rowOff>
                  </from>
                  <to>
                    <xdr:col>3</xdr:col>
                    <xdr:colOff>1927860</xdr:colOff>
                    <xdr:row>33</xdr:row>
                    <xdr:rowOff>297180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411480</xdr:colOff>
                    <xdr:row>32</xdr:row>
                    <xdr:rowOff>167640</xdr:rowOff>
                  </from>
                  <to>
                    <xdr:col>3</xdr:col>
                    <xdr:colOff>2255520</xdr:colOff>
                    <xdr:row>33</xdr:row>
                    <xdr:rowOff>297180</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30480</xdr:rowOff>
                  </from>
                  <to>
                    <xdr:col>3</xdr:col>
                    <xdr:colOff>815340</xdr:colOff>
                    <xdr:row>33</xdr:row>
                    <xdr:rowOff>281940</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1691640</xdr:colOff>
                    <xdr:row>33</xdr:row>
                    <xdr:rowOff>38100</xdr:rowOff>
                  </from>
                  <to>
                    <xdr:col>3</xdr:col>
                    <xdr:colOff>1927860</xdr:colOff>
                    <xdr:row>33</xdr:row>
                    <xdr:rowOff>297180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411480</xdr:colOff>
                    <xdr:row>32</xdr:row>
                    <xdr:rowOff>167640</xdr:rowOff>
                  </from>
                  <to>
                    <xdr:col>3</xdr:col>
                    <xdr:colOff>2255520</xdr:colOff>
                    <xdr:row>33</xdr:row>
                    <xdr:rowOff>297180</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30480</xdr:rowOff>
                  </from>
                  <to>
                    <xdr:col>3</xdr:col>
                    <xdr:colOff>815340</xdr:colOff>
                    <xdr:row>34</xdr:row>
                    <xdr:rowOff>281940</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1691640</xdr:colOff>
                    <xdr:row>34</xdr:row>
                    <xdr:rowOff>38100</xdr:rowOff>
                  </from>
                  <to>
                    <xdr:col>3</xdr:col>
                    <xdr:colOff>1927860</xdr:colOff>
                    <xdr:row>34</xdr:row>
                    <xdr:rowOff>297180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411480</xdr:colOff>
                    <xdr:row>33</xdr:row>
                    <xdr:rowOff>167640</xdr:rowOff>
                  </from>
                  <to>
                    <xdr:col>3</xdr:col>
                    <xdr:colOff>2255520</xdr:colOff>
                    <xdr:row>34</xdr:row>
                    <xdr:rowOff>297180</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30480</xdr:rowOff>
                  </from>
                  <to>
                    <xdr:col>3</xdr:col>
                    <xdr:colOff>815340</xdr:colOff>
                    <xdr:row>34</xdr:row>
                    <xdr:rowOff>281940</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1691640</xdr:colOff>
                    <xdr:row>34</xdr:row>
                    <xdr:rowOff>38100</xdr:rowOff>
                  </from>
                  <to>
                    <xdr:col>3</xdr:col>
                    <xdr:colOff>1927860</xdr:colOff>
                    <xdr:row>34</xdr:row>
                    <xdr:rowOff>297180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411480</xdr:colOff>
                    <xdr:row>33</xdr:row>
                    <xdr:rowOff>167640</xdr:rowOff>
                  </from>
                  <to>
                    <xdr:col>3</xdr:col>
                    <xdr:colOff>2255520</xdr:colOff>
                    <xdr:row>34</xdr:row>
                    <xdr:rowOff>297180</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30480</xdr:rowOff>
                  </from>
                  <to>
                    <xdr:col>3</xdr:col>
                    <xdr:colOff>815340</xdr:colOff>
                    <xdr:row>40</xdr:row>
                    <xdr:rowOff>281940</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1691640</xdr:colOff>
                    <xdr:row>40</xdr:row>
                    <xdr:rowOff>38100</xdr:rowOff>
                  </from>
                  <to>
                    <xdr:col>3</xdr:col>
                    <xdr:colOff>1927860</xdr:colOff>
                    <xdr:row>40</xdr:row>
                    <xdr:rowOff>297180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411480</xdr:colOff>
                    <xdr:row>39</xdr:row>
                    <xdr:rowOff>167640</xdr:rowOff>
                  </from>
                  <to>
                    <xdr:col>3</xdr:col>
                    <xdr:colOff>2255520</xdr:colOff>
                    <xdr:row>41</xdr:row>
                    <xdr:rowOff>22860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30480</xdr:rowOff>
                  </from>
                  <to>
                    <xdr:col>3</xdr:col>
                    <xdr:colOff>815340</xdr:colOff>
                    <xdr:row>40</xdr:row>
                    <xdr:rowOff>281940</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1691640</xdr:colOff>
                    <xdr:row>40</xdr:row>
                    <xdr:rowOff>38100</xdr:rowOff>
                  </from>
                  <to>
                    <xdr:col>3</xdr:col>
                    <xdr:colOff>1927860</xdr:colOff>
                    <xdr:row>40</xdr:row>
                    <xdr:rowOff>297180</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411480</xdr:colOff>
                    <xdr:row>39</xdr:row>
                    <xdr:rowOff>167640</xdr:rowOff>
                  </from>
                  <to>
                    <xdr:col>3</xdr:col>
                    <xdr:colOff>2255520</xdr:colOff>
                    <xdr:row>41</xdr:row>
                    <xdr:rowOff>22860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30480</xdr:rowOff>
                  </from>
                  <to>
                    <xdr:col>3</xdr:col>
                    <xdr:colOff>815340</xdr:colOff>
                    <xdr:row>41</xdr:row>
                    <xdr:rowOff>281940</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1691640</xdr:colOff>
                    <xdr:row>41</xdr:row>
                    <xdr:rowOff>38100</xdr:rowOff>
                  </from>
                  <to>
                    <xdr:col>3</xdr:col>
                    <xdr:colOff>1927860</xdr:colOff>
                    <xdr:row>41</xdr:row>
                    <xdr:rowOff>297180</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411480</xdr:colOff>
                    <xdr:row>40</xdr:row>
                    <xdr:rowOff>167640</xdr:rowOff>
                  </from>
                  <to>
                    <xdr:col>3</xdr:col>
                    <xdr:colOff>2255520</xdr:colOff>
                    <xdr:row>41</xdr:row>
                    <xdr:rowOff>297180</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30480</xdr:rowOff>
                  </from>
                  <to>
                    <xdr:col>3</xdr:col>
                    <xdr:colOff>815340</xdr:colOff>
                    <xdr:row>41</xdr:row>
                    <xdr:rowOff>281940</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1691640</xdr:colOff>
                    <xdr:row>41</xdr:row>
                    <xdr:rowOff>38100</xdr:rowOff>
                  </from>
                  <to>
                    <xdr:col>3</xdr:col>
                    <xdr:colOff>1927860</xdr:colOff>
                    <xdr:row>41</xdr:row>
                    <xdr:rowOff>297180</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411480</xdr:colOff>
                    <xdr:row>40</xdr:row>
                    <xdr:rowOff>167640</xdr:rowOff>
                  </from>
                  <to>
                    <xdr:col>3</xdr:col>
                    <xdr:colOff>2255520</xdr:colOff>
                    <xdr:row>41</xdr:row>
                    <xdr:rowOff>297180</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472440</xdr:colOff>
                    <xdr:row>36</xdr:row>
                    <xdr:rowOff>30480</xdr:rowOff>
                  </from>
                  <to>
                    <xdr:col>3</xdr:col>
                    <xdr:colOff>685800</xdr:colOff>
                    <xdr:row>36</xdr:row>
                    <xdr:rowOff>281940</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1310640</xdr:colOff>
                    <xdr:row>36</xdr:row>
                    <xdr:rowOff>30480</xdr:rowOff>
                  </from>
                  <to>
                    <xdr:col>3</xdr:col>
                    <xdr:colOff>1524000</xdr:colOff>
                    <xdr:row>36</xdr:row>
                    <xdr:rowOff>281940</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2034540</xdr:colOff>
                    <xdr:row>36</xdr:row>
                    <xdr:rowOff>30480</xdr:rowOff>
                  </from>
                  <to>
                    <xdr:col>3</xdr:col>
                    <xdr:colOff>2255520</xdr:colOff>
                    <xdr:row>36</xdr:row>
                    <xdr:rowOff>281940</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106680</xdr:rowOff>
                  </from>
                  <to>
                    <xdr:col>3</xdr:col>
                    <xdr:colOff>2659380</xdr:colOff>
                    <xdr:row>37</xdr:row>
                    <xdr:rowOff>7620</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480060</xdr:colOff>
                    <xdr:row>37</xdr:row>
                    <xdr:rowOff>38100</xdr:rowOff>
                  </from>
                  <to>
                    <xdr:col>3</xdr:col>
                    <xdr:colOff>693420</xdr:colOff>
                    <xdr:row>37</xdr:row>
                    <xdr:rowOff>297180</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1310640</xdr:colOff>
                    <xdr:row>37</xdr:row>
                    <xdr:rowOff>30480</xdr:rowOff>
                  </from>
                  <to>
                    <xdr:col>3</xdr:col>
                    <xdr:colOff>1524000</xdr:colOff>
                    <xdr:row>37</xdr:row>
                    <xdr:rowOff>281940</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2042160</xdr:colOff>
                    <xdr:row>37</xdr:row>
                    <xdr:rowOff>30480</xdr:rowOff>
                  </from>
                  <to>
                    <xdr:col>3</xdr:col>
                    <xdr:colOff>2263140</xdr:colOff>
                    <xdr:row>37</xdr:row>
                    <xdr:rowOff>281940</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106680</xdr:rowOff>
                  </from>
                  <to>
                    <xdr:col>3</xdr:col>
                    <xdr:colOff>2659380</xdr:colOff>
                    <xdr:row>37</xdr:row>
                    <xdr:rowOff>297180</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480060</xdr:colOff>
                    <xdr:row>38</xdr:row>
                    <xdr:rowOff>30480</xdr:rowOff>
                  </from>
                  <to>
                    <xdr:col>3</xdr:col>
                    <xdr:colOff>693420</xdr:colOff>
                    <xdr:row>38</xdr:row>
                    <xdr:rowOff>281940</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1310640</xdr:colOff>
                    <xdr:row>38</xdr:row>
                    <xdr:rowOff>15240</xdr:rowOff>
                  </from>
                  <to>
                    <xdr:col>3</xdr:col>
                    <xdr:colOff>1524000</xdr:colOff>
                    <xdr:row>38</xdr:row>
                    <xdr:rowOff>259080</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2042160</xdr:colOff>
                    <xdr:row>38</xdr:row>
                    <xdr:rowOff>22860</xdr:rowOff>
                  </from>
                  <to>
                    <xdr:col>3</xdr:col>
                    <xdr:colOff>2263140</xdr:colOff>
                    <xdr:row>38</xdr:row>
                    <xdr:rowOff>274320</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106680</xdr:rowOff>
                  </from>
                  <to>
                    <xdr:col>3</xdr:col>
                    <xdr:colOff>2659380</xdr:colOff>
                    <xdr:row>38</xdr:row>
                    <xdr:rowOff>297180</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106680</xdr:rowOff>
                  </from>
                  <to>
                    <xdr:col>3</xdr:col>
                    <xdr:colOff>2659380</xdr:colOff>
                    <xdr:row>40</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1</vt:lpstr>
      <vt:lpstr>2</vt:lpstr>
      <vt:lpstr>3</vt:lpstr>
      <vt:lpstr>4</vt:lpstr>
      <vt:lpstr>5</vt:lpstr>
      <vt:lpstr>6</vt:lpstr>
      <vt:lpstr>'1'!Print_Area</vt:lpstr>
      <vt:lpstr>'4'!Print_Area</vt:lpstr>
      <vt:lpstr>'5'!Print_Area</vt:lpstr>
      <vt:lpstr>'6'!Print_Area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2026-05-27T05:43:00Z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