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xl/comments1.xml" ContentType="application/vnd.openxmlformats-officedocument.spreadsheetml.comments+xml"/>
  <Override PartName="/xl/comments7.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3.xml" ContentType="application/vnd.openxmlformats-officedocument.spreadsheetml.comments+xml"/>
  <Override PartName="/xl/comments11.xml" ContentType="application/vnd.openxmlformats-officedocument.spreadsheetml.comments+xml"/>
  <Override PartName="/xl/comments2.xml" ContentType="application/vnd.openxmlformats-officedocument.spreadsheetml.comments+xml"/>
  <Override PartName="/xl/comments10.xml" ContentType="application/vnd.openxmlformats-officedocument.spreadsheetml.comments+xml"/>
  <Override PartName="/xl/comments9.xml" ContentType="application/vnd.openxmlformats-officedocument.spreadsheetml.comments+xml"/>
  <Override PartName="/xl/comments1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N:\暮らしGR\★アーティスト・イン・レジデンス事業★\R3年度\公募作業\HPアップ\"/>
    </mc:Choice>
  </mc:AlternateContent>
  <bookViews>
    <workbookView xWindow="0" yWindow="0" windowWidth="9585" windowHeight="7530" tabRatio="870"/>
  </bookViews>
  <sheets>
    <sheet name="様式1" sheetId="49" r:id="rId1"/>
    <sheet name="様式2‐1" sheetId="52" r:id="rId2"/>
    <sheet name="様式2‐2" sheetId="46" r:id="rId3"/>
    <sheet name="様式2‐3" sheetId="24" r:id="rId4"/>
    <sheet name="様式３(収支)" sheetId="35" r:id="rId5"/>
    <sheet name="様式３-2(経費支出)" sheetId="36" r:id="rId6"/>
    <sheet name="必須プログラム(i)" sheetId="39" r:id="rId7"/>
    <sheet name="必須プログラム(ii)" sheetId="41" r:id="rId8"/>
    <sheet name="任意プログラム(ア) " sheetId="48" r:id="rId9"/>
    <sheet name="任意プログラム(イ) " sheetId="45" r:id="rId10"/>
    <sheet name="任意プログラム(ウ) " sheetId="44" r:id="rId11"/>
    <sheet name="任意プログラム(エ)  " sheetId="43" r:id="rId12"/>
    <sheet name="様式4" sheetId="54" r:id="rId13"/>
  </sheets>
  <externalReferences>
    <externalReference r:id="rId14"/>
  </externalReferences>
  <definedNames>
    <definedName name="_xlnm.Print_Area" localSheetId="8">'任意プログラム(ア) '!$A$1:$R$310</definedName>
    <definedName name="_xlnm.Print_Area" localSheetId="9">'任意プログラム(イ) '!$A$1:$R$310</definedName>
    <definedName name="_xlnm.Print_Area" localSheetId="10">'任意プログラム(ウ) '!$A$1:$R$310</definedName>
    <definedName name="_xlnm.Print_Area" localSheetId="11">'任意プログラム(エ)  '!$A$1:$R$310</definedName>
    <definedName name="_xlnm.Print_Area" localSheetId="6">'必須プログラム(i)'!$A$1:$R$510</definedName>
    <definedName name="_xlnm.Print_Area" localSheetId="7">'必須プログラム(ii)'!$A$1:$R$510</definedName>
    <definedName name="_xlnm.Print_Area" localSheetId="0">様式1!$A$1:$P$32</definedName>
    <definedName name="_xlnm.Print_Area" localSheetId="1">様式2‐1!$B$1:$K$18</definedName>
    <definedName name="_xlnm.Print_Area" localSheetId="2">様式2‐2!$B$1:$K$55</definedName>
    <definedName name="_xlnm.Print_Area" localSheetId="3">様式2‐3!$A$1:$L$60</definedName>
    <definedName name="_xlnm.Print_Area" localSheetId="4">'様式３(収支)'!$A$1:$G$37</definedName>
    <definedName name="_xlnm.Print_Area" localSheetId="5">'様式３-2(経費支出)'!$A$1:$K$44</definedName>
    <definedName name="_xlnm.Print_Area" localSheetId="12">様式4!$A$1:$H$89</definedName>
    <definedName name="Z_3D1118B6_6A49_4586_BF14_45AEE4E5E72A_.wvu.PrintArea" localSheetId="0" hidden="1">様式1!$A$1:$Q$28</definedName>
    <definedName name="Z_3D1118B6_6A49_4586_BF14_45AEE4E5E72A_.wvu.PrintArea" localSheetId="1" hidden="1">様式2‐1!$A$1:$L$14</definedName>
    <definedName name="Z_3D1118B6_6A49_4586_BF14_45AEE4E5E72A_.wvu.PrintArea" localSheetId="2" hidden="1">様式2‐2!$A$1:$L$36</definedName>
    <definedName name="Z_3D1118B6_6A49_4586_BF14_45AEE4E5E72A_.wvu.PrintArea" localSheetId="3" hidden="1">様式2‐3!$A$1:$L$61</definedName>
    <definedName name="Z_3D1118B6_6A49_4586_BF14_45AEE4E5E72A_.wvu.PrintArea" localSheetId="12" hidden="1">様式4!$A$1:$H$80</definedName>
    <definedName name="会場費・創作活動費・文芸費" localSheetId="8">'任意プログラム(ア) '!$B$367:$I$367</definedName>
    <definedName name="会場費・創作活動費・文芸費" localSheetId="9">'任意プログラム(イ) '!$B$367:$I$367</definedName>
    <definedName name="会場費・創作活動費・文芸費" localSheetId="10">'任意プログラム(ウ) '!$B$367:$I$367</definedName>
    <definedName name="会場費・創作活動費・文芸費" localSheetId="11">'任意プログラム(エ)  '!$B$367:$I$367</definedName>
    <definedName name="会場費・創作活動費・文芸費" localSheetId="7">'必須プログラム(ii)'!$B$557:$D$557</definedName>
    <definedName name="会場費・創作活動費・文芸費">'必須プログラム(i)'!$B$557:$D$557</definedName>
    <definedName name="区分" localSheetId="8">'任意プログラム(ア) '!$A$366:$A$369</definedName>
    <definedName name="区分" localSheetId="9">'任意プログラム(イ) '!$A$366:$A$369</definedName>
    <definedName name="区分" localSheetId="10">'任意プログラム(ウ) '!$A$366:$A$369</definedName>
    <definedName name="区分" localSheetId="11">'任意プログラム(エ)  '!$A$366:$A$369</definedName>
    <definedName name="区分" localSheetId="7">'必須プログラム(ii)'!$A$556:$A$559</definedName>
    <definedName name="区分">'必須プログラム(i)'!$A$556:$A$559</definedName>
    <definedName name="謝金・宣伝費・印刷費等" localSheetId="8">'任意プログラム(ア) '!$B$368:$E$368</definedName>
    <definedName name="謝金・宣伝費・印刷費等" localSheetId="9">'任意プログラム(イ) '!$B$368:$E$368</definedName>
    <definedName name="謝金・宣伝費・印刷費等" localSheetId="10">'任意プログラム(ウ) '!$B$368:$E$368</definedName>
    <definedName name="謝金・宣伝費・印刷費等" localSheetId="11">'任意プログラム(エ)  '!$B$368:$E$368</definedName>
    <definedName name="謝金・宣伝費・印刷費等" localSheetId="7">'必須プログラム(ii)'!$B$558:$E$558</definedName>
    <definedName name="謝金・宣伝費・印刷費等">'必須プログラム(i)'!$B$558:$E$558</definedName>
    <definedName name="諸経費" localSheetId="8">'任意プログラム(ア) '!$B$369:$C$369</definedName>
    <definedName name="諸経費" localSheetId="9">'任意プログラム(イ) '!$B$369:$C$369</definedName>
    <definedName name="諸経費" localSheetId="10">'任意プログラム(ウ) '!$B$369:$C$369</definedName>
    <definedName name="諸経費" localSheetId="11">'任意プログラム(エ)  '!$B$369:$C$369</definedName>
    <definedName name="諸経費" localSheetId="7">'必須プログラム(ii)'!$B$559:$C$559</definedName>
    <definedName name="諸経費">'必須プログラム(i)'!$B$559:$C$559</definedName>
    <definedName name="旅費" localSheetId="8">'任意プログラム(ア) '!$B$366:$D$366</definedName>
    <definedName name="旅費" localSheetId="9">'任意プログラム(イ) '!$B$366:$D$366</definedName>
    <definedName name="旅費" localSheetId="10">'任意プログラム(ウ) '!$B$366:$D$366</definedName>
    <definedName name="旅費" localSheetId="11">'任意プログラム(エ)  '!$B$366:$D$366</definedName>
    <definedName name="旅費" localSheetId="7">'必須プログラム(ii)'!$B$556:$D$556</definedName>
    <definedName name="旅費">'必須プログラム(i)'!$B$556:$D$556</definedName>
  </definedNames>
  <calcPr calcId="162913"/>
  <customWorkbookViews>
    <customWorkbookView name="文部科学省 - 個人用ビュー" guid="{3D1118B6-6A49-4586-BF14-45AEE4E5E72A}" mergeInterval="0" personalView="1" maximized="1" windowWidth="1362" windowHeight="520" tabRatio="948" activeSheetId="8"/>
  </customWorkbookViews>
</workbook>
</file>

<file path=xl/calcChain.xml><?xml version="1.0" encoding="utf-8"?>
<calcChain xmlns="http://schemas.openxmlformats.org/spreadsheetml/2006/main">
  <c r="F63" i="54" l="1"/>
  <c r="F79" i="54" l="1"/>
  <c r="F71" i="54"/>
  <c r="P12" i="43" l="1"/>
  <c r="P11" i="48"/>
  <c r="P12" i="48"/>
  <c r="P13" i="48"/>
  <c r="P14" i="48"/>
  <c r="P15" i="48"/>
  <c r="P16" i="48"/>
  <c r="P17" i="48"/>
  <c r="P18" i="48"/>
  <c r="P19" i="48"/>
  <c r="P20" i="48"/>
  <c r="P21" i="48"/>
  <c r="P11" i="41"/>
  <c r="P12" i="41"/>
  <c r="P13" i="41"/>
  <c r="P14" i="41"/>
  <c r="P15" i="41"/>
  <c r="P16" i="41"/>
  <c r="P17" i="41"/>
  <c r="P18" i="41"/>
  <c r="P19" i="41"/>
  <c r="P20" i="41"/>
  <c r="P21" i="41"/>
  <c r="P22" i="41"/>
  <c r="P23" i="41"/>
  <c r="P24" i="41"/>
  <c r="P25" i="41"/>
  <c r="P26" i="41"/>
  <c r="P27" i="41"/>
  <c r="P28" i="41"/>
  <c r="B4" i="52"/>
  <c r="P26" i="44" l="1"/>
  <c r="P25" i="44"/>
  <c r="P24" i="44"/>
  <c r="P23" i="44"/>
  <c r="P22" i="44"/>
  <c r="P21" i="44"/>
  <c r="P20" i="44"/>
  <c r="P19" i="44"/>
  <c r="P18" i="44"/>
  <c r="P17" i="44"/>
  <c r="P16" i="44"/>
  <c r="P15" i="44"/>
  <c r="P14" i="44"/>
  <c r="P13" i="44"/>
  <c r="P12" i="44"/>
  <c r="P11" i="44"/>
  <c r="P14" i="45"/>
  <c r="P13" i="45"/>
  <c r="P12" i="45"/>
  <c r="P11" i="45"/>
  <c r="G349" i="43" l="1"/>
  <c r="J41" i="36" s="1"/>
  <c r="G348" i="43"/>
  <c r="J40" i="36" s="1"/>
  <c r="G347" i="43"/>
  <c r="J39" i="36" s="1"/>
  <c r="G346" i="43"/>
  <c r="J38" i="36" s="1"/>
  <c r="G345" i="43"/>
  <c r="J37" i="36" s="1"/>
  <c r="G344" i="43"/>
  <c r="J36" i="36" s="1"/>
  <c r="G343" i="43"/>
  <c r="J35" i="36" s="1"/>
  <c r="G342" i="43"/>
  <c r="J34" i="36" s="1"/>
  <c r="G341" i="43"/>
  <c r="J33" i="36" s="1"/>
  <c r="G340" i="43"/>
  <c r="J32" i="36" s="1"/>
  <c r="G339" i="43"/>
  <c r="J31" i="36" s="1"/>
  <c r="G338" i="43"/>
  <c r="J30" i="36" s="1"/>
  <c r="G337" i="43"/>
  <c r="J29" i="36" s="1"/>
  <c r="G336" i="43"/>
  <c r="J28" i="36" s="1"/>
  <c r="G335" i="43"/>
  <c r="J27" i="36" s="1"/>
  <c r="G334" i="43"/>
  <c r="J26" i="36" s="1"/>
  <c r="G333" i="43"/>
  <c r="J25" i="36" s="1"/>
  <c r="G331" i="43"/>
  <c r="G330" i="43"/>
  <c r="J20" i="36" s="1"/>
  <c r="G329" i="43"/>
  <c r="J19" i="36" s="1"/>
  <c r="G328" i="43"/>
  <c r="J18" i="36" s="1"/>
  <c r="G327" i="43"/>
  <c r="J17" i="36" s="1"/>
  <c r="G326" i="43"/>
  <c r="J16" i="36" s="1"/>
  <c r="G325" i="43"/>
  <c r="J15" i="36" s="1"/>
  <c r="G324" i="43"/>
  <c r="J14" i="36" s="1"/>
  <c r="G323" i="43"/>
  <c r="J13" i="36" s="1"/>
  <c r="G322" i="43"/>
  <c r="J12" i="36" s="1"/>
  <c r="G321" i="43"/>
  <c r="J11" i="36" s="1"/>
  <c r="G320" i="43"/>
  <c r="G319" i="43"/>
  <c r="G318" i="43"/>
  <c r="G317" i="43"/>
  <c r="G316" i="43"/>
  <c r="G315" i="43"/>
  <c r="G349" i="44"/>
  <c r="I41" i="36" s="1"/>
  <c r="G348" i="44"/>
  <c r="I40" i="36" s="1"/>
  <c r="G347" i="44"/>
  <c r="I39" i="36" s="1"/>
  <c r="G346" i="44"/>
  <c r="I38" i="36" s="1"/>
  <c r="G345" i="44"/>
  <c r="I37" i="36" s="1"/>
  <c r="G344" i="44"/>
  <c r="I36" i="36" s="1"/>
  <c r="G343" i="44"/>
  <c r="I35" i="36" s="1"/>
  <c r="G342" i="44"/>
  <c r="I34" i="36" s="1"/>
  <c r="G341" i="44"/>
  <c r="I33" i="36" s="1"/>
  <c r="G340" i="44"/>
  <c r="I32" i="36" s="1"/>
  <c r="G339" i="44"/>
  <c r="I31" i="36" s="1"/>
  <c r="G338" i="44"/>
  <c r="I30" i="36" s="1"/>
  <c r="G337" i="44"/>
  <c r="I29" i="36" s="1"/>
  <c r="G336" i="44"/>
  <c r="I28" i="36" s="1"/>
  <c r="G335" i="44"/>
  <c r="I27" i="36" s="1"/>
  <c r="G334" i="44"/>
  <c r="I26" i="36" s="1"/>
  <c r="G333" i="44"/>
  <c r="I25" i="36" s="1"/>
  <c r="G331" i="44"/>
  <c r="G330" i="44"/>
  <c r="I20" i="36" s="1"/>
  <c r="G329" i="44"/>
  <c r="I19" i="36" s="1"/>
  <c r="G328" i="44"/>
  <c r="I18" i="36" s="1"/>
  <c r="G327" i="44"/>
  <c r="I17" i="36" s="1"/>
  <c r="G326" i="44"/>
  <c r="I16" i="36" s="1"/>
  <c r="G325" i="44"/>
  <c r="I15" i="36" s="1"/>
  <c r="G324" i="44"/>
  <c r="I14" i="36" s="1"/>
  <c r="G323" i="44"/>
  <c r="I13" i="36" s="1"/>
  <c r="G322" i="44"/>
  <c r="I12" i="36" s="1"/>
  <c r="G321" i="44"/>
  <c r="I11" i="36" s="1"/>
  <c r="G320" i="44"/>
  <c r="G319" i="44"/>
  <c r="G318" i="44"/>
  <c r="G317" i="44"/>
  <c r="G316" i="44"/>
  <c r="G315" i="44"/>
  <c r="G349" i="45"/>
  <c r="H41" i="36" s="1"/>
  <c r="G348" i="45"/>
  <c r="H40" i="36" s="1"/>
  <c r="G347" i="45"/>
  <c r="H39" i="36" s="1"/>
  <c r="G346" i="45"/>
  <c r="H38" i="36" s="1"/>
  <c r="G345" i="45"/>
  <c r="H37" i="36" s="1"/>
  <c r="G344" i="45"/>
  <c r="H36" i="36" s="1"/>
  <c r="G343" i="45"/>
  <c r="H35" i="36" s="1"/>
  <c r="G342" i="45"/>
  <c r="H34" i="36" s="1"/>
  <c r="G341" i="45"/>
  <c r="H33" i="36" s="1"/>
  <c r="G340" i="45"/>
  <c r="H32" i="36" s="1"/>
  <c r="G339" i="45"/>
  <c r="H31" i="36" s="1"/>
  <c r="G338" i="45"/>
  <c r="H30" i="36" s="1"/>
  <c r="G337" i="45"/>
  <c r="H29" i="36" s="1"/>
  <c r="G336" i="45"/>
  <c r="H28" i="36" s="1"/>
  <c r="G335" i="45"/>
  <c r="H27" i="36" s="1"/>
  <c r="G334" i="45"/>
  <c r="H26" i="36" s="1"/>
  <c r="G333" i="45"/>
  <c r="H25" i="36" s="1"/>
  <c r="G330" i="45"/>
  <c r="H20" i="36" s="1"/>
  <c r="G329" i="45"/>
  <c r="H19" i="36" s="1"/>
  <c r="G328" i="45"/>
  <c r="H18" i="36" s="1"/>
  <c r="G327" i="45"/>
  <c r="H17" i="36" s="1"/>
  <c r="G324" i="45"/>
  <c r="H14" i="36" s="1"/>
  <c r="G323" i="45"/>
  <c r="H13" i="36" s="1"/>
  <c r="G321" i="45"/>
  <c r="H11" i="36" s="1"/>
  <c r="G320" i="45"/>
  <c r="G319" i="45"/>
  <c r="G318" i="45"/>
  <c r="G317" i="45"/>
  <c r="G316" i="45"/>
  <c r="G315" i="45"/>
  <c r="G343" i="48"/>
  <c r="G35" i="36" s="1"/>
  <c r="G342" i="48"/>
  <c r="G34" i="36" s="1"/>
  <c r="G341" i="48"/>
  <c r="G33" i="36" s="1"/>
  <c r="G340" i="48"/>
  <c r="G32" i="36" s="1"/>
  <c r="G339" i="48"/>
  <c r="G31" i="36" s="1"/>
  <c r="G321" i="48"/>
  <c r="G11" i="36" s="1"/>
  <c r="G517" i="39"/>
  <c r="J21" i="36" l="1"/>
  <c r="N5" i="43"/>
  <c r="N5" i="44"/>
  <c r="I21" i="36"/>
  <c r="I44" i="36" s="1"/>
  <c r="K11" i="36"/>
  <c r="K34" i="36"/>
  <c r="K32" i="36"/>
  <c r="K31" i="36"/>
  <c r="K35" i="36"/>
  <c r="K33" i="36"/>
  <c r="G332" i="43"/>
  <c r="G350" i="43"/>
  <c r="G332" i="44"/>
  <c r="G350" i="44"/>
  <c r="G350" i="45"/>
  <c r="M22" i="49"/>
  <c r="G351" i="44" l="1"/>
  <c r="G351" i="43"/>
  <c r="B2" i="43"/>
  <c r="B2" i="41"/>
  <c r="P80" i="54" l="1"/>
  <c r="P72" i="54"/>
  <c r="P64" i="54" l="1"/>
  <c r="D79" i="54"/>
  <c r="D71" i="54"/>
  <c r="D63" i="54"/>
  <c r="G326" i="45"/>
  <c r="H16" i="36" s="1"/>
  <c r="P58" i="54" l="1"/>
  <c r="P61" i="54"/>
  <c r="P77" i="54"/>
  <c r="P74" i="54"/>
  <c r="P66" i="54"/>
  <c r="P69" i="54"/>
  <c r="D72" i="54"/>
  <c r="F72" i="54"/>
  <c r="D64" i="54"/>
  <c r="F64" i="54"/>
  <c r="A1" i="43"/>
  <c r="A1" i="44"/>
  <c r="A1" i="45"/>
  <c r="A1" i="48"/>
  <c r="A1" i="41"/>
  <c r="A1" i="39"/>
  <c r="A1" i="35" l="1"/>
  <c r="A1" i="36"/>
  <c r="E23" i="35" l="1"/>
  <c r="E19" i="35"/>
  <c r="E13" i="35"/>
  <c r="E6" i="35"/>
  <c r="E27" i="35" l="1"/>
  <c r="E29" i="35" s="1"/>
  <c r="J10" i="36" l="1"/>
  <c r="J8" i="36"/>
  <c r="P310" i="43"/>
  <c r="P309" i="43"/>
  <c r="P308" i="43"/>
  <c r="P307" i="43"/>
  <c r="P306" i="43"/>
  <c r="P305" i="43"/>
  <c r="P304" i="43"/>
  <c r="P303" i="43"/>
  <c r="P302" i="43"/>
  <c r="P301" i="43"/>
  <c r="P300" i="43"/>
  <c r="P299" i="43"/>
  <c r="P298" i="43"/>
  <c r="P297" i="43"/>
  <c r="P296" i="43"/>
  <c r="P295" i="43"/>
  <c r="P294" i="43"/>
  <c r="P293" i="43"/>
  <c r="P292" i="43"/>
  <c r="P291" i="43"/>
  <c r="P290" i="43"/>
  <c r="P289" i="43"/>
  <c r="P288" i="43"/>
  <c r="P287" i="43"/>
  <c r="P286" i="43"/>
  <c r="P285" i="43"/>
  <c r="P284" i="43"/>
  <c r="P283" i="43"/>
  <c r="P282" i="43"/>
  <c r="P281" i="43"/>
  <c r="P280" i="43"/>
  <c r="P279" i="43"/>
  <c r="P278" i="43"/>
  <c r="P277" i="43"/>
  <c r="P276" i="43"/>
  <c r="P275" i="43"/>
  <c r="P274" i="43"/>
  <c r="P273" i="43"/>
  <c r="P272" i="43"/>
  <c r="P271" i="43"/>
  <c r="P270" i="43"/>
  <c r="P269" i="43"/>
  <c r="P268" i="43"/>
  <c r="P267" i="43"/>
  <c r="P266" i="43"/>
  <c r="P265" i="43"/>
  <c r="P264" i="43"/>
  <c r="P263" i="43"/>
  <c r="P262" i="43"/>
  <c r="P261" i="43"/>
  <c r="P260" i="43"/>
  <c r="P259" i="43"/>
  <c r="P258" i="43"/>
  <c r="P257" i="43"/>
  <c r="P256" i="43"/>
  <c r="P255" i="43"/>
  <c r="P254" i="43"/>
  <c r="P253" i="43"/>
  <c r="P252" i="43"/>
  <c r="P251" i="43"/>
  <c r="P250" i="43"/>
  <c r="P249" i="43"/>
  <c r="P248" i="43"/>
  <c r="P247" i="43"/>
  <c r="P246" i="43"/>
  <c r="P245" i="43"/>
  <c r="P244" i="43"/>
  <c r="P243" i="43"/>
  <c r="P242" i="43"/>
  <c r="P241" i="43"/>
  <c r="P240" i="43"/>
  <c r="P239" i="43"/>
  <c r="P238" i="43"/>
  <c r="P237" i="43"/>
  <c r="P236" i="43"/>
  <c r="P235" i="43"/>
  <c r="P234" i="43"/>
  <c r="P233" i="43"/>
  <c r="P232" i="43"/>
  <c r="P231" i="43"/>
  <c r="P230" i="43"/>
  <c r="P229" i="43"/>
  <c r="P228" i="43"/>
  <c r="P227" i="43"/>
  <c r="P226" i="43"/>
  <c r="P225" i="43"/>
  <c r="P224" i="43"/>
  <c r="P223" i="43"/>
  <c r="P222" i="43"/>
  <c r="P221" i="43"/>
  <c r="P220" i="43"/>
  <c r="P219" i="43"/>
  <c r="P218" i="43"/>
  <c r="P217" i="43"/>
  <c r="P216" i="43"/>
  <c r="P215" i="43"/>
  <c r="P214" i="43"/>
  <c r="P213" i="43"/>
  <c r="P212" i="43"/>
  <c r="P211" i="43"/>
  <c r="P210" i="43"/>
  <c r="P209" i="43"/>
  <c r="P208" i="43"/>
  <c r="P207" i="43"/>
  <c r="P206" i="43"/>
  <c r="P205" i="43"/>
  <c r="P204" i="43"/>
  <c r="P203" i="43"/>
  <c r="P202" i="43"/>
  <c r="P201" i="43"/>
  <c r="P200" i="43"/>
  <c r="P199" i="43"/>
  <c r="P198" i="43"/>
  <c r="P197" i="43"/>
  <c r="P196" i="43"/>
  <c r="P195" i="43"/>
  <c r="P194" i="43"/>
  <c r="P193" i="43"/>
  <c r="P192" i="43"/>
  <c r="P191" i="43"/>
  <c r="P190" i="43"/>
  <c r="P189" i="43"/>
  <c r="P188" i="43"/>
  <c r="P187" i="43"/>
  <c r="P186" i="43"/>
  <c r="P185" i="43"/>
  <c r="P184" i="43"/>
  <c r="P183" i="43"/>
  <c r="P182" i="43"/>
  <c r="P181" i="43"/>
  <c r="P180" i="43"/>
  <c r="P179" i="43"/>
  <c r="P178" i="43"/>
  <c r="P177" i="43"/>
  <c r="P176" i="43"/>
  <c r="P175" i="43"/>
  <c r="P174" i="43"/>
  <c r="P173" i="43"/>
  <c r="P172" i="43"/>
  <c r="P171" i="43"/>
  <c r="P170" i="43"/>
  <c r="P169" i="43"/>
  <c r="P168" i="43"/>
  <c r="P167" i="43"/>
  <c r="P166" i="43"/>
  <c r="P165" i="43"/>
  <c r="P164" i="43"/>
  <c r="P163" i="43"/>
  <c r="P162" i="43"/>
  <c r="P161" i="43"/>
  <c r="P160" i="43"/>
  <c r="P159" i="43"/>
  <c r="P158" i="43"/>
  <c r="P157" i="43"/>
  <c r="P156" i="43"/>
  <c r="P155" i="43"/>
  <c r="P154" i="43"/>
  <c r="P153" i="43"/>
  <c r="P152" i="43"/>
  <c r="P151" i="43"/>
  <c r="P150" i="43"/>
  <c r="P149" i="43"/>
  <c r="P148" i="43"/>
  <c r="P147" i="43"/>
  <c r="P146" i="43"/>
  <c r="P145" i="43"/>
  <c r="P144" i="43"/>
  <c r="P143" i="43"/>
  <c r="P142" i="43"/>
  <c r="P141" i="43"/>
  <c r="P140" i="43"/>
  <c r="P139" i="43"/>
  <c r="P138" i="43"/>
  <c r="P137" i="43"/>
  <c r="P136" i="43"/>
  <c r="P135" i="43"/>
  <c r="P134" i="43"/>
  <c r="P133" i="43"/>
  <c r="P132" i="43"/>
  <c r="P131" i="43"/>
  <c r="P130" i="43"/>
  <c r="P129" i="43"/>
  <c r="P128" i="43"/>
  <c r="P127" i="43"/>
  <c r="P126" i="43"/>
  <c r="P125" i="43"/>
  <c r="P124" i="43"/>
  <c r="P123" i="43"/>
  <c r="P122" i="43"/>
  <c r="P121" i="43"/>
  <c r="P120" i="43"/>
  <c r="P119" i="43"/>
  <c r="P118" i="43"/>
  <c r="P117" i="43"/>
  <c r="P116" i="43"/>
  <c r="P115" i="43"/>
  <c r="P114" i="43"/>
  <c r="P113" i="43"/>
  <c r="P112" i="43"/>
  <c r="P111" i="43"/>
  <c r="P110" i="43"/>
  <c r="P109" i="43"/>
  <c r="P108" i="43"/>
  <c r="P107" i="43"/>
  <c r="P106" i="43"/>
  <c r="P105" i="43"/>
  <c r="P104" i="43"/>
  <c r="P103" i="43"/>
  <c r="P102" i="43"/>
  <c r="P101" i="43"/>
  <c r="P100" i="43"/>
  <c r="P99" i="43"/>
  <c r="P98" i="43"/>
  <c r="P97" i="43"/>
  <c r="P96" i="43"/>
  <c r="P95" i="43"/>
  <c r="P94" i="43"/>
  <c r="P93" i="43"/>
  <c r="P92" i="43"/>
  <c r="P91" i="43"/>
  <c r="P90" i="43"/>
  <c r="P89" i="43"/>
  <c r="P88" i="43"/>
  <c r="P87" i="43"/>
  <c r="P86" i="43"/>
  <c r="P85" i="43"/>
  <c r="P84" i="43"/>
  <c r="P83" i="43"/>
  <c r="P82" i="43"/>
  <c r="P81" i="43"/>
  <c r="P80" i="43"/>
  <c r="P79" i="43"/>
  <c r="P78" i="43"/>
  <c r="P77" i="43"/>
  <c r="P76" i="43"/>
  <c r="P75" i="43"/>
  <c r="P74" i="43"/>
  <c r="P73" i="43"/>
  <c r="P72" i="43"/>
  <c r="P71" i="43"/>
  <c r="P70" i="43"/>
  <c r="P69" i="43"/>
  <c r="P68" i="43"/>
  <c r="P67" i="43"/>
  <c r="P66" i="43"/>
  <c r="P65" i="43"/>
  <c r="P64" i="43"/>
  <c r="P63" i="43"/>
  <c r="P62" i="43"/>
  <c r="P61" i="43"/>
  <c r="P60" i="43"/>
  <c r="P59" i="43"/>
  <c r="P58" i="43"/>
  <c r="P57" i="43"/>
  <c r="P56" i="43"/>
  <c r="P55" i="43"/>
  <c r="P54" i="43"/>
  <c r="P53" i="43"/>
  <c r="P52" i="43"/>
  <c r="P51" i="43"/>
  <c r="P50" i="43"/>
  <c r="P49" i="43"/>
  <c r="P48" i="43"/>
  <c r="P47" i="43"/>
  <c r="P46" i="43"/>
  <c r="P45" i="43"/>
  <c r="P44" i="43"/>
  <c r="P43" i="43"/>
  <c r="P42" i="43"/>
  <c r="P41" i="43"/>
  <c r="P40" i="43"/>
  <c r="P39" i="43"/>
  <c r="P38" i="43"/>
  <c r="P37" i="43"/>
  <c r="P36" i="43"/>
  <c r="P35" i="43"/>
  <c r="P34" i="43"/>
  <c r="P33" i="43"/>
  <c r="P32" i="43"/>
  <c r="P31" i="43"/>
  <c r="P30" i="43"/>
  <c r="P29" i="43"/>
  <c r="P28" i="43"/>
  <c r="P27" i="43"/>
  <c r="P26" i="43"/>
  <c r="P25" i="43"/>
  <c r="P24" i="43"/>
  <c r="P23" i="43"/>
  <c r="P22" i="43"/>
  <c r="P21" i="43"/>
  <c r="P20" i="43"/>
  <c r="P19" i="43"/>
  <c r="P18" i="43"/>
  <c r="P17" i="43"/>
  <c r="P16" i="43"/>
  <c r="P15" i="43"/>
  <c r="J7" i="36" s="1"/>
  <c r="P14" i="43"/>
  <c r="P13" i="43"/>
  <c r="J6" i="36"/>
  <c r="P11" i="43"/>
  <c r="F9" i="43"/>
  <c r="C8" i="43"/>
  <c r="F6" i="43"/>
  <c r="I10" i="36"/>
  <c r="I9" i="36"/>
  <c r="I8" i="36"/>
  <c r="P310" i="44"/>
  <c r="P309" i="44"/>
  <c r="P308" i="44"/>
  <c r="P307" i="44"/>
  <c r="P306" i="44"/>
  <c r="P305" i="44"/>
  <c r="P304" i="44"/>
  <c r="P303" i="44"/>
  <c r="P302" i="44"/>
  <c r="P301" i="44"/>
  <c r="P300" i="44"/>
  <c r="P299" i="44"/>
  <c r="P298" i="44"/>
  <c r="P297" i="44"/>
  <c r="P296" i="44"/>
  <c r="P295" i="44"/>
  <c r="P294" i="44"/>
  <c r="P293" i="44"/>
  <c r="P292" i="44"/>
  <c r="P291" i="44"/>
  <c r="P290" i="44"/>
  <c r="P289" i="44"/>
  <c r="P288" i="44"/>
  <c r="P287" i="44"/>
  <c r="P286" i="44"/>
  <c r="P285" i="44"/>
  <c r="P284" i="44"/>
  <c r="P283" i="44"/>
  <c r="P282" i="44"/>
  <c r="P281" i="44"/>
  <c r="P280" i="44"/>
  <c r="P279" i="44"/>
  <c r="P278" i="44"/>
  <c r="P277" i="44"/>
  <c r="P276" i="44"/>
  <c r="P275" i="44"/>
  <c r="P274" i="44"/>
  <c r="P273" i="44"/>
  <c r="P272" i="44"/>
  <c r="P271" i="44"/>
  <c r="P270" i="44"/>
  <c r="P269" i="44"/>
  <c r="P268" i="44"/>
  <c r="P267" i="44"/>
  <c r="P266" i="44"/>
  <c r="P265" i="44"/>
  <c r="P264" i="44"/>
  <c r="P263" i="44"/>
  <c r="P262" i="44"/>
  <c r="P261" i="44"/>
  <c r="P260" i="44"/>
  <c r="P259" i="44"/>
  <c r="P258" i="44"/>
  <c r="P257" i="44"/>
  <c r="P256" i="44"/>
  <c r="P255" i="44"/>
  <c r="P254" i="44"/>
  <c r="P253" i="44"/>
  <c r="P252" i="44"/>
  <c r="P251" i="44"/>
  <c r="P250" i="44"/>
  <c r="P249" i="44"/>
  <c r="P248" i="44"/>
  <c r="P247" i="44"/>
  <c r="P246" i="44"/>
  <c r="P245" i="44"/>
  <c r="P244" i="44"/>
  <c r="P243" i="44"/>
  <c r="P242" i="44"/>
  <c r="P241" i="44"/>
  <c r="P240" i="44"/>
  <c r="P239" i="44"/>
  <c r="P238" i="44"/>
  <c r="P237" i="44"/>
  <c r="P236" i="44"/>
  <c r="P235" i="44"/>
  <c r="P234" i="44"/>
  <c r="P233" i="44"/>
  <c r="P232" i="44"/>
  <c r="P231" i="44"/>
  <c r="P230" i="44"/>
  <c r="P229" i="44"/>
  <c r="P228" i="44"/>
  <c r="P227" i="44"/>
  <c r="P226" i="44"/>
  <c r="P225" i="44"/>
  <c r="P224" i="44"/>
  <c r="P223" i="44"/>
  <c r="P222" i="44"/>
  <c r="P221" i="44"/>
  <c r="P220" i="44"/>
  <c r="P219" i="44"/>
  <c r="P218" i="44"/>
  <c r="P217" i="44"/>
  <c r="P216" i="44"/>
  <c r="P215" i="44"/>
  <c r="P214" i="44"/>
  <c r="P213" i="44"/>
  <c r="P212" i="44"/>
  <c r="P211" i="44"/>
  <c r="P210" i="44"/>
  <c r="P209" i="44"/>
  <c r="P208" i="44"/>
  <c r="P207" i="44"/>
  <c r="P206" i="44"/>
  <c r="P205" i="44"/>
  <c r="P204" i="44"/>
  <c r="P203" i="44"/>
  <c r="P202" i="44"/>
  <c r="P201" i="44"/>
  <c r="P200" i="44"/>
  <c r="P199" i="44"/>
  <c r="P198" i="44"/>
  <c r="P197" i="44"/>
  <c r="P196" i="44"/>
  <c r="P195" i="44"/>
  <c r="P194" i="44"/>
  <c r="P193" i="44"/>
  <c r="P192" i="44"/>
  <c r="P191" i="44"/>
  <c r="P190" i="44"/>
  <c r="P189" i="44"/>
  <c r="P188" i="44"/>
  <c r="P187" i="44"/>
  <c r="P186" i="44"/>
  <c r="P185" i="44"/>
  <c r="P184" i="44"/>
  <c r="P183" i="44"/>
  <c r="P182" i="44"/>
  <c r="P181" i="44"/>
  <c r="P180" i="44"/>
  <c r="P179" i="44"/>
  <c r="P178" i="44"/>
  <c r="P177" i="44"/>
  <c r="P176" i="44"/>
  <c r="P175" i="44"/>
  <c r="P174" i="44"/>
  <c r="P173" i="44"/>
  <c r="P172" i="44"/>
  <c r="P171" i="44"/>
  <c r="P170" i="44"/>
  <c r="P169" i="44"/>
  <c r="P168" i="44"/>
  <c r="P167" i="44"/>
  <c r="P166" i="44"/>
  <c r="P165" i="44"/>
  <c r="P164" i="44"/>
  <c r="P163" i="44"/>
  <c r="P162" i="44"/>
  <c r="P161" i="44"/>
  <c r="P160" i="44"/>
  <c r="P159" i="44"/>
  <c r="P158" i="44"/>
  <c r="P157" i="44"/>
  <c r="P156" i="44"/>
  <c r="P155" i="44"/>
  <c r="P154" i="44"/>
  <c r="P153" i="44"/>
  <c r="P152" i="44"/>
  <c r="P151" i="44"/>
  <c r="P150" i="44"/>
  <c r="P149" i="44"/>
  <c r="P148" i="44"/>
  <c r="P147" i="44"/>
  <c r="P146" i="44"/>
  <c r="P145" i="44"/>
  <c r="P144" i="44"/>
  <c r="P143" i="44"/>
  <c r="P142" i="44"/>
  <c r="P141" i="44"/>
  <c r="P140" i="44"/>
  <c r="P139" i="44"/>
  <c r="P138" i="44"/>
  <c r="P137" i="44"/>
  <c r="P136" i="44"/>
  <c r="P135" i="44"/>
  <c r="P134" i="44"/>
  <c r="P133" i="44"/>
  <c r="P132" i="44"/>
  <c r="P131" i="44"/>
  <c r="P130" i="44"/>
  <c r="P129" i="44"/>
  <c r="P128" i="44"/>
  <c r="P127" i="44"/>
  <c r="P126" i="44"/>
  <c r="P125" i="44"/>
  <c r="P124" i="44"/>
  <c r="P123" i="44"/>
  <c r="P122" i="44"/>
  <c r="P121" i="44"/>
  <c r="P120" i="44"/>
  <c r="P119" i="44"/>
  <c r="P118" i="44"/>
  <c r="P117" i="44"/>
  <c r="P116" i="44"/>
  <c r="P115" i="44"/>
  <c r="P114" i="44"/>
  <c r="P113" i="44"/>
  <c r="P112" i="44"/>
  <c r="P111" i="44"/>
  <c r="P110" i="44"/>
  <c r="P109" i="44"/>
  <c r="P108" i="44"/>
  <c r="P107" i="44"/>
  <c r="P106" i="44"/>
  <c r="P105" i="44"/>
  <c r="P104" i="44"/>
  <c r="P103" i="44"/>
  <c r="P102" i="44"/>
  <c r="P101" i="44"/>
  <c r="P100" i="44"/>
  <c r="P99" i="44"/>
  <c r="P98" i="44"/>
  <c r="P97" i="44"/>
  <c r="P96" i="44"/>
  <c r="P95" i="44"/>
  <c r="P94" i="44"/>
  <c r="P93" i="44"/>
  <c r="P92" i="44"/>
  <c r="P91" i="44"/>
  <c r="P90" i="44"/>
  <c r="P89" i="44"/>
  <c r="P88" i="44"/>
  <c r="P87" i="44"/>
  <c r="P86" i="44"/>
  <c r="P85" i="44"/>
  <c r="P84" i="44"/>
  <c r="P83" i="44"/>
  <c r="P82" i="44"/>
  <c r="P81" i="44"/>
  <c r="P80" i="44"/>
  <c r="P79" i="44"/>
  <c r="P78" i="44"/>
  <c r="P77" i="44"/>
  <c r="P76" i="44"/>
  <c r="P75" i="44"/>
  <c r="P74" i="44"/>
  <c r="P73" i="44"/>
  <c r="P72" i="44"/>
  <c r="P71" i="44"/>
  <c r="P70" i="44"/>
  <c r="P69" i="44"/>
  <c r="P68" i="44"/>
  <c r="P67" i="44"/>
  <c r="P66" i="44"/>
  <c r="P65" i="44"/>
  <c r="P64" i="44"/>
  <c r="P63" i="44"/>
  <c r="P62" i="44"/>
  <c r="P61" i="44"/>
  <c r="P60" i="44"/>
  <c r="P59" i="44"/>
  <c r="P58" i="44"/>
  <c r="P57" i="44"/>
  <c r="P56" i="44"/>
  <c r="P55" i="44"/>
  <c r="P54" i="44"/>
  <c r="P53" i="44"/>
  <c r="P52" i="44"/>
  <c r="P51" i="44"/>
  <c r="P50" i="44"/>
  <c r="P49" i="44"/>
  <c r="P48" i="44"/>
  <c r="P47" i="44"/>
  <c r="P46" i="44"/>
  <c r="P45" i="44"/>
  <c r="P44" i="44"/>
  <c r="P43" i="44"/>
  <c r="P42" i="44"/>
  <c r="P41" i="44"/>
  <c r="P40" i="44"/>
  <c r="P39" i="44"/>
  <c r="P38" i="44"/>
  <c r="P37" i="44"/>
  <c r="P36" i="44"/>
  <c r="P35" i="44"/>
  <c r="P34" i="44"/>
  <c r="P33" i="44"/>
  <c r="P32" i="44"/>
  <c r="P31" i="44"/>
  <c r="P30" i="44"/>
  <c r="P29" i="44"/>
  <c r="P28" i="44"/>
  <c r="P27" i="44"/>
  <c r="F9" i="44"/>
  <c r="C8" i="44"/>
  <c r="F6" i="44"/>
  <c r="J9" i="36"/>
  <c r="G331" i="45"/>
  <c r="G325" i="45"/>
  <c r="P15" i="45"/>
  <c r="P16" i="45"/>
  <c r="P17" i="45"/>
  <c r="P18" i="45"/>
  <c r="P19" i="45"/>
  <c r="P20" i="45"/>
  <c r="P21" i="45"/>
  <c r="P22" i="45"/>
  <c r="P23" i="45"/>
  <c r="H10" i="36"/>
  <c r="H9" i="36"/>
  <c r="H8" i="36"/>
  <c r="P310" i="45"/>
  <c r="P309" i="45"/>
  <c r="P308" i="45"/>
  <c r="P307" i="45"/>
  <c r="P306" i="45"/>
  <c r="P305" i="45"/>
  <c r="P304" i="45"/>
  <c r="P303" i="45"/>
  <c r="P302" i="45"/>
  <c r="P301" i="45"/>
  <c r="P300" i="45"/>
  <c r="P299" i="45"/>
  <c r="P298" i="45"/>
  <c r="P297" i="45"/>
  <c r="P296" i="45"/>
  <c r="P295" i="45"/>
  <c r="P294" i="45"/>
  <c r="P293" i="45"/>
  <c r="P292" i="45"/>
  <c r="P291" i="45"/>
  <c r="P290" i="45"/>
  <c r="P289" i="45"/>
  <c r="P288" i="45"/>
  <c r="P287" i="45"/>
  <c r="P286" i="45"/>
  <c r="P285" i="45"/>
  <c r="P284" i="45"/>
  <c r="P283" i="45"/>
  <c r="P282" i="45"/>
  <c r="P281" i="45"/>
  <c r="P280" i="45"/>
  <c r="P279" i="45"/>
  <c r="P278" i="45"/>
  <c r="P277" i="45"/>
  <c r="P276" i="45"/>
  <c r="P275" i="45"/>
  <c r="P274" i="45"/>
  <c r="P273" i="45"/>
  <c r="P272" i="45"/>
  <c r="P271" i="45"/>
  <c r="P270" i="45"/>
  <c r="P269" i="45"/>
  <c r="P268" i="45"/>
  <c r="P267" i="45"/>
  <c r="P266" i="45"/>
  <c r="P265" i="45"/>
  <c r="P264" i="45"/>
  <c r="P263" i="45"/>
  <c r="P262" i="45"/>
  <c r="P261" i="45"/>
  <c r="P260" i="45"/>
  <c r="P259" i="45"/>
  <c r="P258" i="45"/>
  <c r="P257" i="45"/>
  <c r="P256" i="45"/>
  <c r="P255" i="45"/>
  <c r="P254" i="45"/>
  <c r="P253" i="45"/>
  <c r="P252" i="45"/>
  <c r="P251" i="45"/>
  <c r="P250" i="45"/>
  <c r="P249" i="45"/>
  <c r="P248" i="45"/>
  <c r="P247" i="45"/>
  <c r="P246" i="45"/>
  <c r="P245" i="45"/>
  <c r="P244" i="45"/>
  <c r="P243" i="45"/>
  <c r="P242" i="45"/>
  <c r="P241" i="45"/>
  <c r="P240" i="45"/>
  <c r="P239" i="45"/>
  <c r="P238" i="45"/>
  <c r="P237" i="45"/>
  <c r="P236" i="45"/>
  <c r="P235" i="45"/>
  <c r="P234" i="45"/>
  <c r="P233" i="45"/>
  <c r="P232" i="45"/>
  <c r="P231" i="45"/>
  <c r="P230" i="45"/>
  <c r="P229" i="45"/>
  <c r="P228" i="45"/>
  <c r="P227" i="45"/>
  <c r="P226" i="45"/>
  <c r="P225" i="45"/>
  <c r="P224" i="45"/>
  <c r="P223" i="45"/>
  <c r="P222" i="45"/>
  <c r="P221" i="45"/>
  <c r="P220" i="45"/>
  <c r="P219" i="45"/>
  <c r="P218" i="45"/>
  <c r="P217" i="45"/>
  <c r="P216" i="45"/>
  <c r="P215" i="45"/>
  <c r="P214" i="45"/>
  <c r="P213" i="45"/>
  <c r="P212" i="45"/>
  <c r="P211" i="45"/>
  <c r="P210" i="45"/>
  <c r="P209" i="45"/>
  <c r="P208" i="45"/>
  <c r="P207" i="45"/>
  <c r="P206" i="45"/>
  <c r="P205" i="45"/>
  <c r="P204" i="45"/>
  <c r="P203" i="45"/>
  <c r="P202" i="45"/>
  <c r="P201" i="45"/>
  <c r="P200" i="45"/>
  <c r="P199" i="45"/>
  <c r="P198" i="45"/>
  <c r="P197" i="45"/>
  <c r="P196" i="45"/>
  <c r="P195" i="45"/>
  <c r="P194" i="45"/>
  <c r="P193" i="45"/>
  <c r="P192" i="45"/>
  <c r="P191" i="45"/>
  <c r="P190" i="45"/>
  <c r="P189" i="45"/>
  <c r="P188" i="45"/>
  <c r="P187" i="45"/>
  <c r="P186" i="45"/>
  <c r="P185" i="45"/>
  <c r="P184" i="45"/>
  <c r="P183" i="45"/>
  <c r="P182" i="45"/>
  <c r="P181" i="45"/>
  <c r="P180" i="45"/>
  <c r="P179" i="45"/>
  <c r="P178" i="45"/>
  <c r="P177" i="45"/>
  <c r="P176" i="45"/>
  <c r="P175" i="45"/>
  <c r="P174" i="45"/>
  <c r="P173" i="45"/>
  <c r="P172" i="45"/>
  <c r="P171" i="45"/>
  <c r="P170" i="45"/>
  <c r="P169" i="45"/>
  <c r="P168" i="45"/>
  <c r="P167" i="45"/>
  <c r="P166" i="45"/>
  <c r="P165" i="45"/>
  <c r="P164" i="45"/>
  <c r="P163" i="45"/>
  <c r="P162" i="45"/>
  <c r="P161" i="45"/>
  <c r="P160" i="45"/>
  <c r="P159" i="45"/>
  <c r="P158" i="45"/>
  <c r="P157" i="45"/>
  <c r="P156" i="45"/>
  <c r="P155" i="45"/>
  <c r="P154" i="45"/>
  <c r="P153" i="45"/>
  <c r="P152" i="45"/>
  <c r="P151" i="45"/>
  <c r="P150" i="45"/>
  <c r="P149" i="45"/>
  <c r="P148" i="45"/>
  <c r="P147" i="45"/>
  <c r="P146" i="45"/>
  <c r="P145" i="45"/>
  <c r="P144" i="45"/>
  <c r="P143" i="45"/>
  <c r="P142" i="45"/>
  <c r="P141" i="45"/>
  <c r="P140" i="45"/>
  <c r="P139" i="45"/>
  <c r="P138" i="45"/>
  <c r="P137" i="45"/>
  <c r="P136" i="45"/>
  <c r="P135" i="45"/>
  <c r="P134" i="45"/>
  <c r="P133" i="45"/>
  <c r="P132" i="45"/>
  <c r="P131" i="45"/>
  <c r="P130" i="45"/>
  <c r="P129" i="45"/>
  <c r="P128" i="45"/>
  <c r="P127" i="45"/>
  <c r="P126" i="45"/>
  <c r="P125" i="45"/>
  <c r="P124" i="45"/>
  <c r="P123" i="45"/>
  <c r="P122" i="45"/>
  <c r="P121" i="45"/>
  <c r="P120" i="45"/>
  <c r="P119" i="45"/>
  <c r="P118" i="45"/>
  <c r="P117" i="45"/>
  <c r="P116" i="45"/>
  <c r="P115" i="45"/>
  <c r="P114" i="45"/>
  <c r="P113" i="45"/>
  <c r="P112" i="45"/>
  <c r="P111" i="45"/>
  <c r="P110" i="45"/>
  <c r="P109" i="45"/>
  <c r="P108" i="45"/>
  <c r="P107" i="45"/>
  <c r="P106" i="45"/>
  <c r="P105" i="45"/>
  <c r="P104" i="45"/>
  <c r="P103" i="45"/>
  <c r="P102" i="45"/>
  <c r="P101" i="45"/>
  <c r="P100" i="45"/>
  <c r="P99" i="45"/>
  <c r="P98" i="45"/>
  <c r="P97" i="45"/>
  <c r="P96" i="45"/>
  <c r="P95" i="45"/>
  <c r="P94" i="45"/>
  <c r="P93" i="45"/>
  <c r="P92" i="45"/>
  <c r="P91" i="45"/>
  <c r="P90" i="45"/>
  <c r="P89" i="45"/>
  <c r="P88" i="45"/>
  <c r="P87" i="45"/>
  <c r="P86" i="45"/>
  <c r="P85" i="45"/>
  <c r="P84" i="45"/>
  <c r="P83" i="45"/>
  <c r="P82" i="45"/>
  <c r="P81" i="45"/>
  <c r="P80" i="45"/>
  <c r="P79" i="45"/>
  <c r="P78" i="45"/>
  <c r="P77" i="45"/>
  <c r="P76" i="45"/>
  <c r="P75" i="45"/>
  <c r="P74" i="45"/>
  <c r="P73" i="45"/>
  <c r="P72" i="45"/>
  <c r="P71" i="45"/>
  <c r="P70" i="45"/>
  <c r="P69" i="45"/>
  <c r="P68" i="45"/>
  <c r="P67" i="45"/>
  <c r="P66" i="45"/>
  <c r="P65" i="45"/>
  <c r="P64" i="45"/>
  <c r="P63" i="45"/>
  <c r="P62" i="45"/>
  <c r="P61" i="45"/>
  <c r="P60" i="45"/>
  <c r="P59" i="45"/>
  <c r="P58" i="45"/>
  <c r="P57" i="45"/>
  <c r="P56" i="45"/>
  <c r="P55" i="45"/>
  <c r="P54" i="45"/>
  <c r="P53" i="45"/>
  <c r="P52" i="45"/>
  <c r="P51" i="45"/>
  <c r="P50" i="45"/>
  <c r="P49" i="45"/>
  <c r="P48" i="45"/>
  <c r="P47" i="45"/>
  <c r="P46" i="45"/>
  <c r="P45" i="45"/>
  <c r="P44" i="45"/>
  <c r="P43" i="45"/>
  <c r="P42" i="45"/>
  <c r="P41" i="45"/>
  <c r="P40" i="45"/>
  <c r="P39" i="45"/>
  <c r="P38" i="45"/>
  <c r="P37" i="45"/>
  <c r="P36" i="45"/>
  <c r="P35" i="45"/>
  <c r="P34" i="45"/>
  <c r="P33" i="45"/>
  <c r="P32" i="45"/>
  <c r="P31" i="45"/>
  <c r="P30" i="45"/>
  <c r="P29" i="45"/>
  <c r="P28" i="45"/>
  <c r="P27" i="45"/>
  <c r="P26" i="45"/>
  <c r="P25" i="45"/>
  <c r="P24" i="45"/>
  <c r="H7" i="36"/>
  <c r="F9" i="45"/>
  <c r="C8" i="45"/>
  <c r="F6" i="45"/>
  <c r="N5" i="45" l="1"/>
  <c r="H21" i="36"/>
  <c r="H15" i="36"/>
  <c r="H6" i="36"/>
  <c r="G322" i="45"/>
  <c r="H12" i="36" s="1"/>
  <c r="C6" i="45"/>
  <c r="G6" i="45" s="1"/>
  <c r="C6" i="43"/>
  <c r="H8" i="43" s="1"/>
  <c r="C6" i="44"/>
  <c r="H8" i="44" s="1"/>
  <c r="I5" i="36"/>
  <c r="I7" i="36"/>
  <c r="I6" i="36"/>
  <c r="H8" i="45" l="1"/>
  <c r="F8" i="43"/>
  <c r="J23" i="36" s="1"/>
  <c r="G332" i="45"/>
  <c r="H5" i="36"/>
  <c r="F8" i="45"/>
  <c r="H23" i="36" s="1"/>
  <c r="G6" i="44"/>
  <c r="F8" i="44"/>
  <c r="I23" i="36" s="1"/>
  <c r="G6" i="43"/>
  <c r="J5" i="36"/>
  <c r="G351" i="45" l="1"/>
  <c r="H42" i="36"/>
  <c r="G325" i="48" l="1"/>
  <c r="G15" i="36" s="1"/>
  <c r="K15" i="36" s="1"/>
  <c r="G323" i="48"/>
  <c r="G13" i="36" s="1"/>
  <c r="K13" i="36" s="1"/>
  <c r="G324" i="48"/>
  <c r="G14" i="36" s="1"/>
  <c r="K14" i="36" s="1"/>
  <c r="G348" i="48"/>
  <c r="G40" i="36" s="1"/>
  <c r="G347" i="48"/>
  <c r="G39" i="36" s="1"/>
  <c r="G346" i="48"/>
  <c r="G38" i="36" s="1"/>
  <c r="G345" i="48"/>
  <c r="G37" i="36" s="1"/>
  <c r="G344" i="48"/>
  <c r="G36" i="36" s="1"/>
  <c r="G338" i="48"/>
  <c r="G30" i="36" s="1"/>
  <c r="G337" i="48"/>
  <c r="G29" i="36" s="1"/>
  <c r="G336" i="48"/>
  <c r="G28" i="36" s="1"/>
  <c r="G335" i="48"/>
  <c r="G27" i="36" s="1"/>
  <c r="G334" i="48"/>
  <c r="G26" i="36" s="1"/>
  <c r="G333" i="48"/>
  <c r="G25" i="36" s="1"/>
  <c r="G331" i="48"/>
  <c r="N5" i="48" s="1"/>
  <c r="G329" i="48"/>
  <c r="G19" i="36" s="1"/>
  <c r="G328" i="48"/>
  <c r="G18" i="36" s="1"/>
  <c r="G327" i="48"/>
  <c r="G17" i="36" s="1"/>
  <c r="G326" i="48"/>
  <c r="G16" i="36" s="1"/>
  <c r="G318" i="48"/>
  <c r="G8" i="36" s="1"/>
  <c r="P310" i="48"/>
  <c r="P309" i="48"/>
  <c r="P308" i="48"/>
  <c r="P307" i="48"/>
  <c r="P306" i="48"/>
  <c r="P305" i="48"/>
  <c r="P304" i="48"/>
  <c r="P303" i="48"/>
  <c r="P302" i="48"/>
  <c r="P301" i="48"/>
  <c r="P300" i="48"/>
  <c r="P299" i="48"/>
  <c r="P298" i="48"/>
  <c r="P297" i="48"/>
  <c r="P296" i="48"/>
  <c r="P295" i="48"/>
  <c r="P294" i="48"/>
  <c r="P293" i="48"/>
  <c r="P292" i="48"/>
  <c r="P291" i="48"/>
  <c r="P290" i="48"/>
  <c r="P289" i="48"/>
  <c r="P288" i="48"/>
  <c r="P287" i="48"/>
  <c r="P286" i="48"/>
  <c r="P285" i="48"/>
  <c r="P284" i="48"/>
  <c r="P283" i="48"/>
  <c r="P282" i="48"/>
  <c r="P281" i="48"/>
  <c r="P280" i="48"/>
  <c r="P279" i="48"/>
  <c r="P278" i="48"/>
  <c r="P277" i="48"/>
  <c r="P276" i="48"/>
  <c r="P275" i="48"/>
  <c r="P274" i="48"/>
  <c r="P273" i="48"/>
  <c r="P272" i="48"/>
  <c r="P271" i="48"/>
  <c r="P270" i="48"/>
  <c r="P269" i="48"/>
  <c r="P268" i="48"/>
  <c r="P267" i="48"/>
  <c r="P266" i="48"/>
  <c r="P265" i="48"/>
  <c r="P264" i="48"/>
  <c r="P263" i="48"/>
  <c r="P262" i="48"/>
  <c r="P261" i="48"/>
  <c r="P260" i="48"/>
  <c r="P259" i="48"/>
  <c r="P258" i="48"/>
  <c r="P257" i="48"/>
  <c r="P256" i="48"/>
  <c r="P255" i="48"/>
  <c r="P254" i="48"/>
  <c r="P253" i="48"/>
  <c r="P252" i="48"/>
  <c r="P251" i="48"/>
  <c r="P250" i="48"/>
  <c r="P249" i="48"/>
  <c r="P248" i="48"/>
  <c r="P247" i="48"/>
  <c r="P246" i="48"/>
  <c r="P245" i="48"/>
  <c r="P244" i="48"/>
  <c r="P243" i="48"/>
  <c r="P242" i="48"/>
  <c r="P241" i="48"/>
  <c r="P240" i="48"/>
  <c r="P239" i="48"/>
  <c r="P238" i="48"/>
  <c r="P237" i="48"/>
  <c r="P236" i="48"/>
  <c r="P235" i="48"/>
  <c r="P234" i="48"/>
  <c r="P233" i="48"/>
  <c r="P232" i="48"/>
  <c r="P231" i="48"/>
  <c r="P230" i="48"/>
  <c r="P229" i="48"/>
  <c r="P228" i="48"/>
  <c r="P227" i="48"/>
  <c r="P226" i="48"/>
  <c r="P225" i="48"/>
  <c r="P224" i="48"/>
  <c r="P223" i="48"/>
  <c r="P222" i="48"/>
  <c r="P221" i="48"/>
  <c r="P220" i="48"/>
  <c r="P219" i="48"/>
  <c r="P218" i="48"/>
  <c r="P217" i="48"/>
  <c r="P216" i="48"/>
  <c r="P215" i="48"/>
  <c r="P214" i="48"/>
  <c r="P213" i="48"/>
  <c r="P212" i="48"/>
  <c r="P211" i="48"/>
  <c r="P210" i="48"/>
  <c r="P209" i="48"/>
  <c r="P208" i="48"/>
  <c r="P207" i="48"/>
  <c r="P206" i="48"/>
  <c r="P205" i="48"/>
  <c r="P204" i="48"/>
  <c r="P203" i="48"/>
  <c r="P202" i="48"/>
  <c r="P201" i="48"/>
  <c r="P200" i="48"/>
  <c r="P199" i="48"/>
  <c r="P198" i="48"/>
  <c r="P197" i="48"/>
  <c r="P196" i="48"/>
  <c r="P195" i="48"/>
  <c r="P194" i="48"/>
  <c r="P193" i="48"/>
  <c r="P192" i="48"/>
  <c r="P191" i="48"/>
  <c r="P190" i="48"/>
  <c r="P189" i="48"/>
  <c r="P188" i="48"/>
  <c r="P187" i="48"/>
  <c r="P186" i="48"/>
  <c r="P185" i="48"/>
  <c r="P184" i="48"/>
  <c r="P183" i="48"/>
  <c r="P182" i="48"/>
  <c r="P181" i="48"/>
  <c r="P180" i="48"/>
  <c r="P179" i="48"/>
  <c r="P178" i="48"/>
  <c r="P177" i="48"/>
  <c r="P176" i="48"/>
  <c r="P175" i="48"/>
  <c r="P174" i="48"/>
  <c r="P173" i="48"/>
  <c r="P172" i="48"/>
  <c r="P171" i="48"/>
  <c r="P170" i="48"/>
  <c r="P169" i="48"/>
  <c r="P168" i="48"/>
  <c r="P167" i="48"/>
  <c r="P166" i="48"/>
  <c r="P165" i="48"/>
  <c r="P164" i="48"/>
  <c r="P163" i="48"/>
  <c r="P162" i="48"/>
  <c r="P161" i="48"/>
  <c r="P160" i="48"/>
  <c r="P159" i="48"/>
  <c r="P158" i="48"/>
  <c r="P157" i="48"/>
  <c r="P156" i="48"/>
  <c r="P155" i="48"/>
  <c r="P154" i="48"/>
  <c r="P153" i="48"/>
  <c r="P152" i="48"/>
  <c r="P151" i="48"/>
  <c r="P150" i="48"/>
  <c r="P149" i="48"/>
  <c r="P148" i="48"/>
  <c r="P147" i="48"/>
  <c r="P146" i="48"/>
  <c r="P145" i="48"/>
  <c r="P144" i="48"/>
  <c r="P143" i="48"/>
  <c r="P142" i="48"/>
  <c r="P141" i="48"/>
  <c r="P140" i="48"/>
  <c r="P139" i="48"/>
  <c r="P138" i="48"/>
  <c r="P137" i="48"/>
  <c r="P136" i="48"/>
  <c r="P135" i="48"/>
  <c r="P134" i="48"/>
  <c r="P133" i="48"/>
  <c r="P132" i="48"/>
  <c r="P131" i="48"/>
  <c r="P130" i="48"/>
  <c r="P129" i="48"/>
  <c r="P128" i="48"/>
  <c r="P127" i="48"/>
  <c r="P126" i="48"/>
  <c r="P125" i="48"/>
  <c r="P124" i="48"/>
  <c r="P123" i="48"/>
  <c r="P122" i="48"/>
  <c r="P121" i="48"/>
  <c r="P120" i="48"/>
  <c r="P119" i="48"/>
  <c r="P118" i="48"/>
  <c r="P117" i="48"/>
  <c r="P116" i="48"/>
  <c r="P115" i="48"/>
  <c r="P114" i="48"/>
  <c r="P113" i="48"/>
  <c r="P112" i="48"/>
  <c r="P111" i="48"/>
  <c r="P110" i="48"/>
  <c r="P109" i="48"/>
  <c r="P108" i="48"/>
  <c r="P107" i="48"/>
  <c r="P106" i="48"/>
  <c r="P105" i="48"/>
  <c r="P104" i="48"/>
  <c r="P103" i="48"/>
  <c r="P102" i="48"/>
  <c r="P101" i="48"/>
  <c r="P100" i="48"/>
  <c r="P99" i="48"/>
  <c r="P98" i="48"/>
  <c r="P97" i="48"/>
  <c r="P96" i="48"/>
  <c r="P95" i="48"/>
  <c r="P94" i="48"/>
  <c r="P93" i="48"/>
  <c r="P92" i="48"/>
  <c r="P91" i="48"/>
  <c r="P90" i="48"/>
  <c r="P89" i="48"/>
  <c r="P88" i="48"/>
  <c r="P87" i="48"/>
  <c r="P86" i="48"/>
  <c r="P85" i="48"/>
  <c r="P84" i="48"/>
  <c r="P83" i="48"/>
  <c r="P82" i="48"/>
  <c r="P81" i="48"/>
  <c r="P80" i="48"/>
  <c r="P79" i="48"/>
  <c r="P78" i="48"/>
  <c r="P77" i="48"/>
  <c r="P76" i="48"/>
  <c r="P75" i="48"/>
  <c r="P74" i="48"/>
  <c r="P73" i="48"/>
  <c r="P72" i="48"/>
  <c r="P71" i="48"/>
  <c r="P70" i="48"/>
  <c r="P69" i="48"/>
  <c r="P68" i="48"/>
  <c r="P67" i="48"/>
  <c r="P66" i="48"/>
  <c r="P65" i="48"/>
  <c r="P64" i="48"/>
  <c r="P63" i="48"/>
  <c r="P62" i="48"/>
  <c r="P61" i="48"/>
  <c r="P60" i="48"/>
  <c r="P59" i="48"/>
  <c r="P58" i="48"/>
  <c r="P57" i="48"/>
  <c r="P56" i="48"/>
  <c r="P55" i="48"/>
  <c r="P54" i="48"/>
  <c r="P53" i="48"/>
  <c r="P52" i="48"/>
  <c r="P51" i="48"/>
  <c r="P50" i="48"/>
  <c r="P49" i="48"/>
  <c r="P48" i="48"/>
  <c r="P47" i="48"/>
  <c r="P46" i="48"/>
  <c r="P45" i="48"/>
  <c r="P44" i="48"/>
  <c r="P43" i="48"/>
  <c r="P42" i="48"/>
  <c r="P41" i="48"/>
  <c r="P40" i="48"/>
  <c r="P39" i="48"/>
  <c r="P38" i="48"/>
  <c r="P37" i="48"/>
  <c r="P36" i="48"/>
  <c r="G349" i="48" s="1"/>
  <c r="G41" i="36" s="1"/>
  <c r="P35" i="48"/>
  <c r="G330" i="48" s="1"/>
  <c r="G20" i="36" s="1"/>
  <c r="P34" i="48"/>
  <c r="P33" i="48"/>
  <c r="P32" i="48"/>
  <c r="P31" i="48"/>
  <c r="P30" i="48"/>
  <c r="G320" i="48" s="1"/>
  <c r="G10" i="36" s="1"/>
  <c r="P29" i="48"/>
  <c r="P28" i="48"/>
  <c r="P27" i="48"/>
  <c r="P26" i="48"/>
  <c r="P25" i="48"/>
  <c r="P24" i="48"/>
  <c r="P23" i="48"/>
  <c r="P22" i="48"/>
  <c r="F6" i="48"/>
  <c r="G315" i="48" l="1"/>
  <c r="G5" i="36" s="1"/>
  <c r="G322" i="48"/>
  <c r="G12" i="36" s="1"/>
  <c r="K12" i="36" s="1"/>
  <c r="G42" i="36"/>
  <c r="G21" i="36"/>
  <c r="C6" i="48"/>
  <c r="G316" i="48"/>
  <c r="G6" i="36" s="1"/>
  <c r="G319" i="48"/>
  <c r="G9" i="36" s="1"/>
  <c r="G317" i="48"/>
  <c r="G7" i="36" s="1"/>
  <c r="F9" i="48"/>
  <c r="G350" i="48"/>
  <c r="C8" i="48"/>
  <c r="H8" i="48" l="1"/>
  <c r="G6" i="48"/>
  <c r="F8" i="48"/>
  <c r="G23" i="36" s="1"/>
  <c r="G332" i="48"/>
  <c r="G351" i="48" s="1"/>
  <c r="G538" i="41"/>
  <c r="F40" i="36" s="1"/>
  <c r="G537" i="41"/>
  <c r="F39" i="36" s="1"/>
  <c r="G536" i="41"/>
  <c r="F38" i="36" s="1"/>
  <c r="G535" i="41"/>
  <c r="F37" i="36" s="1"/>
  <c r="G534" i="41"/>
  <c r="F36" i="36" s="1"/>
  <c r="G533" i="41"/>
  <c r="F30" i="36" s="1"/>
  <c r="G532" i="41"/>
  <c r="F29" i="36" s="1"/>
  <c r="G531" i="41"/>
  <c r="F28" i="36" s="1"/>
  <c r="G530" i="41"/>
  <c r="F27" i="36" s="1"/>
  <c r="G528" i="41"/>
  <c r="F25" i="36" s="1"/>
  <c r="G526" i="41"/>
  <c r="N5" i="41" s="1"/>
  <c r="G524" i="41"/>
  <c r="F19" i="36" s="1"/>
  <c r="G523" i="41"/>
  <c r="F18" i="36" s="1"/>
  <c r="G522" i="41"/>
  <c r="F17" i="36" s="1"/>
  <c r="G518" i="41"/>
  <c r="F8" i="36" s="1"/>
  <c r="P510" i="41"/>
  <c r="P509" i="41"/>
  <c r="P508" i="41"/>
  <c r="P507" i="41"/>
  <c r="P506" i="41"/>
  <c r="P505" i="41"/>
  <c r="P504" i="41"/>
  <c r="P503" i="41"/>
  <c r="P502" i="41"/>
  <c r="P501" i="41"/>
  <c r="P500" i="41"/>
  <c r="P499" i="41"/>
  <c r="P498" i="41"/>
  <c r="P497" i="41"/>
  <c r="P496" i="41"/>
  <c r="P495" i="41"/>
  <c r="P494" i="41"/>
  <c r="P493" i="41"/>
  <c r="P492" i="41"/>
  <c r="P491" i="41"/>
  <c r="P490" i="41"/>
  <c r="P489" i="41"/>
  <c r="P488" i="41"/>
  <c r="P487" i="41"/>
  <c r="P486" i="41"/>
  <c r="P485" i="41"/>
  <c r="P484" i="41"/>
  <c r="P483" i="41"/>
  <c r="P482" i="41"/>
  <c r="P481" i="41"/>
  <c r="P480" i="41"/>
  <c r="P479" i="41"/>
  <c r="P478" i="41"/>
  <c r="P477" i="41"/>
  <c r="P476" i="41"/>
  <c r="P475" i="41"/>
  <c r="P474" i="41"/>
  <c r="P473" i="41"/>
  <c r="P472" i="41"/>
  <c r="P471" i="41"/>
  <c r="P470" i="41"/>
  <c r="P469" i="41"/>
  <c r="P468" i="41"/>
  <c r="P467" i="41"/>
  <c r="P466" i="41"/>
  <c r="P465" i="41"/>
  <c r="P464" i="41"/>
  <c r="P463" i="41"/>
  <c r="P462" i="41"/>
  <c r="P461" i="41"/>
  <c r="P460" i="41"/>
  <c r="P459" i="41"/>
  <c r="P458" i="41"/>
  <c r="P457" i="41"/>
  <c r="P456" i="41"/>
  <c r="P455" i="41"/>
  <c r="P454" i="41"/>
  <c r="P453" i="41"/>
  <c r="P452" i="41"/>
  <c r="P451" i="41"/>
  <c r="P450" i="41"/>
  <c r="P449" i="41"/>
  <c r="P448" i="41"/>
  <c r="P447" i="41"/>
  <c r="P446" i="41"/>
  <c r="P445" i="41"/>
  <c r="P444" i="41"/>
  <c r="P443" i="41"/>
  <c r="P442" i="41"/>
  <c r="P441" i="41"/>
  <c r="P440" i="41"/>
  <c r="P439" i="41"/>
  <c r="P438" i="41"/>
  <c r="P437" i="41"/>
  <c r="P436" i="41"/>
  <c r="P435" i="41"/>
  <c r="P434" i="41"/>
  <c r="P433" i="41"/>
  <c r="P432" i="41"/>
  <c r="P431" i="41"/>
  <c r="P430" i="41"/>
  <c r="P429" i="41"/>
  <c r="P428" i="41"/>
  <c r="P427" i="41"/>
  <c r="P426" i="41"/>
  <c r="P425" i="41"/>
  <c r="P424" i="41"/>
  <c r="P423" i="41"/>
  <c r="P422" i="41"/>
  <c r="P421" i="41"/>
  <c r="P420" i="41"/>
  <c r="P419" i="41"/>
  <c r="P418" i="41"/>
  <c r="P417" i="41"/>
  <c r="P416" i="41"/>
  <c r="P415" i="41"/>
  <c r="P414" i="41"/>
  <c r="P413" i="41"/>
  <c r="P412" i="41"/>
  <c r="P411" i="41"/>
  <c r="P410" i="41"/>
  <c r="P409" i="41"/>
  <c r="P408" i="41"/>
  <c r="P407" i="41"/>
  <c r="P406" i="41"/>
  <c r="P405" i="41"/>
  <c r="P404" i="41"/>
  <c r="P403" i="41"/>
  <c r="P402" i="41"/>
  <c r="P401" i="41"/>
  <c r="P400" i="41"/>
  <c r="P399" i="41"/>
  <c r="P398" i="41"/>
  <c r="P397" i="41"/>
  <c r="P396" i="41"/>
  <c r="P395" i="41"/>
  <c r="P394" i="41"/>
  <c r="P393" i="41"/>
  <c r="P392" i="41"/>
  <c r="P391" i="41"/>
  <c r="P390" i="41"/>
  <c r="P389" i="41"/>
  <c r="P388" i="41"/>
  <c r="P387" i="41"/>
  <c r="P386" i="41"/>
  <c r="P385" i="41"/>
  <c r="P384" i="41"/>
  <c r="P383" i="41"/>
  <c r="P382" i="41"/>
  <c r="P381" i="41"/>
  <c r="P380" i="41"/>
  <c r="P379" i="41"/>
  <c r="P378" i="41"/>
  <c r="P377" i="41"/>
  <c r="P376" i="41"/>
  <c r="P375" i="41"/>
  <c r="P374" i="41"/>
  <c r="P373" i="41"/>
  <c r="P372" i="41"/>
  <c r="P371" i="41"/>
  <c r="P370" i="41"/>
  <c r="P369" i="41"/>
  <c r="P368" i="41"/>
  <c r="P367" i="41"/>
  <c r="P366" i="41"/>
  <c r="P365" i="41"/>
  <c r="P364" i="41"/>
  <c r="P363" i="41"/>
  <c r="P362" i="41"/>
  <c r="P361" i="41"/>
  <c r="P360" i="41"/>
  <c r="P359" i="41"/>
  <c r="P358" i="41"/>
  <c r="P357" i="41"/>
  <c r="P356" i="41"/>
  <c r="P355" i="41"/>
  <c r="P354" i="41"/>
  <c r="P353" i="41"/>
  <c r="P352" i="41"/>
  <c r="P351" i="41"/>
  <c r="P350" i="41"/>
  <c r="P349" i="41"/>
  <c r="P348" i="41"/>
  <c r="P347" i="41"/>
  <c r="P346" i="41"/>
  <c r="P345" i="41"/>
  <c r="P344" i="41"/>
  <c r="P343" i="41"/>
  <c r="P342" i="41"/>
  <c r="P341" i="41"/>
  <c r="P340" i="41"/>
  <c r="P339" i="41"/>
  <c r="P338" i="41"/>
  <c r="P337" i="41"/>
  <c r="P336" i="41"/>
  <c r="P335" i="41"/>
  <c r="P334" i="41"/>
  <c r="P333" i="41"/>
  <c r="P332" i="41"/>
  <c r="P331" i="41"/>
  <c r="P330" i="41"/>
  <c r="P329" i="41"/>
  <c r="P328" i="41"/>
  <c r="P327" i="41"/>
  <c r="P326" i="41"/>
  <c r="P325" i="41"/>
  <c r="P324" i="41"/>
  <c r="P323" i="41"/>
  <c r="P322" i="41"/>
  <c r="P321" i="41"/>
  <c r="P320" i="41"/>
  <c r="P319" i="41"/>
  <c r="P318" i="41"/>
  <c r="P317" i="41"/>
  <c r="P316" i="41"/>
  <c r="P315" i="41"/>
  <c r="P314" i="41"/>
  <c r="P313" i="41"/>
  <c r="P312" i="41"/>
  <c r="P311" i="41"/>
  <c r="P310" i="41"/>
  <c r="P309" i="41"/>
  <c r="P308" i="41"/>
  <c r="P307" i="41"/>
  <c r="P306" i="41"/>
  <c r="P305" i="41"/>
  <c r="P304" i="41"/>
  <c r="P303" i="41"/>
  <c r="P302" i="41"/>
  <c r="P301" i="41"/>
  <c r="P300" i="41"/>
  <c r="P299" i="41"/>
  <c r="P298" i="41"/>
  <c r="P297" i="41"/>
  <c r="P296" i="41"/>
  <c r="P295" i="41"/>
  <c r="P294" i="41"/>
  <c r="P293" i="41"/>
  <c r="P292" i="41"/>
  <c r="P291" i="41"/>
  <c r="P290" i="41"/>
  <c r="P289" i="41"/>
  <c r="P288" i="41"/>
  <c r="P287" i="41"/>
  <c r="P286" i="41"/>
  <c r="P285" i="41"/>
  <c r="P284" i="41"/>
  <c r="P283" i="41"/>
  <c r="P282" i="41"/>
  <c r="P281" i="41"/>
  <c r="P280" i="41"/>
  <c r="P279" i="41"/>
  <c r="P278" i="41"/>
  <c r="P277" i="41"/>
  <c r="P276" i="41"/>
  <c r="P275" i="41"/>
  <c r="P274" i="41"/>
  <c r="P273" i="41"/>
  <c r="P272" i="41"/>
  <c r="P271" i="41"/>
  <c r="P270" i="41"/>
  <c r="P269" i="41"/>
  <c r="P268" i="41"/>
  <c r="P267" i="41"/>
  <c r="P266" i="41"/>
  <c r="P265" i="41"/>
  <c r="P264" i="41"/>
  <c r="P263" i="41"/>
  <c r="P262" i="41"/>
  <c r="P261" i="41"/>
  <c r="P260" i="41"/>
  <c r="P259" i="41"/>
  <c r="P258" i="41"/>
  <c r="P257" i="41"/>
  <c r="P256" i="41"/>
  <c r="P255" i="41"/>
  <c r="P254" i="41"/>
  <c r="P253" i="41"/>
  <c r="P252" i="41"/>
  <c r="P251" i="41"/>
  <c r="P250" i="41"/>
  <c r="P249" i="41"/>
  <c r="P248" i="41"/>
  <c r="P247" i="41"/>
  <c r="P246" i="41"/>
  <c r="P245" i="41"/>
  <c r="P244" i="41"/>
  <c r="P243" i="41"/>
  <c r="P242" i="41"/>
  <c r="P241" i="41"/>
  <c r="P240" i="41"/>
  <c r="P239" i="41"/>
  <c r="P238" i="41"/>
  <c r="P237" i="41"/>
  <c r="P236" i="41"/>
  <c r="P235" i="41"/>
  <c r="P234" i="41"/>
  <c r="P233" i="41"/>
  <c r="P232" i="41"/>
  <c r="P231" i="41"/>
  <c r="P230" i="41"/>
  <c r="P229" i="41"/>
  <c r="P228" i="41"/>
  <c r="P227" i="41"/>
  <c r="P226" i="41"/>
  <c r="P225" i="41"/>
  <c r="P224" i="41"/>
  <c r="P223" i="41"/>
  <c r="P222" i="41"/>
  <c r="P221" i="41"/>
  <c r="P220" i="41"/>
  <c r="P219" i="41"/>
  <c r="P218" i="41"/>
  <c r="P217" i="41"/>
  <c r="P216" i="41"/>
  <c r="P215" i="41"/>
  <c r="P214" i="41"/>
  <c r="P213" i="41"/>
  <c r="P212" i="41"/>
  <c r="P211" i="41"/>
  <c r="P210" i="41"/>
  <c r="P209" i="41"/>
  <c r="P208" i="41"/>
  <c r="P207" i="41"/>
  <c r="P206" i="41"/>
  <c r="P205" i="41"/>
  <c r="P204" i="41"/>
  <c r="P203" i="41"/>
  <c r="P202" i="41"/>
  <c r="P201" i="41"/>
  <c r="P200" i="41"/>
  <c r="P199" i="41"/>
  <c r="P198" i="41"/>
  <c r="P197" i="41"/>
  <c r="P196" i="41"/>
  <c r="P195" i="41"/>
  <c r="P194" i="41"/>
  <c r="P193" i="41"/>
  <c r="P192" i="41"/>
  <c r="P191" i="41"/>
  <c r="P190" i="41"/>
  <c r="P189" i="41"/>
  <c r="P188" i="41"/>
  <c r="P187" i="41"/>
  <c r="P186" i="41"/>
  <c r="P185" i="41"/>
  <c r="P184" i="41"/>
  <c r="P183" i="41"/>
  <c r="P182" i="41"/>
  <c r="P181" i="41"/>
  <c r="P180" i="41"/>
  <c r="P179" i="41"/>
  <c r="P178" i="41"/>
  <c r="P177" i="41"/>
  <c r="P176" i="41"/>
  <c r="P175" i="41"/>
  <c r="P174" i="41"/>
  <c r="P173" i="41"/>
  <c r="P172" i="41"/>
  <c r="P171" i="41"/>
  <c r="P170" i="41"/>
  <c r="P169" i="41"/>
  <c r="P168" i="41"/>
  <c r="P167" i="41"/>
  <c r="P166" i="41"/>
  <c r="P165" i="41"/>
  <c r="P164" i="41"/>
  <c r="P163" i="41"/>
  <c r="P162" i="41"/>
  <c r="P161" i="41"/>
  <c r="P160" i="41"/>
  <c r="P159" i="41"/>
  <c r="P158" i="41"/>
  <c r="P157" i="41"/>
  <c r="P156" i="41"/>
  <c r="P155" i="41"/>
  <c r="P154" i="41"/>
  <c r="P153" i="41"/>
  <c r="P152" i="41"/>
  <c r="P151" i="41"/>
  <c r="P150" i="41"/>
  <c r="P149" i="41"/>
  <c r="P148" i="41"/>
  <c r="P147" i="41"/>
  <c r="P146" i="41"/>
  <c r="P145" i="41"/>
  <c r="P144" i="41"/>
  <c r="P143" i="41"/>
  <c r="P142" i="41"/>
  <c r="P141" i="41"/>
  <c r="P140" i="41"/>
  <c r="P139" i="41"/>
  <c r="P138" i="41"/>
  <c r="P137" i="41"/>
  <c r="P136" i="41"/>
  <c r="P135" i="41"/>
  <c r="P134" i="41"/>
  <c r="P133" i="41"/>
  <c r="P132" i="41"/>
  <c r="P131" i="41"/>
  <c r="P130" i="41"/>
  <c r="P129" i="41"/>
  <c r="P128" i="41"/>
  <c r="P127" i="41"/>
  <c r="P126" i="41"/>
  <c r="P125" i="41"/>
  <c r="P124" i="41"/>
  <c r="P123" i="41"/>
  <c r="P122" i="41"/>
  <c r="P121" i="41"/>
  <c r="P120" i="41"/>
  <c r="P119" i="41"/>
  <c r="P118" i="41"/>
  <c r="P117" i="41"/>
  <c r="P116" i="41"/>
  <c r="P115" i="41"/>
  <c r="P114" i="41"/>
  <c r="P11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G539" i="41" s="1"/>
  <c r="F41" i="36" s="1"/>
  <c r="P35" i="41"/>
  <c r="P34" i="41"/>
  <c r="P33" i="41"/>
  <c r="P32" i="41"/>
  <c r="P31" i="41"/>
  <c r="P30" i="41"/>
  <c r="G520" i="41" s="1"/>
  <c r="F10" i="36" s="1"/>
  <c r="P29" i="41"/>
  <c r="P510" i="39"/>
  <c r="P509" i="39"/>
  <c r="P508" i="39"/>
  <c r="P507" i="39"/>
  <c r="P506" i="39"/>
  <c r="P505" i="39"/>
  <c r="P504" i="39"/>
  <c r="P503" i="39"/>
  <c r="P502" i="39"/>
  <c r="P501" i="39"/>
  <c r="P500" i="39"/>
  <c r="P499" i="39"/>
  <c r="P498" i="39"/>
  <c r="P497" i="39"/>
  <c r="P496" i="39"/>
  <c r="P495" i="39"/>
  <c r="P494" i="39"/>
  <c r="P493" i="39"/>
  <c r="P492" i="39"/>
  <c r="P491" i="39"/>
  <c r="P490" i="39"/>
  <c r="P489" i="39"/>
  <c r="P488" i="39"/>
  <c r="P487" i="39"/>
  <c r="P486" i="39"/>
  <c r="P485" i="39"/>
  <c r="P484" i="39"/>
  <c r="P483" i="39"/>
  <c r="P482" i="39"/>
  <c r="P481" i="39"/>
  <c r="P480" i="39"/>
  <c r="P479" i="39"/>
  <c r="P478" i="39"/>
  <c r="P477" i="39"/>
  <c r="P476" i="39"/>
  <c r="P475" i="39"/>
  <c r="P474" i="39"/>
  <c r="P473" i="39"/>
  <c r="P472" i="39"/>
  <c r="P471" i="39"/>
  <c r="P470" i="39"/>
  <c r="P469" i="39"/>
  <c r="P468" i="39"/>
  <c r="P467" i="39"/>
  <c r="P466" i="39"/>
  <c r="P465" i="39"/>
  <c r="P464" i="39"/>
  <c r="P463" i="39"/>
  <c r="P462" i="39"/>
  <c r="P461" i="39"/>
  <c r="P460" i="39"/>
  <c r="P459" i="39"/>
  <c r="P458" i="39"/>
  <c r="P457" i="39"/>
  <c r="P456" i="39"/>
  <c r="P455" i="39"/>
  <c r="P454" i="39"/>
  <c r="P453" i="39"/>
  <c r="P452" i="39"/>
  <c r="P451" i="39"/>
  <c r="P450" i="39"/>
  <c r="P449" i="39"/>
  <c r="P448" i="39"/>
  <c r="P447" i="39"/>
  <c r="P446" i="39"/>
  <c r="P445" i="39"/>
  <c r="P444" i="39"/>
  <c r="P443" i="39"/>
  <c r="P442" i="39"/>
  <c r="P441" i="39"/>
  <c r="P440" i="39"/>
  <c r="P439" i="39"/>
  <c r="P438" i="39"/>
  <c r="P437" i="39"/>
  <c r="P436" i="39"/>
  <c r="P435" i="39"/>
  <c r="P434" i="39"/>
  <c r="P433" i="39"/>
  <c r="P432" i="39"/>
  <c r="P431" i="39"/>
  <c r="P430" i="39"/>
  <c r="P429" i="39"/>
  <c r="P428" i="39"/>
  <c r="P427" i="39"/>
  <c r="P426" i="39"/>
  <c r="P425" i="39"/>
  <c r="P424" i="39"/>
  <c r="P423" i="39"/>
  <c r="P422" i="39"/>
  <c r="P421" i="39"/>
  <c r="P420" i="39"/>
  <c r="P419" i="39"/>
  <c r="P418" i="39"/>
  <c r="P417" i="39"/>
  <c r="P416" i="39"/>
  <c r="P415" i="39"/>
  <c r="P414" i="39"/>
  <c r="P413" i="39"/>
  <c r="P412" i="39"/>
  <c r="P411" i="39"/>
  <c r="P410" i="39"/>
  <c r="P409" i="39"/>
  <c r="P408" i="39"/>
  <c r="P407" i="39"/>
  <c r="P406" i="39"/>
  <c r="P405" i="39"/>
  <c r="P404" i="39"/>
  <c r="P403" i="39"/>
  <c r="P402" i="39"/>
  <c r="P401" i="39"/>
  <c r="P400" i="39"/>
  <c r="P399" i="39"/>
  <c r="P398" i="39"/>
  <c r="P397" i="39"/>
  <c r="P396" i="39"/>
  <c r="P395" i="39"/>
  <c r="P394" i="39"/>
  <c r="P393" i="39"/>
  <c r="P392" i="39"/>
  <c r="P391" i="39"/>
  <c r="P390" i="39"/>
  <c r="P389" i="39"/>
  <c r="P388" i="39"/>
  <c r="P387" i="39"/>
  <c r="P386" i="39"/>
  <c r="P385" i="39"/>
  <c r="P384" i="39"/>
  <c r="P383" i="39"/>
  <c r="P382" i="39"/>
  <c r="P381" i="39"/>
  <c r="P380" i="39"/>
  <c r="P379" i="39"/>
  <c r="P378" i="39"/>
  <c r="P377" i="39"/>
  <c r="P376" i="39"/>
  <c r="P375" i="39"/>
  <c r="P374" i="39"/>
  <c r="P373" i="39"/>
  <c r="P372" i="39"/>
  <c r="P371" i="39"/>
  <c r="P370" i="39"/>
  <c r="P369" i="39"/>
  <c r="P368" i="39"/>
  <c r="P367" i="39"/>
  <c r="P366" i="39"/>
  <c r="P365" i="39"/>
  <c r="P364" i="39"/>
  <c r="P363" i="39"/>
  <c r="P362" i="39"/>
  <c r="P361" i="39"/>
  <c r="P360" i="39"/>
  <c r="P359" i="39"/>
  <c r="P358" i="39"/>
  <c r="P357" i="39"/>
  <c r="P356" i="39"/>
  <c r="P355" i="39"/>
  <c r="P354" i="39"/>
  <c r="P353" i="39"/>
  <c r="P352" i="39"/>
  <c r="P351" i="39"/>
  <c r="P350" i="39"/>
  <c r="P349" i="39"/>
  <c r="P348" i="39"/>
  <c r="P347" i="39"/>
  <c r="P346" i="39"/>
  <c r="P345" i="39"/>
  <c r="P344" i="39"/>
  <c r="P343" i="39"/>
  <c r="P342" i="39"/>
  <c r="P341" i="39"/>
  <c r="P340" i="39"/>
  <c r="P339" i="39"/>
  <c r="P338" i="39"/>
  <c r="P337" i="39"/>
  <c r="P336" i="39"/>
  <c r="P335" i="39"/>
  <c r="P334" i="39"/>
  <c r="P333" i="39"/>
  <c r="P332" i="39"/>
  <c r="P331" i="39"/>
  <c r="P330" i="39"/>
  <c r="P329" i="39"/>
  <c r="P328" i="39"/>
  <c r="P327" i="39"/>
  <c r="P326" i="39"/>
  <c r="P325" i="39"/>
  <c r="P324" i="39"/>
  <c r="P323" i="39"/>
  <c r="P322" i="39"/>
  <c r="P321" i="39"/>
  <c r="P320" i="39"/>
  <c r="P319" i="39"/>
  <c r="P318" i="39"/>
  <c r="P317" i="39"/>
  <c r="P316" i="39"/>
  <c r="P315" i="39"/>
  <c r="P314" i="39"/>
  <c r="P313" i="39"/>
  <c r="P312" i="39"/>
  <c r="P311" i="39"/>
  <c r="P310" i="39"/>
  <c r="P309" i="39"/>
  <c r="P308" i="39"/>
  <c r="P307" i="39"/>
  <c r="P306" i="39"/>
  <c r="P305" i="39"/>
  <c r="P304" i="39"/>
  <c r="P303" i="39"/>
  <c r="P302" i="39"/>
  <c r="P301" i="39"/>
  <c r="P300" i="39"/>
  <c r="P299" i="39"/>
  <c r="P298" i="39"/>
  <c r="P297" i="39"/>
  <c r="P296" i="39"/>
  <c r="P295" i="39"/>
  <c r="P294" i="39"/>
  <c r="P293" i="39"/>
  <c r="P292" i="39"/>
  <c r="P291" i="39"/>
  <c r="P290" i="39"/>
  <c r="P289" i="39"/>
  <c r="P288" i="39"/>
  <c r="P287" i="39"/>
  <c r="P286" i="39"/>
  <c r="P285" i="39"/>
  <c r="P284" i="39"/>
  <c r="P283" i="39"/>
  <c r="P282" i="39"/>
  <c r="P281" i="39"/>
  <c r="P280" i="39"/>
  <c r="P279" i="39"/>
  <c r="P278" i="39"/>
  <c r="P277" i="39"/>
  <c r="P276" i="39"/>
  <c r="P275" i="39"/>
  <c r="P274" i="39"/>
  <c r="P273" i="39"/>
  <c r="P272" i="39"/>
  <c r="P271" i="39"/>
  <c r="P270" i="39"/>
  <c r="P269" i="39"/>
  <c r="P268" i="39"/>
  <c r="P267" i="39"/>
  <c r="P266" i="39"/>
  <c r="P265" i="39"/>
  <c r="P264" i="39"/>
  <c r="P263" i="39"/>
  <c r="P262" i="39"/>
  <c r="P261" i="39"/>
  <c r="P260" i="39"/>
  <c r="P259" i="39"/>
  <c r="P258" i="39"/>
  <c r="P257" i="39"/>
  <c r="P256" i="39"/>
  <c r="P255" i="39"/>
  <c r="P254" i="39"/>
  <c r="P253" i="39"/>
  <c r="P252" i="39"/>
  <c r="P251" i="39"/>
  <c r="P250" i="39"/>
  <c r="P249" i="39"/>
  <c r="P248" i="39"/>
  <c r="P247" i="39"/>
  <c r="P246" i="39"/>
  <c r="P245" i="39"/>
  <c r="P244" i="39"/>
  <c r="P243" i="39"/>
  <c r="P242" i="39"/>
  <c r="P241" i="39"/>
  <c r="P240" i="39"/>
  <c r="P239" i="39"/>
  <c r="P238" i="39"/>
  <c r="P237" i="39"/>
  <c r="P236" i="39"/>
  <c r="P235" i="39"/>
  <c r="P234" i="39"/>
  <c r="P233" i="39"/>
  <c r="P232" i="39"/>
  <c r="P231" i="39"/>
  <c r="P230" i="39"/>
  <c r="P229" i="39"/>
  <c r="P228" i="39"/>
  <c r="P227" i="39"/>
  <c r="P226" i="39"/>
  <c r="P225" i="39"/>
  <c r="P224" i="39"/>
  <c r="P223" i="39"/>
  <c r="P222" i="39"/>
  <c r="P221" i="39"/>
  <c r="P220" i="39"/>
  <c r="P219" i="39"/>
  <c r="P218" i="39"/>
  <c r="P217" i="39"/>
  <c r="P216" i="39"/>
  <c r="P215" i="39"/>
  <c r="P214" i="39"/>
  <c r="P213" i="39"/>
  <c r="P212" i="39"/>
  <c r="P211" i="39"/>
  <c r="P210" i="39"/>
  <c r="P209" i="39"/>
  <c r="P208" i="39"/>
  <c r="P207" i="39"/>
  <c r="P206" i="39"/>
  <c r="P205" i="39"/>
  <c r="P204" i="39"/>
  <c r="P203" i="39"/>
  <c r="P202" i="39"/>
  <c r="P201" i="39"/>
  <c r="P200" i="39"/>
  <c r="P199" i="39"/>
  <c r="P198" i="39"/>
  <c r="P197" i="39"/>
  <c r="P196" i="39"/>
  <c r="P195" i="39"/>
  <c r="P194" i="39"/>
  <c r="P193" i="39"/>
  <c r="P192" i="39"/>
  <c r="P191" i="39"/>
  <c r="P190" i="39"/>
  <c r="P189" i="39"/>
  <c r="P188" i="39"/>
  <c r="P187" i="39"/>
  <c r="P186" i="39"/>
  <c r="P185" i="39"/>
  <c r="P184" i="39"/>
  <c r="P183" i="39"/>
  <c r="P182" i="39"/>
  <c r="P181" i="39"/>
  <c r="P180" i="39"/>
  <c r="P179" i="39"/>
  <c r="P178" i="39"/>
  <c r="P177" i="39"/>
  <c r="P176" i="39"/>
  <c r="P175" i="39"/>
  <c r="P174" i="39"/>
  <c r="P173" i="39"/>
  <c r="P172" i="39"/>
  <c r="P171" i="39"/>
  <c r="P170" i="39"/>
  <c r="P169" i="39"/>
  <c r="P168" i="39"/>
  <c r="P167" i="39"/>
  <c r="P166" i="39"/>
  <c r="P165" i="39"/>
  <c r="P164" i="39"/>
  <c r="P163" i="39"/>
  <c r="P162" i="39"/>
  <c r="P161" i="39"/>
  <c r="P160" i="39"/>
  <c r="P159" i="39"/>
  <c r="P158" i="39"/>
  <c r="P157" i="39"/>
  <c r="P156" i="39"/>
  <c r="P155" i="39"/>
  <c r="P154" i="39"/>
  <c r="P153" i="39"/>
  <c r="P152" i="39"/>
  <c r="P151" i="39"/>
  <c r="P150" i="39"/>
  <c r="P149" i="39"/>
  <c r="P148" i="39"/>
  <c r="P147" i="39"/>
  <c r="P146" i="39"/>
  <c r="P145" i="39"/>
  <c r="P144" i="39"/>
  <c r="P143" i="39"/>
  <c r="P142" i="39"/>
  <c r="P141" i="39"/>
  <c r="P140" i="39"/>
  <c r="P139" i="39"/>
  <c r="P138" i="39"/>
  <c r="P137" i="39"/>
  <c r="P136" i="39"/>
  <c r="P135" i="39"/>
  <c r="P134" i="39"/>
  <c r="P133" i="39"/>
  <c r="P132" i="39"/>
  <c r="P131" i="39"/>
  <c r="P130" i="39"/>
  <c r="P129" i="39"/>
  <c r="P128" i="39"/>
  <c r="P127" i="39"/>
  <c r="P126" i="39"/>
  <c r="P125" i="39"/>
  <c r="P124" i="39"/>
  <c r="P123" i="39"/>
  <c r="P122" i="39"/>
  <c r="P121" i="39"/>
  <c r="P120" i="39"/>
  <c r="P119" i="39"/>
  <c r="P118" i="39"/>
  <c r="P117" i="39"/>
  <c r="P116" i="39"/>
  <c r="P115" i="39"/>
  <c r="P114" i="39"/>
  <c r="P113" i="39"/>
  <c r="P112" i="39"/>
  <c r="P111" i="39"/>
  <c r="P110" i="39"/>
  <c r="P109" i="39"/>
  <c r="P108" i="39"/>
  <c r="P107" i="39"/>
  <c r="P106" i="39"/>
  <c r="P105" i="39"/>
  <c r="P104" i="39"/>
  <c r="P103" i="39"/>
  <c r="P102" i="39"/>
  <c r="P101" i="39"/>
  <c r="P100" i="39"/>
  <c r="P99" i="39"/>
  <c r="P98" i="39"/>
  <c r="P97" i="39"/>
  <c r="P96" i="39"/>
  <c r="P95" i="39"/>
  <c r="P94" i="39"/>
  <c r="P93" i="39"/>
  <c r="P92" i="39"/>
  <c r="P91" i="39"/>
  <c r="P90" i="39"/>
  <c r="P89" i="39"/>
  <c r="P88" i="39"/>
  <c r="P87" i="39"/>
  <c r="P86" i="39"/>
  <c r="P85" i="39"/>
  <c r="P84" i="39"/>
  <c r="P83" i="39"/>
  <c r="P82" i="39"/>
  <c r="P81" i="39"/>
  <c r="P80" i="39"/>
  <c r="P79" i="39"/>
  <c r="P78" i="39"/>
  <c r="P77" i="39"/>
  <c r="P76" i="39"/>
  <c r="P75" i="39"/>
  <c r="P74" i="39"/>
  <c r="P73" i="39"/>
  <c r="P72" i="39"/>
  <c r="P71" i="39"/>
  <c r="P70" i="39"/>
  <c r="P69" i="39"/>
  <c r="P68" i="39"/>
  <c r="P67" i="39"/>
  <c r="P66" i="39"/>
  <c r="P65" i="39"/>
  <c r="P64" i="39"/>
  <c r="P63" i="39"/>
  <c r="P62" i="39"/>
  <c r="P61" i="39"/>
  <c r="P60" i="39"/>
  <c r="P59" i="39"/>
  <c r="P58" i="39"/>
  <c r="P57" i="39"/>
  <c r="P56" i="39"/>
  <c r="P55" i="39"/>
  <c r="P54" i="39"/>
  <c r="P53" i="39"/>
  <c r="P52" i="39"/>
  <c r="P51" i="39"/>
  <c r="P50" i="39"/>
  <c r="P49" i="39"/>
  <c r="P48" i="39"/>
  <c r="P47" i="39"/>
  <c r="P46" i="39"/>
  <c r="P45" i="39"/>
  <c r="P44" i="39"/>
  <c r="P43" i="39"/>
  <c r="P42" i="39"/>
  <c r="P41" i="39"/>
  <c r="P40" i="39"/>
  <c r="P39" i="39"/>
  <c r="P38" i="39"/>
  <c r="P37" i="39"/>
  <c r="P36" i="39"/>
  <c r="P35" i="39"/>
  <c r="P34" i="39"/>
  <c r="P33" i="39"/>
  <c r="P32" i="39"/>
  <c r="P31" i="39"/>
  <c r="P30" i="39"/>
  <c r="G520" i="39" s="1"/>
  <c r="P29" i="39"/>
  <c r="P28" i="39"/>
  <c r="P27" i="39"/>
  <c r="P26" i="39"/>
  <c r="P25" i="39"/>
  <c r="P24" i="39"/>
  <c r="P23" i="39"/>
  <c r="P22" i="39"/>
  <c r="P21" i="39"/>
  <c r="P20" i="39"/>
  <c r="P19" i="39"/>
  <c r="P18" i="39"/>
  <c r="P17" i="39"/>
  <c r="P16" i="39"/>
  <c r="P15" i="39"/>
  <c r="P14" i="39"/>
  <c r="P13" i="39"/>
  <c r="P12" i="39"/>
  <c r="P11" i="39"/>
  <c r="C8" i="39" s="1"/>
  <c r="G525" i="41" l="1"/>
  <c r="F20" i="36" s="1"/>
  <c r="C8" i="41"/>
  <c r="G529" i="41"/>
  <c r="F26" i="36" s="1"/>
  <c r="F21" i="36"/>
  <c r="F6" i="41"/>
  <c r="G521" i="41"/>
  <c r="F16" i="36" s="1"/>
  <c r="G516" i="41"/>
  <c r="F6" i="36" s="1"/>
  <c r="F9" i="41"/>
  <c r="G519" i="41"/>
  <c r="F9" i="36" s="1"/>
  <c r="G515" i="41"/>
  <c r="F5" i="36" s="1"/>
  <c r="G517" i="41"/>
  <c r="F7" i="36" s="1"/>
  <c r="C6" i="41"/>
  <c r="H8" i="41" l="1"/>
  <c r="F8" i="41"/>
  <c r="F23" i="36" s="1"/>
  <c r="G540" i="41"/>
  <c r="G6" i="41"/>
  <c r="G527" i="41"/>
  <c r="G541" i="41" l="1"/>
  <c r="J22" i="36"/>
  <c r="F44" i="36"/>
  <c r="G538" i="39"/>
  <c r="E40" i="36" s="1"/>
  <c r="G537" i="39"/>
  <c r="E39" i="36" s="1"/>
  <c r="G536" i="39"/>
  <c r="E38" i="36" s="1"/>
  <c r="G535" i="39"/>
  <c r="E37" i="36" s="1"/>
  <c r="G534" i="39"/>
  <c r="E36" i="36" s="1"/>
  <c r="G533" i="39"/>
  <c r="E30" i="36" s="1"/>
  <c r="G531" i="39"/>
  <c r="E28" i="36" s="1"/>
  <c r="G530" i="39"/>
  <c r="E27" i="36" s="1"/>
  <c r="G529" i="39"/>
  <c r="E26" i="36" s="1"/>
  <c r="G528" i="39"/>
  <c r="G522" i="39"/>
  <c r="E17" i="36" s="1"/>
  <c r="G539" i="39"/>
  <c r="E41" i="36" s="1"/>
  <c r="G524" i="39"/>
  <c r="E19" i="36" s="1"/>
  <c r="F9" i="39"/>
  <c r="G532" i="39"/>
  <c r="E29" i="36" s="1"/>
  <c r="E7" i="36"/>
  <c r="G518" i="39"/>
  <c r="E8" i="36" s="1"/>
  <c r="G526" i="39"/>
  <c r="G523" i="39"/>
  <c r="E18" i="36" s="1"/>
  <c r="J42" i="36"/>
  <c r="J44" i="36"/>
  <c r="H44" i="36"/>
  <c r="G44" i="36"/>
  <c r="J43" i="36" l="1"/>
  <c r="J24" i="36"/>
  <c r="J3" i="36"/>
  <c r="E21" i="36"/>
  <c r="N5" i="39"/>
  <c r="F6" i="39"/>
  <c r="F35" i="35" s="1"/>
  <c r="G515" i="39"/>
  <c r="G519" i="39"/>
  <c r="E9" i="36" s="1"/>
  <c r="K9" i="36" s="1"/>
  <c r="E10" i="36"/>
  <c r="K10" i="36" s="1"/>
  <c r="K7" i="36"/>
  <c r="I42" i="36"/>
  <c r="H22" i="36"/>
  <c r="G22" i="36"/>
  <c r="F22" i="36"/>
  <c r="F3" i="36" s="1"/>
  <c r="G525" i="39"/>
  <c r="E20" i="36" s="1"/>
  <c r="G521" i="39"/>
  <c r="E16" i="36" s="1"/>
  <c r="F42" i="36"/>
  <c r="K29" i="36"/>
  <c r="K26" i="36"/>
  <c r="K36" i="36"/>
  <c r="K40" i="36"/>
  <c r="K8" i="36"/>
  <c r="K17" i="36"/>
  <c r="K27" i="36"/>
  <c r="K37" i="36"/>
  <c r="K41" i="36"/>
  <c r="K19" i="36"/>
  <c r="K28" i="36"/>
  <c r="K38" i="36"/>
  <c r="K18" i="36"/>
  <c r="K30" i="36"/>
  <c r="K39" i="36"/>
  <c r="G516" i="39"/>
  <c r="E6" i="36" s="1"/>
  <c r="C6" i="39"/>
  <c r="H8" i="39" s="1"/>
  <c r="G540" i="39"/>
  <c r="E44" i="36"/>
  <c r="E25" i="36"/>
  <c r="G527" i="39" l="1"/>
  <c r="G541" i="39" s="1"/>
  <c r="E5" i="36"/>
  <c r="K5" i="36" s="1"/>
  <c r="F8" i="39"/>
  <c r="E23" i="36" s="1"/>
  <c r="K6" i="36"/>
  <c r="K21" i="36"/>
  <c r="K44" i="36" s="1"/>
  <c r="I22" i="36"/>
  <c r="I24" i="36" s="1"/>
  <c r="K20" i="36"/>
  <c r="H43" i="36"/>
  <c r="H24" i="36"/>
  <c r="G24" i="36"/>
  <c r="G43" i="36"/>
  <c r="K16" i="36"/>
  <c r="F24" i="36"/>
  <c r="F43" i="36"/>
  <c r="G6" i="39"/>
  <c r="E42" i="36"/>
  <c r="K25" i="36"/>
  <c r="K42" i="36" s="1"/>
  <c r="E22" i="36"/>
  <c r="I43" i="36" l="1"/>
  <c r="K23" i="36"/>
  <c r="F33" i="35" s="1"/>
  <c r="K22" i="36"/>
  <c r="F32" i="35" s="1"/>
  <c r="F36" i="35" s="1"/>
  <c r="E30" i="35" s="1"/>
  <c r="E43" i="36"/>
  <c r="E24" i="36"/>
  <c r="K43" i="36" l="1"/>
  <c r="K24" i="36"/>
  <c r="F34" i="35" l="1"/>
</calcChain>
</file>

<file path=xl/comments1.xml><?xml version="1.0" encoding="utf-8"?>
<comments xmlns="http://schemas.openxmlformats.org/spreadsheetml/2006/main">
  <authors>
    <author>masahiro</author>
    <author>文部科学省</author>
    <author>m</author>
  </authors>
  <commentList>
    <comment ref="P4" authorId="0" shapeId="0">
      <text>
        <r>
          <rPr>
            <b/>
            <sz val="9"/>
            <color indexed="81"/>
            <rFont val="MS P ゴシック"/>
            <family val="3"/>
            <charset val="128"/>
          </rPr>
          <t xml:space="preserve">該当するものをチェック（□→■）してください。
</t>
        </r>
      </text>
    </comment>
    <comment ref="L10" authorId="1" shapeId="0">
      <text>
        <r>
          <rPr>
            <b/>
            <sz val="9"/>
            <color indexed="81"/>
            <rFont val="ＭＳ Ｐゴシック"/>
            <family val="3"/>
            <charset val="128"/>
          </rPr>
          <t>応募団体の郵便番号と住所を記載してください。</t>
        </r>
      </text>
    </comment>
    <comment ref="L12" authorId="1" shapeId="0">
      <text>
        <r>
          <rPr>
            <b/>
            <u/>
            <sz val="9"/>
            <color indexed="81"/>
            <rFont val="ＭＳ Ｐゴシック"/>
            <family val="3"/>
            <charset val="128"/>
          </rPr>
          <t>応募団体の名称及びその代表者の職名・氏名を記載してください。
なお、押印は不要です。</t>
        </r>
      </text>
    </comment>
    <comment ref="E20" authorId="2" shapeId="0">
      <text>
        <r>
          <rPr>
            <b/>
            <sz val="9"/>
            <color indexed="81"/>
            <rFont val="MS P ゴシック"/>
            <family val="3"/>
            <charset val="128"/>
          </rPr>
          <t>１．本事業に応募するアーティスト・イン・レジデンスの事業名を記載してください。</t>
        </r>
      </text>
    </comment>
    <comment ref="E21" authorId="2" shapeId="0">
      <text>
        <r>
          <rPr>
            <b/>
            <sz val="9"/>
            <color indexed="81"/>
            <rFont val="MS P ゴシック"/>
            <family val="3"/>
            <charset val="128"/>
          </rPr>
          <t>２．当該年度における事業期間を記載してください。
（※令和３年４月１日～令和４年３月３１日の間に限る）</t>
        </r>
      </text>
    </comment>
    <comment ref="F22" authorId="2" shapeId="0">
      <text>
        <r>
          <rPr>
            <b/>
            <sz val="9"/>
            <color indexed="81"/>
            <rFont val="MS P ゴシック"/>
            <family val="3"/>
            <charset val="128"/>
          </rPr>
          <t>３．文化庁から交付を受けようとする補助金の額を記載してください。
また，様式３（収支）の「文化庁から交付を受けようとする補助金の額」と一致していることを確認してください。</t>
        </r>
      </text>
    </comment>
    <comment ref="A24" authorId="1" shapeId="0">
      <text>
        <r>
          <rPr>
            <b/>
            <sz val="9"/>
            <color indexed="81"/>
            <rFont val="ＭＳ Ｐゴシック"/>
            <family val="3"/>
            <charset val="128"/>
          </rPr>
          <t xml:space="preserve">要望書の内容についての問合せ先となる担当者の連絡先（電話番号については，時間外に連絡可能な番号も必ず記載してください。），審査結果の郵送先の郵便番号及び住所を記載してください。
</t>
        </r>
      </text>
    </comment>
    <comment ref="L29" authorId="2" shapeId="0">
      <text>
        <r>
          <rPr>
            <b/>
            <sz val="9"/>
            <color indexed="81"/>
            <rFont val="MS P ゴシック"/>
            <family val="3"/>
            <charset val="128"/>
          </rPr>
          <t>本要望書等を送信するメールアドレスは必ず本欄に記載してください。</t>
        </r>
        <r>
          <rPr>
            <b/>
            <u/>
            <sz val="9"/>
            <color indexed="81"/>
            <rFont val="MS P ゴシック"/>
            <family val="3"/>
            <charset val="128"/>
          </rPr>
          <t>採択結果は本欄に記載のメールアドレス宛に通知します。</t>
        </r>
      </text>
    </comment>
    <comment ref="D30" authorId="2" shapeId="0">
      <text>
        <r>
          <rPr>
            <b/>
            <sz val="9"/>
            <color indexed="81"/>
            <rFont val="MS P ゴシック"/>
            <family val="3"/>
            <charset val="128"/>
          </rPr>
          <t>「課税事業者」あるいは「免税事業者及び簡易課税事業者」のどちらか該当する方にチェック（□→■）を入れてください。</t>
        </r>
      </text>
    </comment>
  </commentList>
</comments>
</file>

<file path=xl/comments10.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11.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12.xml><?xml version="1.0" encoding="utf-8"?>
<comments xmlns="http://schemas.openxmlformats.org/spreadsheetml/2006/main">
  <authors>
    <author>文部科学省</author>
    <author>m</author>
  </authors>
  <commentList>
    <comment ref="E3" authorId="0" shapeId="0">
      <text>
        <r>
          <rPr>
            <b/>
            <sz val="9"/>
            <color indexed="81"/>
            <rFont val="ＭＳ Ｐゴシック"/>
            <family val="3"/>
            <charset val="128"/>
          </rPr>
          <t>氏名は本名で記入してください。（芸名等がある場合は，括弧書きにて併記してください）</t>
        </r>
      </text>
    </comment>
    <comment ref="D10" authorId="0" shapeId="0">
      <text>
        <r>
          <rPr>
            <b/>
            <sz val="9"/>
            <color indexed="81"/>
            <rFont val="ＭＳ Ｐゴシック"/>
            <family val="3"/>
            <charset val="128"/>
          </rPr>
          <t>氏名は本名で記入してください。（芸名等がある場合は，括弧書きにて併記してください）</t>
        </r>
      </text>
    </comment>
    <comment ref="A26" authorId="0" shapeId="0">
      <text>
        <r>
          <rPr>
            <b/>
            <sz val="9"/>
            <color indexed="81"/>
            <rFont val="ＭＳ Ｐゴシック"/>
            <family val="3"/>
            <charset val="128"/>
          </rPr>
          <t>本事業を実施するに当たっての体制を，誰がどのような役割を担うのかなどが分かるように記載してください。</t>
        </r>
      </text>
    </comment>
    <comment ref="A51" authorId="1" shapeId="0">
      <text>
        <r>
          <rPr>
            <b/>
            <sz val="9"/>
            <color indexed="81"/>
            <rFont val="MS P ゴシック"/>
            <family val="3"/>
            <charset val="128"/>
          </rPr>
          <t>各区分にごとに貴団体を構成する人員数を記載してください。</t>
        </r>
        <r>
          <rPr>
            <sz val="9"/>
            <color indexed="81"/>
            <rFont val="MS P ゴシック"/>
            <family val="3"/>
            <charset val="128"/>
          </rPr>
          <t xml:space="preserve">
</t>
        </r>
      </text>
    </comment>
    <comment ref="A57" authorId="1" shapeId="0">
      <text>
        <r>
          <rPr>
            <b/>
            <sz val="9"/>
            <color indexed="81"/>
            <rFont val="MS P ゴシック"/>
            <family val="3"/>
            <charset val="128"/>
          </rPr>
          <t>過年度の財務状況を，項目ごとに記載してください。</t>
        </r>
        <r>
          <rPr>
            <sz val="9"/>
            <color indexed="81"/>
            <rFont val="MS P ゴシック"/>
            <family val="3"/>
            <charset val="128"/>
          </rPr>
          <t xml:space="preserve">
</t>
        </r>
      </text>
    </comment>
    <comment ref="A85" authorId="0" shapeId="0">
      <text>
        <r>
          <rPr>
            <b/>
            <sz val="9"/>
            <color indexed="81"/>
            <rFont val="ＭＳ Ｐゴシック"/>
            <family val="3"/>
            <charset val="128"/>
          </rPr>
          <t>団体運営の財政的基盤を確保するために，地方公共団体や民間団体等から恒常的に資金提供を受けるなど努力していること，ＡＩＲ事業を継続的に実施するために，地域社会等との連携協力をするなど工夫していることを詳細に記載してください。</t>
        </r>
      </text>
    </comment>
  </commentList>
</comments>
</file>

<file path=xl/comments2.xml><?xml version="1.0" encoding="utf-8"?>
<comments xmlns="http://schemas.openxmlformats.org/spreadsheetml/2006/main">
  <authors>
    <author>m</author>
    <author>文部科学省</author>
  </authors>
  <commentList>
    <comment ref="B8" authorId="0" shapeId="0">
      <text>
        <r>
          <rPr>
            <b/>
            <sz val="9"/>
            <color indexed="81"/>
            <rFont val="MS P ゴシック"/>
            <family val="3"/>
            <charset val="128"/>
          </rPr>
          <t>別紙１に過去の連携実績と今後の連携予定を記載してください。
なお，申請事業年度に交換プログラムを実施予定（構想含む）の連携団体については，「概要」欄にその内容を記載いただくとともに，相手団体と取り交わしている文書又は様式５（実施確認書）を添付してください。また，添付文書の提出が応募期限内に難しい場合は，その旨を記載してください。
2016年以前の実績については，別紙１以外の任意の様式で提出いただいても構いません。</t>
        </r>
      </text>
    </comment>
    <comment ref="B11" authorId="1" shapeId="0">
      <text>
        <r>
          <rPr>
            <b/>
            <sz val="9"/>
            <color indexed="81"/>
            <rFont val="ＭＳ Ｐゴシック"/>
            <family val="3"/>
            <charset val="128"/>
          </rPr>
          <t>中長期的な展望とともに，貴団体が実施するAIR事業全体の趣旨・目的を記載してください。
なお，記載に当たっては，本補助事業の事業採択に係る審査の視点（募集案内P22）を参考にしてください。</t>
        </r>
      </text>
    </comment>
    <comment ref="B14" authorId="1" shapeId="0">
      <text>
        <r>
          <rPr>
            <b/>
            <sz val="9"/>
            <color indexed="81"/>
            <rFont val="ＭＳ Ｐゴシック"/>
            <family val="3"/>
            <charset val="128"/>
          </rPr>
          <t xml:space="preserve">貴団体が実施するAIR事業全体の趣旨・目的を踏まえ，補助対象外事業を含めた事業の全体像と，補助事業として要望する必須・任意の各プログラムの位置付け，目的、ターゲットを記載してください。
なお，記載に当たってはベン図などにより図化していただいても構いません。
</t>
        </r>
      </text>
    </comment>
    <comment ref="B18" authorId="1" shapeId="0">
      <text>
        <r>
          <rPr>
            <b/>
            <sz val="9"/>
            <color indexed="81"/>
            <rFont val="ＭＳ Ｐゴシック"/>
            <family val="3"/>
            <charset val="128"/>
          </rPr>
          <t xml:space="preserve">事業の趣旨目的に即して、どのような効果を期待し、その効果を得るためにどのようなことを達成しようとするのかを記載してください。
なお、記載に当たっては、本補助事業の事業採択に係る審査の視点（募集案内P22）を参考にしてください。
</t>
        </r>
      </text>
    </comment>
  </commentList>
</comments>
</file>

<file path=xl/comments3.xml><?xml version="1.0" encoding="utf-8"?>
<comments xmlns="http://schemas.openxmlformats.org/spreadsheetml/2006/main">
  <authors>
    <author>文部科学省</author>
    <author>m</author>
  </authors>
  <commentList>
    <comment ref="B6" authorId="0" shapeId="0">
      <text>
        <r>
          <rPr>
            <b/>
            <sz val="9"/>
            <color indexed="81"/>
            <rFont val="ＭＳ Ｐゴシック"/>
            <family val="3"/>
            <charset val="128"/>
          </rPr>
          <t>補助事業の実施の趣旨・目的について，詳細に記載してください。</t>
        </r>
      </text>
    </comment>
    <comment ref="B8" authorId="0" shapeId="0">
      <text>
        <r>
          <rPr>
            <b/>
            <sz val="9"/>
            <color indexed="81"/>
            <rFont val="ＭＳ Ｐゴシック"/>
            <family val="3"/>
            <charset val="128"/>
          </rPr>
          <t>実施する補助事業の内容を詳細に記載してください。</t>
        </r>
      </text>
    </comment>
    <comment ref="B11" authorId="0" shapeId="0">
      <text>
        <r>
          <rPr>
            <b/>
            <sz val="9"/>
            <color indexed="81"/>
            <rFont val="ＭＳ Ｐゴシック"/>
            <family val="3"/>
            <charset val="128"/>
          </rPr>
          <t>プログラムの策定に中心的な役割を果たすプログラム／プロジェクト・ディレクター，コーディネーターの方の氏名を記載してください。あわせて，</t>
        </r>
        <r>
          <rPr>
            <b/>
            <u/>
            <sz val="9"/>
            <color indexed="81"/>
            <rFont val="ＭＳ Ｐゴシック"/>
            <family val="3"/>
            <charset val="128"/>
          </rPr>
          <t>略歴等を添付</t>
        </r>
        <r>
          <rPr>
            <b/>
            <sz val="9"/>
            <color indexed="81"/>
            <rFont val="ＭＳ Ｐゴシック"/>
            <family val="3"/>
            <charset val="128"/>
          </rPr>
          <t>してください。（任意様式）</t>
        </r>
      </text>
    </comment>
    <comment ref="D13" authorId="0" shapeId="0">
      <text>
        <r>
          <rPr>
            <b/>
            <sz val="9"/>
            <color indexed="81"/>
            <rFont val="ＭＳ Ｐゴシック"/>
            <family val="3"/>
            <charset val="128"/>
          </rPr>
          <t>事業の年度内における招へい予定者数を記載してください。</t>
        </r>
      </text>
    </comment>
    <comment ref="H13" authorId="0" shapeId="0">
      <text>
        <r>
          <rPr>
            <b/>
            <sz val="9"/>
            <color indexed="81"/>
            <rFont val="ＭＳ Ｐゴシック"/>
            <family val="3"/>
            <charset val="128"/>
          </rPr>
          <t>招へい予定者数のうち海外のＡＩＲ実施団体との交換プログラムとして招へいする場合は，その内数も記載してください。</t>
        </r>
      </text>
    </comment>
    <comment ref="D14" authorId="1" shapeId="0">
      <text>
        <r>
          <rPr>
            <b/>
            <sz val="9"/>
            <color indexed="81"/>
            <rFont val="MS P ゴシック"/>
            <family val="3"/>
            <charset val="128"/>
          </rPr>
          <t>別紙２－１に過去の招へい者の実績と今後の招へい予定を記載してください。
招へい予定については，現時点で記載できる範囲で構いませんが，招へい期間については必ず記載してください。（R3.6.１～７.31（61日間），秋頃（40～60日間）など）
なお，2018年以前の実績については，別紙２以外の任意の様式で提出いただいてもかまいません。</t>
        </r>
      </text>
    </comment>
    <comment ref="E15" authorId="0" shapeId="0">
      <text>
        <r>
          <rPr>
            <b/>
            <sz val="9"/>
            <color indexed="81"/>
            <rFont val="ＭＳ Ｐゴシック"/>
            <family val="3"/>
            <charset val="128"/>
          </rPr>
          <t>招へい者の選考を公募で行う場合は，「公募」にチェックしてください。また，連携団体や招へい者ごとに選考方法が違う場合は，予定している選考方法がわかるように別紙２-１の招へい者No.を記載してください。</t>
        </r>
      </text>
    </comment>
    <comment ref="F16" authorId="0" shapeId="0">
      <text>
        <r>
          <rPr>
            <b/>
            <sz val="9"/>
            <color indexed="81"/>
            <rFont val="ＭＳ Ｐゴシック"/>
            <family val="3"/>
            <charset val="128"/>
          </rPr>
          <t>公募を行わず招へい者を決定する場合は，どのような経緯により招へい者を決定するのか等，その経緯や選考方法等を記載してください。また，連携団体や招へい者ごとに選考方法が違う場合は，予定している選考方法がわかるように別紙２-１の招へい者No.を記載してください。</t>
        </r>
      </text>
    </comment>
    <comment ref="D19" authorId="0" shapeId="0">
      <text>
        <r>
          <rPr>
            <b/>
            <sz val="9"/>
            <color indexed="81"/>
            <rFont val="ＭＳ Ｐゴシック"/>
            <family val="3"/>
            <charset val="128"/>
          </rPr>
          <t>招へい者を募集するに当たり，どのような条件を付しているかについて，記載してください。
また，連携団体や招へい者ごとに応募条件が違う場合は別紙２-１の招へい者No.ごとの応募条件がわかるように記載してください。
なお，招へい者への支援において，創作活動費を実費精算ではなく，一式で支払おうとする場合は，応募条件に当該招へい者に課す活動内容（成果発表会での作品展示、ワークショップ等への参加，離日後のオンライン交流会への参加など）を必ず記載してください。</t>
        </r>
      </text>
    </comment>
    <comment ref="D20" authorId="0" shapeId="0">
      <text>
        <r>
          <rPr>
            <b/>
            <sz val="9"/>
            <color indexed="81"/>
            <rFont val="ＭＳ Ｐゴシック"/>
            <family val="3"/>
            <charset val="128"/>
          </rPr>
          <t>往復の航空運賃，作品制作に係る材料費，滞在費月額X万円など，招へい者に対して，どのような支援を行うのかについて記載してください。
また，連携団体や招へい者，プログラムごとに支援内容が違う場合は連携団体又は別紙２-１の招へい者No.ごとに支援内容がわかるように記載してください。
なお，海外のＡＩＲ実施団体との交換プログラムによる招へいの場合は，相手団体が負担する経費も記載してください。
例）
【①②交換プログラム】
（派遣元負担分）
１）　渡航費
２）　作品発表等に係る人的支援
（派遣先負担分）【当団体】
１）　国内交通費
２）　滞在場所及び活動場所
３）　創作活動費（調査費用，材料費など最大１５万円／人（組））
４）　滞在制作サポート（作品制作に係る関係機関との調整，通訳翻訳，制作協力者の手配など）
【③連携プログラム、④公募プログラム】
１）　渡航費
２）　国内交通費
３）　滞在場所及び活動場所
４）　創作活動費（調査費用，材料費など最大１５万円／人（組））
５）　滞在制作サポート（作品制作に係る関係機関との調整，通訳翻訳，制作協力者の手配など）</t>
        </r>
      </text>
    </comment>
    <comment ref="D21" authorId="0" shapeId="0">
      <text>
        <r>
          <rPr>
            <b/>
            <sz val="9"/>
            <color indexed="81"/>
            <rFont val="ＭＳ Ｐゴシック"/>
            <family val="3"/>
            <charset val="128"/>
          </rPr>
          <t>招へい期間終了後の活動に関する情報把握をどのように行うか，どのようにコンタクトを取るか，また，終了後の活動に関してどのようなサポートを行うかなどについて記載してください。
また，連携団体や招へい者ごとにフォローアップの方法が違う場合は連携団体やプログラム，別紙２－２の招へい者No.ごとにフォローアップの方法がわかるように記載してください。</t>
        </r>
      </text>
    </comment>
    <comment ref="D23" authorId="0" shapeId="0">
      <text>
        <r>
          <rPr>
            <b/>
            <sz val="9"/>
            <color indexed="81"/>
            <rFont val="ＭＳ Ｐゴシック"/>
            <family val="3"/>
            <charset val="128"/>
          </rPr>
          <t>事業の年度内における滞在予定者数を記載してください。ただし，必須プログラム（ⅰ）で招へいする外国人芸術家の招へい者数（合計）以下としてください。</t>
        </r>
      </text>
    </comment>
    <comment ref="D24" authorId="1" shapeId="0">
      <text>
        <r>
          <rPr>
            <b/>
            <sz val="9"/>
            <color indexed="81"/>
            <rFont val="MS P ゴシック"/>
            <family val="3"/>
            <charset val="128"/>
          </rPr>
          <t xml:space="preserve">別紙２－２に過去の滞在者の実績と今後の滞在予定を記載してください。
滞在予定については，現時点で記載できる範囲で構いませんが，滞在期間については必ず記載してください。（R3.6.１～７.31（61日間），別紙2－1の招へい№4と同時期（40～60日間）など）
なお，2018年以前の実績については，別紙２－２以外の任意の様式で提出いただいても構いません。
</t>
        </r>
      </text>
    </comment>
    <comment ref="E25" authorId="0" shapeId="0">
      <text>
        <r>
          <rPr>
            <b/>
            <sz val="9"/>
            <color indexed="81"/>
            <rFont val="ＭＳ Ｐゴシック"/>
            <family val="3"/>
            <charset val="128"/>
          </rPr>
          <t>滞在者の選考を公募で行う場合は，「公募」にチェックしてください。
また，滞在者ごとに選考方法が違う場合は，採用した選考方法がわかるように別紙２－２の滞在者No.を記載してください。</t>
        </r>
      </text>
    </comment>
    <comment ref="F26" authorId="0" shapeId="0">
      <text>
        <r>
          <rPr>
            <b/>
            <sz val="9"/>
            <color indexed="81"/>
            <rFont val="ＭＳ Ｐゴシック"/>
            <family val="3"/>
            <charset val="128"/>
          </rPr>
          <t>公募を行わず滞在者を決定する場合は，どのような経緯により滞在者を決定するのか等，その経緯や選考方法等を記載してください。
また，滞在者ごとに選考方法が違う場合は，採用した選考方法がわかるように別紙２－２の滞在者No.を記載してください。</t>
        </r>
      </text>
    </comment>
    <comment ref="D29" authorId="0" shapeId="0">
      <text>
        <r>
          <rPr>
            <b/>
            <sz val="9"/>
            <color indexed="81"/>
            <rFont val="ＭＳ Ｐゴシック"/>
            <family val="3"/>
            <charset val="128"/>
          </rPr>
          <t>滞在者を募集するに当たり，どのような条件を付しているかについて，記載してください。
また，滞在者ごとに応募条件が違う場合は別紙２－２の滞在者No.ごとの応募条件がわかるように記載してください。</t>
        </r>
      </text>
    </comment>
    <comment ref="D30" authorId="0" shapeId="0">
      <text>
        <r>
          <rPr>
            <b/>
            <sz val="9"/>
            <color indexed="81"/>
            <rFont val="ＭＳ Ｐゴシック"/>
            <family val="3"/>
            <charset val="128"/>
          </rPr>
          <t>国内交通費，作品制作に係る材料費，滞在費月額X万円など，滞在者に対して，どのような支援を行うのかについて記載してください。
また，滞在者ごとに支援内容が違う場合は，別紙２－２の滞在者No.ごとに支援内容がわかるように記載してください。</t>
        </r>
      </text>
    </comment>
    <comment ref="D31" authorId="0" shapeId="0">
      <text>
        <r>
          <rPr>
            <b/>
            <sz val="9"/>
            <color indexed="81"/>
            <rFont val="ＭＳ Ｐゴシック"/>
            <family val="3"/>
            <charset val="128"/>
          </rPr>
          <t>滞在期間終了後の活動に関する情報把握を，どのように行うか，どのようにコンタクトを取るか，また，終了後の活動に関してどのようなサポート（資金援助など）を行うかなどについて記載してください。</t>
        </r>
      </text>
    </comment>
    <comment ref="B38" authorId="0" shapeId="0">
      <text>
        <r>
          <rPr>
            <b/>
            <sz val="9"/>
            <color indexed="81"/>
            <rFont val="ＭＳ Ｐゴシック"/>
            <family val="3"/>
            <charset val="128"/>
          </rPr>
          <t>事業の実施の趣旨・目的が，「専門人材育成」「情報共有機会」か，該当する項目にチェックしてください。
事業の実施の趣旨・目的について，詳細に記載してください。特に複数の関係団体が連携して共同で実施した必要性（課題を含む）について明確に記載してください。</t>
        </r>
      </text>
    </comment>
    <comment ref="B40" authorId="1" shapeId="0">
      <text>
        <r>
          <rPr>
            <b/>
            <sz val="9"/>
            <color indexed="81"/>
            <rFont val="MS P ゴシック"/>
            <family val="3"/>
            <charset val="128"/>
          </rPr>
          <t>本プログラムを通じて，貴団体が支援・助言を行う団体等について，別紙１に記載してください。また，本プログラムによる連携団体は，当該連携団体の設立年度を記載してください。</t>
        </r>
      </text>
    </comment>
    <comment ref="B42" authorId="0" shapeId="0">
      <text>
        <r>
          <rPr>
            <b/>
            <sz val="9"/>
            <color indexed="81"/>
            <rFont val="ＭＳ Ｐゴシック"/>
            <family val="3"/>
            <charset val="128"/>
          </rPr>
          <t>実施する事業全体の内容を詳細に記載してください。
特にイベント等を実施する場合は，各団体が担った役割分担，形態（会議，セミナー，ワークショップ，シンポジウムなど），期間・日数（回数），実施場所，参加対象者，議題の内容など，具体的な実施内容がわかるように記載してください。</t>
        </r>
      </text>
    </comment>
    <comment ref="B46" authorId="1" shapeId="0">
      <text>
        <r>
          <rPr>
            <b/>
            <sz val="9"/>
            <color indexed="81"/>
            <rFont val="MS P ゴシック"/>
            <family val="3"/>
            <charset val="128"/>
          </rPr>
          <t>ウェブサイトによる情報発信をはじめ，AIR事業の活動や成果について，広く発信し，AIR事業への理解や関心を高めていくために実施することを記載してください。</t>
        </r>
        <r>
          <rPr>
            <sz val="9"/>
            <color indexed="81"/>
            <rFont val="MS P ゴシック"/>
            <family val="3"/>
            <charset val="128"/>
          </rPr>
          <t xml:space="preserve">
</t>
        </r>
      </text>
    </comment>
    <comment ref="B49" authorId="0" shapeId="0">
      <text>
        <r>
          <rPr>
            <b/>
            <sz val="9"/>
            <color indexed="81"/>
            <rFont val="ＭＳ Ｐゴシック"/>
            <family val="3"/>
            <charset val="128"/>
          </rPr>
          <t xml:space="preserve">必須プログラムの実施において，どのような効果を期待し，その効果を得るためにどのようなことを達成しようとするのかを記載してください。
なお，記載に当たっては、本補助事業の事業採択に係る審査の視点（募集案内P22）を参考にしてください。
</t>
        </r>
      </text>
    </comment>
    <comment ref="B54" authorId="0" shapeId="0">
      <text>
        <r>
          <rPr>
            <b/>
            <sz val="9"/>
            <color indexed="81"/>
            <rFont val="ＭＳ Ｐゴシック"/>
            <family val="3"/>
            <charset val="128"/>
          </rPr>
          <t>要望書に記載するプログラムごとに，当初計画どおり事業が実施できないこととなった場合の対応について，事業中止や実施時期，手法の変更などの考え方，変更する場合の事業イメージを記載してください。</t>
        </r>
      </text>
    </comment>
  </commentList>
</comments>
</file>

<file path=xl/comments4.xml><?xml version="1.0" encoding="utf-8"?>
<comments xmlns="http://schemas.openxmlformats.org/spreadsheetml/2006/main">
  <authors>
    <author>文部科学省</author>
    <author>m</author>
  </authors>
  <commentList>
    <comment ref="B11" authorId="0" shapeId="0">
      <text>
        <r>
          <rPr>
            <b/>
            <sz val="9"/>
            <color indexed="81"/>
            <rFont val="ＭＳ Ｐゴシック"/>
            <family val="3"/>
            <charset val="128"/>
          </rPr>
          <t>本プログラムで実施する事業内容を詳細に記載してください。
特に，外国人研究者・学芸員と国内の芸術家や研究者・学芸員等との交流内容については，必ず記載してください。</t>
        </r>
      </text>
    </comment>
    <comment ref="D14" authorId="1" shapeId="0">
      <text>
        <r>
          <rPr>
            <b/>
            <sz val="9"/>
            <color indexed="81"/>
            <rFont val="MS P ゴシック"/>
            <family val="3"/>
            <charset val="128"/>
          </rPr>
          <t>招へい者数は必須プログラム（ⅰ）の外国人芸術家の招へい者数</t>
        </r>
        <r>
          <rPr>
            <b/>
            <u/>
            <sz val="9"/>
            <color indexed="81"/>
            <rFont val="MS P ゴシック"/>
            <family val="3"/>
            <charset val="128"/>
          </rPr>
          <t>未満</t>
        </r>
        <r>
          <rPr>
            <b/>
            <sz val="9"/>
            <color indexed="81"/>
            <rFont val="MS P ゴシック"/>
            <family val="3"/>
            <charset val="128"/>
          </rPr>
          <t>としてください。</t>
        </r>
      </text>
    </comment>
    <comment ref="E16" authorId="0" shapeId="0">
      <text>
        <r>
          <rPr>
            <b/>
            <sz val="9"/>
            <color indexed="81"/>
            <rFont val="ＭＳ Ｐゴシック"/>
            <family val="3"/>
            <charset val="128"/>
          </rPr>
          <t>招へい者の選考を公募で行う場合は，「公募」にチェックしてください。また，連携団体や招へい者ごとに選考方法が違う場合は，予定している選考方法がわかるように別紙２－１の招へい者No.を記載してください。</t>
        </r>
      </text>
    </comment>
    <comment ref="F17" authorId="0" shapeId="0">
      <text>
        <r>
          <rPr>
            <b/>
            <sz val="9"/>
            <color indexed="81"/>
            <rFont val="ＭＳ Ｐゴシック"/>
            <family val="3"/>
            <charset val="128"/>
          </rPr>
          <t>公募を行わず招へい者を決定する場合は，どのような経緯により招へい者を決定するのか等，その経緯や選考方法等を記載してください。また，連携団体や招へい者ごとに選考方法が違う場合は，予定している選考方法がわかるように別紙２－１の招へい者No.を記載してください。</t>
        </r>
      </text>
    </comment>
    <comment ref="D20" authorId="0" shapeId="0">
      <text>
        <r>
          <rPr>
            <b/>
            <sz val="9"/>
            <color indexed="81"/>
            <rFont val="ＭＳ Ｐゴシック"/>
            <family val="3"/>
            <charset val="128"/>
          </rPr>
          <t>招へい者を募集するに当たり，どのような条件を付しているかについて，記載してください。
また，連携団体や招へい者ごとに応募条件が違う場合は別紙２－１の招へい者No.ごとの応募条件がわかるように記載してください。</t>
        </r>
      </text>
    </comment>
    <comment ref="D21" authorId="0" shapeId="0">
      <text>
        <r>
          <rPr>
            <b/>
            <sz val="9"/>
            <color indexed="81"/>
            <rFont val="ＭＳ Ｐゴシック"/>
            <family val="3"/>
            <charset val="128"/>
          </rPr>
          <t xml:space="preserve">往復の航空運賃，作品制作に係る材料費，滞在費月額X万円など，招へい者に対して，どのような支援を行うのかについて記載してください。
また，連携団体や招へい者，プログラムごとに支援内容が違う場合は連携団体又は別紙２－１の招へい者No.ごとに支援内容がわかるように記載してください。
</t>
        </r>
        <r>
          <rPr>
            <b/>
            <u/>
            <sz val="9"/>
            <color indexed="81"/>
            <rFont val="ＭＳ Ｐゴシック"/>
            <family val="3"/>
            <charset val="128"/>
          </rPr>
          <t>なお，海外のＡＩＲ実施団体との交換プログラムによる招へいの場合は，相手団体が負担する経費も記載してください。</t>
        </r>
      </text>
    </comment>
    <comment ref="D22" authorId="0" shapeId="0">
      <text>
        <r>
          <rPr>
            <b/>
            <sz val="9"/>
            <color indexed="81"/>
            <rFont val="ＭＳ Ｐゴシック"/>
            <family val="3"/>
            <charset val="128"/>
          </rPr>
          <t>招へい期間終了後の活動に関する情報把握をどのように行うか，どのようにコンタクトを取るか，また，終了後の活動に関してどのようなサポートを行うかなどについて記載してください。
また，連携団体や招へい者ごとにフォローアップの方法が違う場合は連携団体やプログラム，別紙２－１の招へい者No.ごとにフォローアップの方法がわかるように記載してください。</t>
        </r>
      </text>
    </comment>
    <comment ref="B24" authorId="1" shapeId="0">
      <text>
        <r>
          <rPr>
            <b/>
            <sz val="9"/>
            <color indexed="81"/>
            <rFont val="MS P ゴシック"/>
            <family val="3"/>
            <charset val="128"/>
          </rPr>
          <t>事業全体の趣旨・目的を踏まえ，任意プログラム（ア）の実施において，どのような効果を期待し，その効果を得るためにどのようなことを達成しようとするのかを記載してください。
なお，記載に当たっては，本補助事業の事業採択に係る審査の視点（募集案内P22）を参考にしてください。</t>
        </r>
      </text>
    </comment>
    <comment ref="B29" authorId="0" shapeId="0">
      <text>
        <r>
          <rPr>
            <b/>
            <sz val="9"/>
            <color indexed="81"/>
            <rFont val="ＭＳ Ｐゴシック"/>
            <family val="3"/>
            <charset val="128"/>
          </rPr>
          <t>本プログラムで実施する事業内容を詳細に記載してください。
特に日本人芸術家,日本人研究者・学芸員を派遣して行われる滞在創作活動等の具体的な内容について記載してください。</t>
        </r>
      </text>
    </comment>
    <comment ref="D30" authorId="0" shapeId="0">
      <text>
        <r>
          <rPr>
            <b/>
            <sz val="9"/>
            <color indexed="81"/>
            <rFont val="ＭＳ Ｐゴシック"/>
            <family val="3"/>
            <charset val="128"/>
          </rPr>
          <t xml:space="preserve">必須プログラム及び任意プログラム「（ア）外国人研究者・学芸員を招へいして行う滞在型の研究・調査活動支援」で，海外のＡＩＲ実施団体との交換プログラムとして招へいする外国人芸術家，外国人研究者・学芸員の人数以下としてください。
</t>
        </r>
      </text>
    </comment>
    <comment ref="E32" authorId="0" shapeId="0">
      <text>
        <r>
          <rPr>
            <b/>
            <sz val="9"/>
            <color indexed="81"/>
            <rFont val="ＭＳ Ｐゴシック"/>
            <family val="3"/>
            <charset val="128"/>
          </rPr>
          <t>派遣者の選考を公募で行う場合は、「公募」にチェックしてください。また，連携団体や派遣者ごとに選考方法が違う場合は，予定している選考方法がわかるように別紙２－３の派遣者No.を記載してください。</t>
        </r>
      </text>
    </comment>
    <comment ref="F33" authorId="0" shapeId="0">
      <text>
        <r>
          <rPr>
            <b/>
            <sz val="9"/>
            <color indexed="81"/>
            <rFont val="ＭＳ Ｐゴシック"/>
            <family val="3"/>
            <charset val="128"/>
          </rPr>
          <t>公募を行わず派遣者を決定する場合は，どのような経緯により派遣者を決定するのか等，その経緯や選考方法等を記載してください。また，連携団体や派遣者ごとに選考方法が違う場合は，予定している選考方法がわかるように別紙２－３の派遣者No.を記載してください。</t>
        </r>
      </text>
    </comment>
    <comment ref="D36" authorId="0" shapeId="0">
      <text>
        <r>
          <rPr>
            <b/>
            <sz val="9"/>
            <color indexed="81"/>
            <rFont val="ＭＳ Ｐゴシック"/>
            <family val="3"/>
            <charset val="128"/>
          </rPr>
          <t>派遣者を募集するに当たり、どのような条件を付しているかについて、記載してください。
また、連携団体や派遣者ごとに応募条件が違う場合は別紙２－３の派遣者No.ごとの応募条件がわかるように記載してください。</t>
        </r>
      </text>
    </comment>
    <comment ref="D37" authorId="0" shapeId="0">
      <text>
        <r>
          <rPr>
            <b/>
            <sz val="9"/>
            <color indexed="81"/>
            <rFont val="ＭＳ Ｐゴシック"/>
            <family val="3"/>
            <charset val="128"/>
          </rPr>
          <t xml:space="preserve">往復の航空運賃，作品制作に係る材料費，滞在費月額X万円など，派遣者に対して，どのような支援を行うのかについて記載してください。
また，連携団体や派遣者，プログラムごとに支援内容が違う場合は連携団体又は別紙２－３の派遣者No.ごとに支援内容がわかるように記載してください。
</t>
        </r>
        <r>
          <rPr>
            <b/>
            <u/>
            <sz val="9"/>
            <color indexed="81"/>
            <rFont val="ＭＳ Ｐゴシック"/>
            <family val="3"/>
            <charset val="128"/>
          </rPr>
          <t>なお，海外のＡＩＲ実施団体との交換プログラムによる派遣の場合は，相手団体が負担する経費も記載してください。</t>
        </r>
      </text>
    </comment>
    <comment ref="D38" authorId="0" shapeId="0">
      <text>
        <r>
          <rPr>
            <b/>
            <sz val="9"/>
            <color indexed="81"/>
            <rFont val="ＭＳ Ｐゴシック"/>
            <family val="3"/>
            <charset val="128"/>
          </rPr>
          <t>派遣期間終了後の活動に関する情報把握をどのように行うか，どのようにコンタクトを取るか，また，終了後の活動に関してどのようなサポートを行うかなどについて記載してください。
また，連携団体や派遣者ごとにフォローアップの方法が違う場合は連携団体やプログラム，別紙２－３の招へい者No.ごとにフォローアップの方法がわかるように記載してください。</t>
        </r>
      </text>
    </comment>
    <comment ref="B40" authorId="0" shapeId="0">
      <text>
        <r>
          <rPr>
            <b/>
            <sz val="9"/>
            <color indexed="81"/>
            <rFont val="ＭＳ Ｐゴシック"/>
            <family val="3"/>
            <charset val="128"/>
          </rPr>
          <t>事業全体の趣旨・目的を踏まえ，任意プログラム（イ）の実施において，どのような効果を期待し，その効果を得るためにどのようなことを達成しようとするのかを記載してください。
なお，記載に当たっては，本補助事業の事業採択に係る審査の視点（募集案内P22）を参考にしてください。</t>
        </r>
      </text>
    </comment>
    <comment ref="B45" authorId="0" shapeId="0">
      <text>
        <r>
          <rPr>
            <b/>
            <sz val="9"/>
            <color indexed="81"/>
            <rFont val="ＭＳ Ｐゴシック"/>
            <family val="3"/>
            <charset val="128"/>
          </rPr>
          <t>事業の実施の趣旨・目的について，詳細に記載してください。</t>
        </r>
      </text>
    </comment>
    <comment ref="B47" authorId="0" shapeId="0">
      <text>
        <r>
          <rPr>
            <b/>
            <sz val="9"/>
            <color indexed="81"/>
            <rFont val="ＭＳ Ｐゴシック"/>
            <family val="3"/>
            <charset val="128"/>
          </rPr>
          <t>実施する事業内容を詳細に記載してください。実施目的（滞在制作作品発表など），形態（展示会，演奏会，講演会，セミナー，ワークショップ，シンポジウム，制作過程の公開など），期間・日数（回数），会場名・規模，参加対象者（一般参加者にも公開されることが必要），参加（入場）見込み数，議題の内容など，具体的な事業内容がわかるよう記載してください。</t>
        </r>
      </text>
    </comment>
    <comment ref="B49" authorId="0" shapeId="0">
      <text>
        <r>
          <rPr>
            <b/>
            <sz val="9"/>
            <color indexed="81"/>
            <rFont val="ＭＳ Ｐゴシック"/>
            <family val="3"/>
            <charset val="128"/>
          </rPr>
          <t>事業全体の趣旨・目的を踏まえ，任意プログラム（ウ）の実施において，どのような効果を期待し，その効果を得るためにどのようなことを達成しようとするのかを記載してください。
なお，記載に当たっては，本補助事業の事業採択に係る審査の視点（募集案内P22）を参考にしてください。</t>
        </r>
      </text>
    </comment>
    <comment ref="B52" authorId="1" shapeId="0">
      <text>
        <r>
          <rPr>
            <b/>
            <sz val="9"/>
            <color indexed="81"/>
            <rFont val="MS P ゴシック"/>
            <family val="3"/>
            <charset val="128"/>
          </rPr>
          <t>（参考）拠点的事業支援を選択した場合，対象外となるため，記載項目がグレイアウトします。</t>
        </r>
      </text>
    </comment>
    <comment ref="B55" authorId="0" shapeId="0">
      <text>
        <r>
          <rPr>
            <b/>
            <sz val="9"/>
            <color indexed="81"/>
            <rFont val="ＭＳ Ｐゴシック"/>
            <family val="3"/>
            <charset val="128"/>
          </rPr>
          <t>事業の実施の趣旨・目的が，「AIR活動の運営に携わる専門人材の育成」「運営ノウハウ等の情報提供」か，該当する項目にチェックしてください。
事業の実施の趣旨・目的について，詳細に記載してください。特に複数の関係団体が連携して共同で実施する必要性（課題を含む）について明確に記載してください。</t>
        </r>
      </text>
    </comment>
    <comment ref="B57" authorId="0" shapeId="0">
      <text>
        <r>
          <rPr>
            <b/>
            <sz val="9"/>
            <color indexed="81"/>
            <rFont val="ＭＳ Ｐゴシック"/>
            <family val="3"/>
            <charset val="128"/>
          </rPr>
          <t>実施する事業の内容を詳細に記載してください。特にイベント等を実施する場合は，各団体が担う役割分担，形態（会議，セミナー，ワークショップ，シンポジウムなど），期間・日数（回数），実施場所，参加対象者，議題の内容など，具体的な実施内容がわかるように記載してください。</t>
        </r>
      </text>
    </comment>
    <comment ref="B59" authorId="0" shapeId="0">
      <text>
        <r>
          <rPr>
            <b/>
            <sz val="9"/>
            <color indexed="81"/>
            <rFont val="ＭＳ Ｐゴシック"/>
            <family val="3"/>
            <charset val="128"/>
          </rPr>
          <t>事業全体の趣旨・目的を踏まえ，任意プログラム（エ）の実施において，どのような効果を期待し，その効果を得るためにどのようなことを達成しようとするのかを記載してください。
なお，記載に当たっては，本補助事業の事業採択に係る審査の視点（募集案内P22）を参考にしてください。</t>
        </r>
      </text>
    </comment>
  </commentList>
</comments>
</file>

<file path=xl/comments5.xml><?xml version="1.0" encoding="utf-8"?>
<comments xmlns="http://schemas.openxmlformats.org/spreadsheetml/2006/main">
  <authors>
    <author>m</author>
  </authors>
  <commentList>
    <comment ref="B5" authorId="0" shapeId="0">
      <text>
        <r>
          <rPr>
            <b/>
            <sz val="9"/>
            <color indexed="81"/>
            <rFont val="MS P ゴシック"/>
            <family val="3"/>
            <charset val="128"/>
          </rPr>
          <t>（支出）の「支出の「総額（A3＋B）」」から（収入）の「小計（ロ）」及び「文化庁から交付を受けようとする補助金の額（ハ）」を除いた額について記載してください。</t>
        </r>
      </text>
    </comment>
    <comment ref="B6" authorId="0" shapeId="0">
      <text>
        <r>
          <rPr>
            <b/>
            <sz val="9"/>
            <color indexed="81"/>
            <rFont val="MS P ゴシック"/>
            <family val="3"/>
            <charset val="128"/>
          </rPr>
          <t>[補助金・助成金][寄附金・協賛金][広告料][その他収入] を記載してください。分類できない収入がある場合は[その他収入]として，収入内容とその額を記載してください。
また，事業を有料で実施する場合の入場料収入や参加費やプログラム・図録等の売上げなどの収入の見込みは「その他収入」として記載してください。</t>
        </r>
      </text>
    </comment>
    <comment ref="C6" authorId="0" shapeId="0">
      <text>
        <r>
          <rPr>
            <b/>
            <sz val="9"/>
            <color indexed="81"/>
            <rFont val="MS P ゴシック"/>
            <family val="3"/>
            <charset val="128"/>
          </rPr>
          <t xml:space="preserve">記載欄が足りない場合は，非表示の行を再表示してください。（行の追加は不可）
</t>
        </r>
      </text>
    </comment>
    <comment ref="C13" authorId="0" shapeId="0">
      <text>
        <r>
          <rPr>
            <b/>
            <sz val="9"/>
            <color indexed="81"/>
            <rFont val="MS P ゴシック"/>
            <family val="3"/>
            <charset val="128"/>
          </rPr>
          <t>記載欄が足りない場合は，非表示の行を再表示してください。（行の追加は不可）</t>
        </r>
      </text>
    </comment>
    <comment ref="C19" authorId="0" shapeId="0">
      <text>
        <r>
          <rPr>
            <b/>
            <sz val="9"/>
            <color indexed="81"/>
            <rFont val="MS P ゴシック"/>
            <family val="3"/>
            <charset val="128"/>
          </rPr>
          <t>記載欄が足りない場合は，非表示の行を再表示してください。（行の追加は不可）</t>
        </r>
      </text>
    </comment>
    <comment ref="C23" authorId="0" shapeId="0">
      <text>
        <r>
          <rPr>
            <b/>
            <sz val="9"/>
            <color indexed="81"/>
            <rFont val="MS P ゴシック"/>
            <family val="3"/>
            <charset val="128"/>
          </rPr>
          <t>記載欄が足りない場合は，非表示の行を再表示してください。（行の追加は不可）</t>
        </r>
      </text>
    </comment>
    <comment ref="E28" authorId="0" shapeId="0">
      <text>
        <r>
          <rPr>
            <b/>
            <sz val="9"/>
            <color indexed="81"/>
            <rFont val="MS P ゴシック"/>
            <family val="3"/>
            <charset val="128"/>
          </rPr>
          <t>「拠点的事業支援」の補助金額は７００万円を上限，「小規模等事業支援」の補助金額は３００万円を上限としますので，それを超えない範囲で事業を実施する際に必要となる補助金の交付要望額を記載してください。</t>
        </r>
      </text>
    </comment>
  </commentList>
</comments>
</file>

<file path=xl/comments6.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課税対象外経費の場合は，”○”を入力してください。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7.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8.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9.xml><?xml version="1.0" encoding="utf-8"?>
<comments xmlns="http://schemas.openxmlformats.org/spreadsheetml/2006/main">
  <authors>
    <author>m</author>
  </authors>
  <commentList>
    <comment ref="D11" authorId="0" shapeId="0">
      <text>
        <r>
          <rPr>
            <b/>
            <sz val="9"/>
            <color indexed="81"/>
            <rFont val="MS P ゴシック"/>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Q11" authorId="0" shapeId="0">
      <text>
        <r>
          <rPr>
            <b/>
            <sz val="9"/>
            <color indexed="81"/>
            <rFont val="MS P ゴシック"/>
            <family val="3"/>
            <charset val="128"/>
          </rPr>
          <t xml:space="preserve">補助対象外経費の場合は，”○”を入力してください。
</t>
        </r>
      </text>
    </comment>
    <comment ref="R11" authorId="0" shapeId="0">
      <text>
        <r>
          <rPr>
            <b/>
            <sz val="9"/>
            <color indexed="81"/>
            <rFont val="MS P ゴシック"/>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sharedStrings.xml><?xml version="1.0" encoding="utf-8"?>
<sst xmlns="http://schemas.openxmlformats.org/spreadsheetml/2006/main" count="917" uniqueCount="290">
  <si>
    <t>電話</t>
    <rPh sb="0" eb="2">
      <t>デンワ</t>
    </rPh>
    <phoneticPr fontId="2"/>
  </si>
  <si>
    <t>文化庁長官　殿</t>
    <rPh sb="0" eb="3">
      <t>ブンカチョウ</t>
    </rPh>
    <rPh sb="3" eb="5">
      <t>チョウカン</t>
    </rPh>
    <rPh sb="6" eb="7">
      <t>ドノ</t>
    </rPh>
    <phoneticPr fontId="2"/>
  </si>
  <si>
    <t>記</t>
    <rPh sb="0" eb="1">
      <t>キ</t>
    </rPh>
    <phoneticPr fontId="2"/>
  </si>
  <si>
    <t>（支出）</t>
    <rPh sb="1" eb="3">
      <t>シシュツ</t>
    </rPh>
    <phoneticPr fontId="2"/>
  </si>
  <si>
    <t>諸経費</t>
    <rPh sb="0" eb="3">
      <t>ショケイヒ</t>
    </rPh>
    <phoneticPr fontId="2"/>
  </si>
  <si>
    <t>（ふりがな）</t>
    <phoneticPr fontId="2"/>
  </si>
  <si>
    <t>旅費</t>
    <rPh sb="0" eb="2">
      <t>リョヒ</t>
    </rPh>
    <phoneticPr fontId="2"/>
  </si>
  <si>
    <t>住所</t>
    <rPh sb="0" eb="2">
      <t>ジュウショ</t>
    </rPh>
    <phoneticPr fontId="2"/>
  </si>
  <si>
    <t>代表者職・氏名</t>
    <rPh sb="0" eb="3">
      <t>ダイヒョウシャ</t>
    </rPh>
    <rPh sb="3" eb="4">
      <t>ショク</t>
    </rPh>
    <rPh sb="5" eb="7">
      <t>シメイ</t>
    </rPh>
    <phoneticPr fontId="2"/>
  </si>
  <si>
    <t>区分</t>
    <rPh sb="0" eb="2">
      <t>クブン</t>
    </rPh>
    <phoneticPr fontId="2"/>
  </si>
  <si>
    <t>円</t>
    <rPh sb="0" eb="1">
      <t>エン</t>
    </rPh>
    <phoneticPr fontId="2"/>
  </si>
  <si>
    <t>担当者氏名</t>
    <rPh sb="0" eb="3">
      <t>タントウシャ</t>
    </rPh>
    <rPh sb="3" eb="5">
      <t>シメイ</t>
    </rPh>
    <phoneticPr fontId="2"/>
  </si>
  <si>
    <t>担当者所属</t>
    <rPh sb="0" eb="3">
      <t>タントウシャ</t>
    </rPh>
    <rPh sb="3" eb="5">
      <t>ショゾク</t>
    </rPh>
    <phoneticPr fontId="2"/>
  </si>
  <si>
    <t>（時間外連絡先）</t>
    <rPh sb="1" eb="4">
      <t>ジカンガイ</t>
    </rPh>
    <rPh sb="4" eb="6">
      <t>レンラク</t>
    </rPh>
    <rPh sb="6" eb="7">
      <t>サキ</t>
    </rPh>
    <phoneticPr fontId="2"/>
  </si>
  <si>
    <t>【担当者連絡先】</t>
    <rPh sb="1" eb="4">
      <t>タントウシャ</t>
    </rPh>
    <rPh sb="4" eb="6">
      <t>レンラク</t>
    </rPh>
    <rPh sb="6" eb="7">
      <t>サキ</t>
    </rPh>
    <phoneticPr fontId="2"/>
  </si>
  <si>
    <t>会場費</t>
    <rPh sb="0" eb="3">
      <t>カイジョウヒ</t>
    </rPh>
    <phoneticPr fontId="2"/>
  </si>
  <si>
    <t>文芸費</t>
    <rPh sb="0" eb="2">
      <t>ブンゲイ</t>
    </rPh>
    <rPh sb="2" eb="3">
      <t>ヒ</t>
    </rPh>
    <phoneticPr fontId="2"/>
  </si>
  <si>
    <t>謝金</t>
    <rPh sb="0" eb="2">
      <t>シャキン</t>
    </rPh>
    <phoneticPr fontId="2"/>
  </si>
  <si>
    <t>宣伝費</t>
    <rPh sb="0" eb="3">
      <t>センデンヒ</t>
    </rPh>
    <phoneticPr fontId="2"/>
  </si>
  <si>
    <t>運搬費</t>
    <rPh sb="0" eb="3">
      <t>ウンパンヒ</t>
    </rPh>
    <phoneticPr fontId="2"/>
  </si>
  <si>
    <t>（収入）</t>
    <rPh sb="1" eb="3">
      <t>シュウニュウ</t>
    </rPh>
    <phoneticPr fontId="2"/>
  </si>
  <si>
    <t>①ＡＩＲ事業名</t>
    <rPh sb="4" eb="6">
      <t>ジギョウ</t>
    </rPh>
    <rPh sb="6" eb="7">
      <t>メイ</t>
    </rPh>
    <phoneticPr fontId="2"/>
  </si>
  <si>
    <t>招へい者の選考
方法</t>
    <rPh sb="0" eb="1">
      <t>ショウ</t>
    </rPh>
    <rPh sb="3" eb="4">
      <t>シャ</t>
    </rPh>
    <rPh sb="5" eb="7">
      <t>センコウ</t>
    </rPh>
    <rPh sb="8" eb="10">
      <t>ホウホウ</t>
    </rPh>
    <phoneticPr fontId="2"/>
  </si>
  <si>
    <t>招へい者の応募
条件</t>
    <rPh sb="0" eb="1">
      <t>ショウ</t>
    </rPh>
    <rPh sb="3" eb="4">
      <t>シャ</t>
    </rPh>
    <rPh sb="5" eb="7">
      <t>オウボ</t>
    </rPh>
    <rPh sb="8" eb="10">
      <t>ジョウケン</t>
    </rPh>
    <phoneticPr fontId="2"/>
  </si>
  <si>
    <t>招へい期間終了後の招へい者へのフォローアップ方法</t>
    <rPh sb="0" eb="1">
      <t>ショウ</t>
    </rPh>
    <rPh sb="3" eb="5">
      <t>キカン</t>
    </rPh>
    <rPh sb="5" eb="8">
      <t>シュウリョウゴ</t>
    </rPh>
    <rPh sb="9" eb="10">
      <t>ショウ</t>
    </rPh>
    <rPh sb="12" eb="13">
      <t>シャ</t>
    </rPh>
    <rPh sb="22" eb="24">
      <t>ホウホウ</t>
    </rPh>
    <phoneticPr fontId="2"/>
  </si>
  <si>
    <r>
      <t>プログラム／プロジェクトディレクター，コーディネーター名</t>
    </r>
    <r>
      <rPr>
        <sz val="9"/>
        <rFont val="ＭＳ Ｐゴシック"/>
        <family val="3"/>
        <charset val="128"/>
      </rPr>
      <t>（略歴を別添すること）</t>
    </r>
    <rPh sb="27" eb="28">
      <t>メイ</t>
    </rPh>
    <rPh sb="29" eb="31">
      <t>リャクレキ</t>
    </rPh>
    <rPh sb="32" eb="34">
      <t>ベッテン</t>
    </rPh>
    <phoneticPr fontId="2"/>
  </si>
  <si>
    <t>滞在者の選考方法</t>
    <rPh sb="0" eb="2">
      <t>タイザイ</t>
    </rPh>
    <rPh sb="2" eb="3">
      <t>シャ</t>
    </rPh>
    <rPh sb="4" eb="6">
      <t>センコウ</t>
    </rPh>
    <rPh sb="6" eb="8">
      <t>ホウホウ</t>
    </rPh>
    <phoneticPr fontId="2"/>
  </si>
  <si>
    <t>滞在者の応募条件</t>
    <rPh sb="0" eb="2">
      <t>タイザイ</t>
    </rPh>
    <rPh sb="2" eb="3">
      <t>シャ</t>
    </rPh>
    <rPh sb="4" eb="6">
      <t>オウボ</t>
    </rPh>
    <rPh sb="6" eb="8">
      <t>ジョウケン</t>
    </rPh>
    <phoneticPr fontId="2"/>
  </si>
  <si>
    <t>滞在期間終了後の滞在者へのフォローアップ方法</t>
    <rPh sb="0" eb="2">
      <t>タイザイ</t>
    </rPh>
    <rPh sb="2" eb="4">
      <t>キカン</t>
    </rPh>
    <rPh sb="4" eb="7">
      <t>シュウリョウゴ</t>
    </rPh>
    <rPh sb="8" eb="10">
      <t>タイザイ</t>
    </rPh>
    <rPh sb="10" eb="11">
      <t>シャ</t>
    </rPh>
    <rPh sb="20" eb="22">
      <t>ホウホウ</t>
    </rPh>
    <phoneticPr fontId="2"/>
  </si>
  <si>
    <t>派遣人数</t>
    <rPh sb="0" eb="2">
      <t>ハケン</t>
    </rPh>
    <rPh sb="2" eb="4">
      <t>ニンズウ</t>
    </rPh>
    <phoneticPr fontId="2"/>
  </si>
  <si>
    <t>派遣期間終了後の派遣者へのフォローアップ方法</t>
    <rPh sb="0" eb="2">
      <t>ハケン</t>
    </rPh>
    <rPh sb="2" eb="4">
      <t>キカン</t>
    </rPh>
    <rPh sb="4" eb="7">
      <t>シュウリョウゴ</t>
    </rPh>
    <rPh sb="8" eb="11">
      <t>ハケンシャ</t>
    </rPh>
    <rPh sb="20" eb="22">
      <t>ホウホウ</t>
    </rPh>
    <phoneticPr fontId="2"/>
  </si>
  <si>
    <t>（単位：円）</t>
    <rPh sb="1" eb="3">
      <t>タンイ</t>
    </rPh>
    <rPh sb="4" eb="5">
      <t>エン</t>
    </rPh>
    <phoneticPr fontId="2"/>
  </si>
  <si>
    <t>滞在費</t>
    <rPh sb="0" eb="3">
      <t>タイザイヒ</t>
    </rPh>
    <phoneticPr fontId="2"/>
  </si>
  <si>
    <t>謝金・宣伝費・印刷費等</t>
    <rPh sb="0" eb="2">
      <t>シャキン</t>
    </rPh>
    <rPh sb="3" eb="6">
      <t>センデンヒ</t>
    </rPh>
    <rPh sb="7" eb="9">
      <t>インサツ</t>
    </rPh>
    <rPh sb="9" eb="10">
      <t>ヒ</t>
    </rPh>
    <rPh sb="10" eb="11">
      <t>トウ</t>
    </rPh>
    <phoneticPr fontId="2"/>
  </si>
  <si>
    <t>招へい者への支援
内容（交換プログラムによる招へいの場合は相手団体が負担する経費も記載）</t>
    <rPh sb="0" eb="1">
      <t>ショウ</t>
    </rPh>
    <rPh sb="3" eb="4">
      <t>シャ</t>
    </rPh>
    <rPh sb="6" eb="8">
      <t>シエン</t>
    </rPh>
    <rPh sb="9" eb="11">
      <t>ナイヨウ</t>
    </rPh>
    <phoneticPr fontId="2"/>
  </si>
  <si>
    <t>□</t>
  </si>
  <si>
    <t>公募</t>
    <rPh sb="0" eb="2">
      <t>コウボ</t>
    </rPh>
    <phoneticPr fontId="2"/>
  </si>
  <si>
    <t>□　専門人材育成</t>
  </si>
  <si>
    <t>□　情報共有機会</t>
    <rPh sb="2" eb="4">
      <t>ジョウホウ</t>
    </rPh>
    <rPh sb="4" eb="6">
      <t>キョウユウ</t>
    </rPh>
    <rPh sb="6" eb="8">
      <t>キカイ</t>
    </rPh>
    <phoneticPr fontId="2"/>
  </si>
  <si>
    <r>
      <rPr>
        <b/>
        <sz val="11"/>
        <rFont val="ＭＳ Ｐゴシック"/>
        <family val="3"/>
        <charset val="128"/>
      </rPr>
      <t>外国人研究者・学芸員を招へいして行う滞在型の研究・調査活動支援</t>
    </r>
    <r>
      <rPr>
        <sz val="11"/>
        <rFont val="ＭＳ Ｐゴシック"/>
        <family val="3"/>
        <charset val="128"/>
      </rPr>
      <t xml:space="preserve">
　　【外国人研究者・学芸員を招へいし，滞在中に国内の芸術家等との交流する機会を提供
　　  することにより，我が国の文化芸術についての研究，調査活動を支援するプログラム】</t>
    </r>
    <rPh sb="71" eb="73">
      <t>テイキョウ</t>
    </rPh>
    <phoneticPr fontId="2"/>
  </si>
  <si>
    <t>国内交通費</t>
    <rPh sb="0" eb="2">
      <t>コクナイ</t>
    </rPh>
    <rPh sb="2" eb="5">
      <t>コウツウヒ</t>
    </rPh>
    <phoneticPr fontId="2"/>
  </si>
  <si>
    <t>拠点的事業支援</t>
    <rPh sb="0" eb="3">
      <t>キョテンテキ</t>
    </rPh>
    <rPh sb="3" eb="5">
      <t>ジギョウ</t>
    </rPh>
    <rPh sb="5" eb="7">
      <t>シエン</t>
    </rPh>
    <phoneticPr fontId="2"/>
  </si>
  <si>
    <t>小規模等事業支援</t>
    <rPh sb="0" eb="3">
      <t>ショウキボ</t>
    </rPh>
    <rPh sb="3" eb="4">
      <t>トウ</t>
    </rPh>
    <rPh sb="4" eb="6">
      <t>ジギョウ</t>
    </rPh>
    <rPh sb="6" eb="8">
      <t>シエン</t>
    </rPh>
    <phoneticPr fontId="2"/>
  </si>
  <si>
    <t>FAX</t>
    <phoneticPr fontId="2"/>
  </si>
  <si>
    <r>
      <rPr>
        <b/>
        <sz val="11"/>
        <rFont val="ＭＳ Ｐゴシック"/>
        <family val="3"/>
        <charset val="128"/>
      </rPr>
      <t xml:space="preserve">ＡＩＲ活動の連携促進プログラム
</t>
    </r>
    <r>
      <rPr>
        <sz val="11"/>
        <rFont val="ＭＳ Ｐゴシック"/>
        <family val="3"/>
        <charset val="128"/>
      </rPr>
      <t>　　【国内外のＡＩＲ実施団体，アート関連団体，文化施設，教育機関，国内の自治体，企業と
　　 連携して実施するＡＩＲ活動の運営に携わる専門人材の育成，運営ノウハウ等の情報共
     有機会の提供に関するプログラム】</t>
    </r>
    <rPh sb="74" eb="76">
      <t>カツドウ</t>
    </rPh>
    <rPh sb="77" eb="79">
      <t>ウンエイ</t>
    </rPh>
    <rPh sb="80" eb="81">
      <t>タズサ</t>
    </rPh>
    <rPh sb="91" eb="93">
      <t>ウンエイ</t>
    </rPh>
    <rPh sb="97" eb="98">
      <t>トウ</t>
    </rPh>
    <phoneticPr fontId="2"/>
  </si>
  <si>
    <t>その他
（選考方法を記載）</t>
    <phoneticPr fontId="2"/>
  </si>
  <si>
    <t>（単位：円）</t>
  </si>
  <si>
    <t>文化庁から交付を受けようとする補助金の額（ハ）</t>
    <rPh sb="0" eb="3">
      <t>ブンカチョウ</t>
    </rPh>
    <rPh sb="5" eb="7">
      <t>コウフ</t>
    </rPh>
    <rPh sb="8" eb="9">
      <t>ウ</t>
    </rPh>
    <rPh sb="15" eb="18">
      <t>ホジョキン</t>
    </rPh>
    <rPh sb="19" eb="20">
      <t>ガク</t>
    </rPh>
    <phoneticPr fontId="2"/>
  </si>
  <si>
    <t>（単位：円）</t>
    <phoneticPr fontId="2"/>
  </si>
  <si>
    <t>確認事項</t>
  </si>
  <si>
    <t>必ずどちらかにチェックを入れてください↓</t>
  </si>
  <si>
    <t>消費税等仕入れ控除税額の取扱い　</t>
    <phoneticPr fontId="2"/>
  </si>
  <si>
    <t>課税事業者　　</t>
    <phoneticPr fontId="2"/>
  </si>
  <si>
    <t>その他</t>
    <rPh sb="2" eb="3">
      <t>タ</t>
    </rPh>
    <phoneticPr fontId="2"/>
  </si>
  <si>
    <r>
      <rPr>
        <b/>
        <sz val="11"/>
        <rFont val="ＭＳ Ｐゴシック"/>
        <family val="3"/>
        <charset val="128"/>
      </rPr>
      <t>交換プログラム活動支援</t>
    </r>
    <r>
      <rPr>
        <sz val="11"/>
        <rFont val="ＭＳ Ｐゴシック"/>
        <family val="3"/>
        <charset val="128"/>
      </rPr>
      <t xml:space="preserve">
　　【海外のＡＩＲ実施団体との交換プログラム活動を相手国において実施するための支援
　　 プログラム】</t>
    </r>
    <phoneticPr fontId="2"/>
  </si>
  <si>
    <r>
      <rPr>
        <b/>
        <sz val="11"/>
        <rFont val="ＭＳ Ｐゴシック"/>
        <family val="3"/>
        <charset val="128"/>
      </rPr>
      <t>ＡＩＲ活動の理解促進プログラム</t>
    </r>
    <r>
      <rPr>
        <sz val="11"/>
        <rFont val="ＭＳ Ｐゴシック"/>
        <family val="3"/>
        <charset val="128"/>
      </rPr>
      <t xml:space="preserve">
　　【国内外芸術家，研究者・学芸員が広く一般の方を対象として実施する滞在制作作品発表
　　 （小規模な展示会や演奏会），講演会，セミナー，ワークショップ，シンポジウム，制作過程
　　　の公開等のプログラム】</t>
    </r>
    <phoneticPr fontId="2"/>
  </si>
  <si>
    <t>※自動計算</t>
    <rPh sb="1" eb="3">
      <t>ジドウ</t>
    </rPh>
    <rPh sb="3" eb="5">
      <t>ケイサン</t>
    </rPh>
    <phoneticPr fontId="2"/>
  </si>
  <si>
    <t>収入の「総額（イ＋ロ＋ハ）　」</t>
    <rPh sb="0" eb="2">
      <t>シュウニュウ</t>
    </rPh>
    <rPh sb="4" eb="6">
      <t>ソウガク</t>
    </rPh>
    <phoneticPr fontId="2"/>
  </si>
  <si>
    <t>区   分</t>
    <rPh sb="0" eb="1">
      <t>ク</t>
    </rPh>
    <rPh sb="4" eb="5">
      <t>ブン</t>
    </rPh>
    <phoneticPr fontId="2"/>
  </si>
  <si>
    <t>予定額</t>
    <rPh sb="0" eb="2">
      <t>ヨテイ</t>
    </rPh>
    <rPh sb="2" eb="3">
      <t>ガク</t>
    </rPh>
    <phoneticPr fontId="2"/>
  </si>
  <si>
    <t>備考</t>
    <rPh sb="0" eb="2">
      <t>ビコウ</t>
    </rPh>
    <phoneticPr fontId="2"/>
  </si>
  <si>
    <t>（支出の部）</t>
    <rPh sb="1" eb="3">
      <t>シシュツ</t>
    </rPh>
    <rPh sb="4" eb="5">
      <t>ブ</t>
    </rPh>
    <phoneticPr fontId="2"/>
  </si>
  <si>
    <t>補助対象経費</t>
    <rPh sb="0" eb="2">
      <t>ホジョ</t>
    </rPh>
    <rPh sb="2" eb="4">
      <t>タイショウ</t>
    </rPh>
    <rPh sb="4" eb="6">
      <t>ケイヒ</t>
    </rPh>
    <phoneticPr fontId="2"/>
  </si>
  <si>
    <t>小   計（Ｃ）</t>
    <rPh sb="0" eb="1">
      <t>ショウ</t>
    </rPh>
    <rPh sb="4" eb="5">
      <t>ケイ</t>
    </rPh>
    <phoneticPr fontId="2"/>
  </si>
  <si>
    <t>旅費</t>
    <rPh sb="0" eb="2">
      <t>リョヒ</t>
    </rPh>
    <phoneticPr fontId="20"/>
  </si>
  <si>
    <t>合   計（F）</t>
    <rPh sb="0" eb="1">
      <t>ゴウ</t>
    </rPh>
    <rPh sb="4" eb="5">
      <t>ケイ</t>
    </rPh>
    <phoneticPr fontId="2"/>
  </si>
  <si>
    <t>区分</t>
    <rPh sb="0" eb="2">
      <t>クブン</t>
    </rPh>
    <phoneticPr fontId="20"/>
  </si>
  <si>
    <t>補助対象経費</t>
    <rPh sb="0" eb="2">
      <t>ホジョ</t>
    </rPh>
    <rPh sb="2" eb="4">
      <t>タイショウ</t>
    </rPh>
    <rPh sb="4" eb="6">
      <t>ケイヒ</t>
    </rPh>
    <phoneticPr fontId="20"/>
  </si>
  <si>
    <t>小   計（Ｃ）</t>
    <rPh sb="0" eb="1">
      <t>ショウ</t>
    </rPh>
    <rPh sb="4" eb="5">
      <t>ケイ</t>
    </rPh>
    <phoneticPr fontId="20"/>
  </si>
  <si>
    <t>消費税及び地方消費税に
係る仕入控除税額</t>
    <rPh sb="0" eb="3">
      <t>ショウヒゼイ</t>
    </rPh>
    <rPh sb="3" eb="4">
      <t>オヨ</t>
    </rPh>
    <rPh sb="5" eb="7">
      <t>チホウ</t>
    </rPh>
    <rPh sb="7" eb="10">
      <t>ショウヒゼイ</t>
    </rPh>
    <rPh sb="12" eb="13">
      <t>カカワ</t>
    </rPh>
    <rPh sb="14" eb="16">
      <t>シイレ</t>
    </rPh>
    <rPh sb="16" eb="18">
      <t>コウジョ</t>
    </rPh>
    <rPh sb="18" eb="20">
      <t>ゼイガク</t>
    </rPh>
    <phoneticPr fontId="20"/>
  </si>
  <si>
    <t>補助対象経費計（Ｄ）</t>
    <rPh sb="0" eb="2">
      <t>ホジョ</t>
    </rPh>
    <rPh sb="2" eb="4">
      <t>タイショウ</t>
    </rPh>
    <rPh sb="4" eb="6">
      <t>ケイヒ</t>
    </rPh>
    <rPh sb="6" eb="7">
      <t>ケイ</t>
    </rPh>
    <phoneticPr fontId="20"/>
  </si>
  <si>
    <t>補助対象外経費</t>
    <rPh sb="0" eb="2">
      <t>ホジョ</t>
    </rPh>
    <rPh sb="2" eb="5">
      <t>タイショウガイ</t>
    </rPh>
    <rPh sb="5" eb="7">
      <t>ケイヒ</t>
    </rPh>
    <phoneticPr fontId="20"/>
  </si>
  <si>
    <t>合   計（F）</t>
    <rPh sb="0" eb="1">
      <t>ゴウ</t>
    </rPh>
    <rPh sb="4" eb="5">
      <t>ケイ</t>
    </rPh>
    <phoneticPr fontId="20"/>
  </si>
  <si>
    <t>補助対象経費計</t>
    <rPh sb="0" eb="2">
      <t>ホジョ</t>
    </rPh>
    <rPh sb="2" eb="4">
      <t>タイショウ</t>
    </rPh>
    <rPh sb="4" eb="6">
      <t>ケイヒ</t>
    </rPh>
    <rPh sb="6" eb="7">
      <t>ケイ</t>
    </rPh>
    <phoneticPr fontId="2"/>
  </si>
  <si>
    <t>補助対象外経費計</t>
    <rPh sb="4" eb="5">
      <t>ガイ</t>
    </rPh>
    <phoneticPr fontId="2"/>
  </si>
  <si>
    <t>支出合計</t>
    <rPh sb="0" eb="2">
      <t>シシュツ</t>
    </rPh>
    <rPh sb="2" eb="4">
      <t>ゴウケイ</t>
    </rPh>
    <phoneticPr fontId="2"/>
  </si>
  <si>
    <t>No.</t>
    <phoneticPr fontId="2"/>
  </si>
  <si>
    <t>内　　訳</t>
    <rPh sb="0" eb="1">
      <t>ウチ</t>
    </rPh>
    <rPh sb="3" eb="4">
      <t>ヤク</t>
    </rPh>
    <phoneticPr fontId="2"/>
  </si>
  <si>
    <t>（単価）</t>
    <rPh sb="1" eb="3">
      <t>タンカ</t>
    </rPh>
    <phoneticPr fontId="2"/>
  </si>
  <si>
    <t>×</t>
  </si>
  <si>
    <t>（数量）</t>
    <rPh sb="1" eb="3">
      <t>スウリョウ</t>
    </rPh>
    <phoneticPr fontId="2"/>
  </si>
  <si>
    <t>（単位）</t>
    <rPh sb="1" eb="3">
      <t>タンイ</t>
    </rPh>
    <phoneticPr fontId="2"/>
  </si>
  <si>
    <t>（数量）</t>
  </si>
  <si>
    <t>＝</t>
  </si>
  <si>
    <t>(金額)</t>
    <rPh sb="1" eb="3">
      <t>キンガク</t>
    </rPh>
    <phoneticPr fontId="2"/>
  </si>
  <si>
    <t>補助
対象外</t>
    <rPh sb="0" eb="2">
      <t>ホジョ</t>
    </rPh>
    <rPh sb="3" eb="5">
      <t>タイショウ</t>
    </rPh>
    <rPh sb="5" eb="6">
      <t>ガイ</t>
    </rPh>
    <phoneticPr fontId="2"/>
  </si>
  <si>
    <t>金額</t>
    <rPh sb="0" eb="2">
      <t>キンガク</t>
    </rPh>
    <phoneticPr fontId="2"/>
  </si>
  <si>
    <t>収入</t>
    <rPh sb="0" eb="2">
      <t>シュウニュウ</t>
    </rPh>
    <phoneticPr fontId="2"/>
  </si>
  <si>
    <t>【補助金・助成金】</t>
    <rPh sb="1" eb="4">
      <t>ホジョキン</t>
    </rPh>
    <rPh sb="5" eb="8">
      <t>ジョセイキン</t>
    </rPh>
    <phoneticPr fontId="2"/>
  </si>
  <si>
    <t>【寄附金・協賛金】</t>
    <rPh sb="1" eb="4">
      <t>キフキン</t>
    </rPh>
    <rPh sb="5" eb="8">
      <t>キョウサンキン</t>
    </rPh>
    <phoneticPr fontId="2"/>
  </si>
  <si>
    <r>
      <t xml:space="preserve">                </t>
    </r>
    <r>
      <rPr>
        <sz val="8"/>
        <rFont val="ＭＳ Ｐゴシック"/>
        <family val="3"/>
        <charset val="128"/>
      </rPr>
      <t>うち</t>
    </r>
    <r>
      <rPr>
        <sz val="11"/>
        <rFont val="ＭＳ Ｐゴシック"/>
        <family val="3"/>
        <charset val="128"/>
      </rPr>
      <t>国</t>
    </r>
    <r>
      <rPr>
        <sz val="8"/>
        <rFont val="ＭＳ Ｐゴシック"/>
        <family val="3"/>
        <charset val="128"/>
      </rPr>
      <t>(文化庁以外)</t>
    </r>
    <rPh sb="18" eb="19">
      <t>クニ</t>
    </rPh>
    <rPh sb="20" eb="23">
      <t>ブンカチョウ</t>
    </rPh>
    <rPh sb="23" eb="25">
      <t>イガイ</t>
    </rPh>
    <phoneticPr fontId="2"/>
  </si>
  <si>
    <r>
      <t xml:space="preserve">               </t>
    </r>
    <r>
      <rPr>
        <sz val="8"/>
        <rFont val="ＭＳ Ｐゴシック"/>
        <family val="3"/>
        <charset val="128"/>
      </rPr>
      <t xml:space="preserve"> うち</t>
    </r>
    <r>
      <rPr>
        <sz val="11"/>
        <rFont val="ＭＳ Ｐゴシック"/>
        <family val="3"/>
        <charset val="128"/>
      </rPr>
      <t>助成財団等</t>
    </r>
    <rPh sb="18" eb="20">
      <t>ジョセイ</t>
    </rPh>
    <rPh sb="20" eb="22">
      <t>ザイダン</t>
    </rPh>
    <rPh sb="22" eb="23">
      <t>トウ</t>
    </rPh>
    <phoneticPr fontId="2"/>
  </si>
  <si>
    <r>
      <t xml:space="preserve">                </t>
    </r>
    <r>
      <rPr>
        <sz val="8"/>
        <rFont val="ＭＳ Ｐゴシック"/>
        <family val="3"/>
        <charset val="128"/>
      </rPr>
      <t>うち</t>
    </r>
    <r>
      <rPr>
        <sz val="11"/>
        <rFont val="ＭＳ Ｐゴシック"/>
        <family val="3"/>
        <charset val="128"/>
      </rPr>
      <t>（団体名を記載）</t>
    </r>
    <rPh sb="19" eb="21">
      <t>ダンタイ</t>
    </rPh>
    <rPh sb="21" eb="22">
      <t>メイ</t>
    </rPh>
    <rPh sb="23" eb="25">
      <t>キサイ</t>
    </rPh>
    <phoneticPr fontId="2"/>
  </si>
  <si>
    <t>【広告料】</t>
    <rPh sb="1" eb="4">
      <t>コウコクリョウ</t>
    </rPh>
    <phoneticPr fontId="2"/>
  </si>
  <si>
    <t>【その他収入】</t>
    <rPh sb="3" eb="4">
      <t>タ</t>
    </rPh>
    <rPh sb="4" eb="6">
      <t>シュウニュウ</t>
    </rPh>
    <phoneticPr fontId="2"/>
  </si>
  <si>
    <t>うち</t>
    <phoneticPr fontId="2"/>
  </si>
  <si>
    <t>申請者自己負担額（イ）</t>
    <rPh sb="0" eb="3">
      <t>シンセイシャ</t>
    </rPh>
    <rPh sb="3" eb="5">
      <t>ジコ</t>
    </rPh>
    <rPh sb="5" eb="8">
      <t>フタンガク</t>
    </rPh>
    <phoneticPr fontId="2"/>
  </si>
  <si>
    <t>小計（ロ）</t>
    <rPh sb="0" eb="2">
      <t>ショウケイケイ</t>
    </rPh>
    <phoneticPr fontId="2"/>
  </si>
  <si>
    <t>必須プログラム（i）</t>
    <rPh sb="0" eb="2">
      <t>ヒッス</t>
    </rPh>
    <phoneticPr fontId="2"/>
  </si>
  <si>
    <t>必須プログラム（ii）</t>
    <rPh sb="0" eb="2">
      <t>ヒッス</t>
    </rPh>
    <phoneticPr fontId="2"/>
  </si>
  <si>
    <t>任意プログラム（ア）</t>
    <rPh sb="0" eb="2">
      <t>ニンイ</t>
    </rPh>
    <phoneticPr fontId="2"/>
  </si>
  <si>
    <t>任意プログラム（イ）</t>
    <rPh sb="0" eb="2">
      <t>ニンイ</t>
    </rPh>
    <phoneticPr fontId="2"/>
  </si>
  <si>
    <t>任意プログラム（ウ）</t>
    <rPh sb="0" eb="2">
      <t>ニンイ</t>
    </rPh>
    <phoneticPr fontId="2"/>
  </si>
  <si>
    <t>任意プログラム（エ）</t>
    <rPh sb="0" eb="2">
      <t>ニンイ</t>
    </rPh>
    <phoneticPr fontId="2"/>
  </si>
  <si>
    <t>創作活動費</t>
    <rPh sb="0" eb="5">
      <t>ソウサクカツドウヒ</t>
    </rPh>
    <phoneticPr fontId="2"/>
  </si>
  <si>
    <t>印刷費</t>
    <rPh sb="0" eb="2">
      <t>インサツ</t>
    </rPh>
    <rPh sb="2" eb="3">
      <t>ヒ</t>
    </rPh>
    <phoneticPr fontId="2"/>
  </si>
  <si>
    <t>補助対象外経費</t>
    <phoneticPr fontId="2"/>
  </si>
  <si>
    <t>（単位：円）</t>
    <phoneticPr fontId="2"/>
  </si>
  <si>
    <r>
      <t xml:space="preserve">　補助対象経費合計  </t>
    </r>
    <r>
      <rPr>
        <b/>
        <sz val="11"/>
        <rFont val="ＭＳ Ｐゴシック"/>
        <family val="3"/>
        <charset val="128"/>
      </rPr>
      <t>Ａ３</t>
    </r>
    <r>
      <rPr>
        <sz val="11"/>
        <rFont val="ＭＳ Ｐゴシック"/>
        <family val="3"/>
        <charset val="128"/>
      </rPr>
      <t xml:space="preserve"> </t>
    </r>
    <r>
      <rPr>
        <sz val="9"/>
        <rFont val="ＭＳ Ｐゴシック"/>
        <family val="3"/>
        <charset val="128"/>
      </rPr>
      <t>※消費税等仕入控除前</t>
    </r>
    <rPh sb="1" eb="3">
      <t>ホジョ</t>
    </rPh>
    <rPh sb="3" eb="5">
      <t>タイショウ</t>
    </rPh>
    <rPh sb="5" eb="7">
      <t>ケイヒ</t>
    </rPh>
    <rPh sb="7" eb="9">
      <t>ゴウケイ</t>
    </rPh>
    <rPh sb="15" eb="18">
      <t>ショウヒゼイ</t>
    </rPh>
    <rPh sb="18" eb="19">
      <t>トウ</t>
    </rPh>
    <rPh sb="19" eb="21">
      <t>シイ</t>
    </rPh>
    <rPh sb="21" eb="23">
      <t>コウジョ</t>
    </rPh>
    <rPh sb="23" eb="24">
      <t>マエ</t>
    </rPh>
    <phoneticPr fontId="2"/>
  </si>
  <si>
    <r>
      <t xml:space="preserve">　消費税等仕入控除税額計 </t>
    </r>
    <r>
      <rPr>
        <b/>
        <sz val="11"/>
        <rFont val="ＭＳ Ｐゴシック"/>
        <family val="3"/>
        <charset val="128"/>
      </rPr>
      <t>Ｃ</t>
    </r>
    <rPh sb="1" eb="4">
      <t>ショウヒゼイ</t>
    </rPh>
    <rPh sb="4" eb="5">
      <t>ナド</t>
    </rPh>
    <rPh sb="5" eb="7">
      <t>シイ</t>
    </rPh>
    <rPh sb="7" eb="9">
      <t>コウジョ</t>
    </rPh>
    <rPh sb="9" eb="11">
      <t>ゼイガク</t>
    </rPh>
    <rPh sb="11" eb="12">
      <t>ケイ</t>
    </rPh>
    <phoneticPr fontId="2"/>
  </si>
  <si>
    <r>
      <t xml:space="preserve">　補助対象外経費計 </t>
    </r>
    <r>
      <rPr>
        <b/>
        <sz val="11"/>
        <rFont val="ＭＳ Ｐゴシック"/>
        <family val="3"/>
        <charset val="128"/>
      </rPr>
      <t>B</t>
    </r>
    <rPh sb="1" eb="3">
      <t>ホジョ</t>
    </rPh>
    <rPh sb="3" eb="6">
      <t>タイショウガイ</t>
    </rPh>
    <rPh sb="6" eb="8">
      <t>ケイヒ</t>
    </rPh>
    <rPh sb="8" eb="9">
      <t>ケイ</t>
    </rPh>
    <phoneticPr fontId="2"/>
  </si>
  <si>
    <r>
      <t xml:space="preserve">支出の「総額（A3＋B）」 
</t>
    </r>
    <r>
      <rPr>
        <b/>
        <sz val="8"/>
        <rFont val="ＭＳ Ｐゴシック"/>
        <family val="3"/>
        <charset val="128"/>
      </rPr>
      <t>※</t>
    </r>
    <r>
      <rPr>
        <b/>
        <sz val="8"/>
        <color indexed="56"/>
        <rFont val="ＭＳ Ｐゴシック"/>
        <family val="3"/>
        <charset val="128"/>
      </rPr>
      <t>収入の「総額（イ＋ロ＋ハ）」</t>
    </r>
    <r>
      <rPr>
        <b/>
        <sz val="8"/>
        <rFont val="ＭＳ Ｐゴシック"/>
        <family val="3"/>
        <charset val="128"/>
      </rPr>
      <t>と</t>
    </r>
    <r>
      <rPr>
        <b/>
        <sz val="8"/>
        <color indexed="10"/>
        <rFont val="ＭＳ Ｐゴシック"/>
        <family val="3"/>
        <charset val="128"/>
      </rPr>
      <t>支出の「総額（A3＋B）」</t>
    </r>
    <r>
      <rPr>
        <b/>
        <sz val="8"/>
        <rFont val="ＭＳ Ｐゴシック"/>
        <family val="3"/>
        <charset val="128"/>
      </rPr>
      <t>は同額となること。</t>
    </r>
    <rPh sb="0" eb="2">
      <t>シシュツ</t>
    </rPh>
    <rPh sb="4" eb="6">
      <t>ソウガク</t>
    </rPh>
    <rPh sb="45" eb="46">
      <t>オナ</t>
    </rPh>
    <rPh sb="46" eb="47">
      <t>ガク</t>
    </rPh>
    <phoneticPr fontId="2"/>
  </si>
  <si>
    <t>謝金・宣伝費・印刷費等</t>
    <phoneticPr fontId="2"/>
  </si>
  <si>
    <t>必須プログラム（i）</t>
    <phoneticPr fontId="2"/>
  </si>
  <si>
    <t>課税
対象外</t>
    <rPh sb="0" eb="2">
      <t>カゼイ</t>
    </rPh>
    <rPh sb="3" eb="5">
      <t>タイショウ</t>
    </rPh>
    <rPh sb="5" eb="6">
      <t>ガイ</t>
    </rPh>
    <phoneticPr fontId="2"/>
  </si>
  <si>
    <t>うち課税対象外経費</t>
    <rPh sb="2" eb="4">
      <t>カゼイ</t>
    </rPh>
    <rPh sb="4" eb="6">
      <t>タイショウ</t>
    </rPh>
    <rPh sb="6" eb="7">
      <t>ガイ</t>
    </rPh>
    <rPh sb="7" eb="9">
      <t>ケイヒ</t>
    </rPh>
    <phoneticPr fontId="2"/>
  </si>
  <si>
    <t>消費税等仕入控除税額</t>
    <phoneticPr fontId="2"/>
  </si>
  <si>
    <t>任意プログラム （ア）</t>
    <phoneticPr fontId="2"/>
  </si>
  <si>
    <t>任意プログラム （ウ）</t>
    <phoneticPr fontId="2"/>
  </si>
  <si>
    <t>会場費・創作活動費・文芸費</t>
    <rPh sb="0" eb="2">
      <t>カイジョウ</t>
    </rPh>
    <rPh sb="2" eb="3">
      <t>ヒ</t>
    </rPh>
    <rPh sb="4" eb="6">
      <t>ソウサク</t>
    </rPh>
    <rPh sb="6" eb="8">
      <t>カツドウ</t>
    </rPh>
    <rPh sb="8" eb="9">
      <t>ヒ</t>
    </rPh>
    <rPh sb="10" eb="12">
      <t>ブンゲイ</t>
    </rPh>
    <rPh sb="12" eb="13">
      <t>ヒ</t>
    </rPh>
    <phoneticPr fontId="2"/>
  </si>
  <si>
    <t>国際航空賃</t>
    <phoneticPr fontId="2"/>
  </si>
  <si>
    <t>国際航空賃</t>
    <phoneticPr fontId="2"/>
  </si>
  <si>
    <t>国際航空賃</t>
    <phoneticPr fontId="2"/>
  </si>
  <si>
    <t>会場費・創作活動費
文芸費</t>
  </si>
  <si>
    <t>会場費・創作活動費
文芸費</t>
    <rPh sb="10" eb="12">
      <t>ブンゲイ</t>
    </rPh>
    <rPh sb="12" eb="13">
      <t>ヒ</t>
    </rPh>
    <phoneticPr fontId="2"/>
  </si>
  <si>
    <t/>
  </si>
  <si>
    <t>免税事業者及び
簡易課税事業者</t>
    <phoneticPr fontId="2"/>
  </si>
  <si>
    <t>海外のＡＩＲ実施団体と交換プログラムを実施，計画進行中もしくは計画を構想している国内のＡＩＲ実施団体が，
外国人芸術家を招へいし，国内芸術家等との交流を通した滞在型の創作活動を支援するＡＩＲプログラム</t>
    <phoneticPr fontId="2"/>
  </si>
  <si>
    <t>国内外のAIR実施団体，アート関連団体，文化施設，教育機関，国内の自治体，企業と連携してAIR活動の運営に携わる専門人材の育成，
運営ノウハウ等の情報共有機会を提供し，小規模なAIR事業等の支援をはじめとしたAIR活動の連携促進を図るプログラム</t>
    <phoneticPr fontId="2"/>
  </si>
  <si>
    <t>任意プログラム （イ）</t>
  </si>
  <si>
    <t>海外のＡＩＲ実施団体との交換プログラム活動を相手国において実施するための支援プログラム</t>
    <phoneticPr fontId="2"/>
  </si>
  <si>
    <t>　外国人研究者・学芸員を招へいし，滞在中に国内の芸術家等と交流する機会を提供
　　することにより，我が国の文化芸術についての研究，調査活動を支援するプログラム</t>
    <phoneticPr fontId="2"/>
  </si>
  <si>
    <t>国内外芸術家，研究者・学芸員が広く一般の方を対象として実施する滞在制作作品発表（小規模な展示会や演奏会），
講演会，セミナー，ワークショップ，シンポジウム，制作過程の公開等のプログラム</t>
    <phoneticPr fontId="2"/>
  </si>
  <si>
    <t>国内外のＡＩＲ実施団体，アート関連団体，文化施設，教育機関，国内の自治体，企業と 連携して実施する
ＡＩＲ活動の運営に携わる専門人材の育成，運営ノウハウ等の情報共有機会の提供に関するプログラム</t>
    <phoneticPr fontId="2"/>
  </si>
  <si>
    <t>E-mail</t>
    <phoneticPr fontId="2"/>
  </si>
  <si>
    <t>滞在者への支援
内容</t>
    <rPh sb="0" eb="2">
      <t>タイザイ</t>
    </rPh>
    <rPh sb="2" eb="3">
      <t>シャ</t>
    </rPh>
    <rPh sb="5" eb="7">
      <t>シエン</t>
    </rPh>
    <rPh sb="8" eb="10">
      <t>ナイヨウ</t>
    </rPh>
    <phoneticPr fontId="2"/>
  </si>
  <si>
    <r>
      <t>その他</t>
    </r>
    <r>
      <rPr>
        <sz val="10"/>
        <rFont val="ＭＳ Ｐゴシック"/>
        <family val="3"/>
        <charset val="128"/>
      </rPr>
      <t xml:space="preserve">
（選考方法を記載）</t>
    </r>
    <phoneticPr fontId="2"/>
  </si>
  <si>
    <t>招へい者情報</t>
    <rPh sb="0" eb="1">
      <t>ショウ</t>
    </rPh>
    <rPh sb="3" eb="4">
      <t>シャ</t>
    </rPh>
    <rPh sb="4" eb="6">
      <t>ジョウホウ</t>
    </rPh>
    <phoneticPr fontId="2"/>
  </si>
  <si>
    <t>助言・支援を受ける連携団体</t>
    <rPh sb="0" eb="2">
      <t>ジョゲン</t>
    </rPh>
    <rPh sb="3" eb="5">
      <t>シエン</t>
    </rPh>
    <rPh sb="6" eb="7">
      <t>ウ</t>
    </rPh>
    <rPh sb="9" eb="11">
      <t>レンケイ</t>
    </rPh>
    <rPh sb="11" eb="13">
      <t>ダンタイ</t>
    </rPh>
    <phoneticPr fontId="2"/>
  </si>
  <si>
    <t>派遣者情報</t>
    <rPh sb="0" eb="2">
      <t>ハケン</t>
    </rPh>
    <rPh sb="2" eb="3">
      <t>シャ</t>
    </rPh>
    <rPh sb="3" eb="5">
      <t>ジョウホウ</t>
    </rPh>
    <phoneticPr fontId="2"/>
  </si>
  <si>
    <t>派遣者の選考
方法</t>
    <rPh sb="0" eb="2">
      <t>ハケン</t>
    </rPh>
    <rPh sb="2" eb="3">
      <t>シャ</t>
    </rPh>
    <rPh sb="4" eb="6">
      <t>センコウ</t>
    </rPh>
    <rPh sb="7" eb="9">
      <t>ホウホウ</t>
    </rPh>
    <phoneticPr fontId="2"/>
  </si>
  <si>
    <t>派遣者の応募
条件</t>
    <rPh sb="0" eb="2">
      <t>ハケン</t>
    </rPh>
    <rPh sb="2" eb="3">
      <t>シャ</t>
    </rPh>
    <rPh sb="4" eb="6">
      <t>オウボ</t>
    </rPh>
    <rPh sb="7" eb="9">
      <t>ジョウケン</t>
    </rPh>
    <phoneticPr fontId="2"/>
  </si>
  <si>
    <t>派遣者への支援
内容（交換プログラムによる派遣の場合は相手団体が負担する経費も記載）</t>
    <rPh sb="0" eb="2">
      <t>ハケン</t>
    </rPh>
    <rPh sb="2" eb="3">
      <t>シャ</t>
    </rPh>
    <rPh sb="5" eb="7">
      <t>シエン</t>
    </rPh>
    <rPh sb="8" eb="10">
      <t>ナイヨウ</t>
    </rPh>
    <rPh sb="21" eb="23">
      <t>ハケン</t>
    </rPh>
    <phoneticPr fontId="2"/>
  </si>
  <si>
    <t>決算額合計</t>
    <rPh sb="0" eb="2">
      <t>ケッサン</t>
    </rPh>
    <phoneticPr fontId="20"/>
  </si>
  <si>
    <r>
      <t xml:space="preserve">その他
</t>
    </r>
    <r>
      <rPr>
        <sz val="10"/>
        <rFont val="ＭＳ Ｐゴシック"/>
        <family val="3"/>
        <charset val="128"/>
      </rPr>
      <t>（選考方法を
記載）</t>
    </r>
    <phoneticPr fontId="2"/>
  </si>
  <si>
    <t>　　　ｂ</t>
    <phoneticPr fontId="2"/>
  </si>
  <si>
    <t>　</t>
    <phoneticPr fontId="2"/>
  </si>
  <si>
    <t>　</t>
    <phoneticPr fontId="2"/>
  </si>
  <si>
    <t>団体ウェブサイト</t>
    <rPh sb="0" eb="2">
      <t>ダンタイ</t>
    </rPh>
    <phoneticPr fontId="2"/>
  </si>
  <si>
    <t>事業成果アーカイブ</t>
    <rPh sb="0" eb="2">
      <t>ジギョウ</t>
    </rPh>
    <rPh sb="2" eb="4">
      <t>セイカ</t>
    </rPh>
    <phoneticPr fontId="2"/>
  </si>
  <si>
    <t>滞在者情報</t>
    <rPh sb="0" eb="2">
      <t>タイザイ</t>
    </rPh>
    <rPh sb="2" eb="3">
      <t>シャ</t>
    </rPh>
    <rPh sb="3" eb="5">
      <t>ジョウホウ</t>
    </rPh>
    <phoneticPr fontId="2"/>
  </si>
  <si>
    <t>滞在者No.（　　　　　　　　　　　　　　　　　　　　　　）</t>
    <rPh sb="0" eb="2">
      <t>タイザイ</t>
    </rPh>
    <phoneticPr fontId="2"/>
  </si>
  <si>
    <t>エ．</t>
  </si>
  <si>
    <t>ア．外国人研究者・学芸員を招へいして行う滞在型の研究・調査活動支援　</t>
    <rPh sb="2" eb="5">
      <t>ガイコクジン</t>
    </rPh>
    <rPh sb="5" eb="8">
      <t>ケンキュウシャ</t>
    </rPh>
    <rPh sb="9" eb="12">
      <t>ガクゲイイン</t>
    </rPh>
    <rPh sb="13" eb="14">
      <t>ショウ</t>
    </rPh>
    <rPh sb="18" eb="19">
      <t>オコナ</t>
    </rPh>
    <rPh sb="20" eb="23">
      <t>タイザイガタ</t>
    </rPh>
    <rPh sb="24" eb="26">
      <t>ケンキュウ</t>
    </rPh>
    <rPh sb="27" eb="29">
      <t>チョウサ</t>
    </rPh>
    <rPh sb="29" eb="31">
      <t>カツドウ</t>
    </rPh>
    <rPh sb="31" eb="33">
      <t>シエン</t>
    </rPh>
    <phoneticPr fontId="2"/>
  </si>
  <si>
    <t>　招へい者No.（　　　　　　　　　　　　　　　　　　　　　　）</t>
    <phoneticPr fontId="2"/>
  </si>
  <si>
    <t>イ．交換プログラム活動支援</t>
    <rPh sb="2" eb="4">
      <t>コウカン</t>
    </rPh>
    <rPh sb="9" eb="11">
      <t>カツドウ</t>
    </rPh>
    <rPh sb="11" eb="13">
      <t>シエン</t>
    </rPh>
    <phoneticPr fontId="2"/>
  </si>
  <si>
    <t>　派遣者No.（　　　　　　　　　　　　　　　　　　　　　　）</t>
    <rPh sb="1" eb="3">
      <t>ハケン</t>
    </rPh>
    <rPh sb="3" eb="4">
      <t>シャ</t>
    </rPh>
    <phoneticPr fontId="2"/>
  </si>
  <si>
    <t>ウ．ＡＩＲ活動の理解促進プログラム</t>
    <rPh sb="5" eb="7">
      <t>カツドウ</t>
    </rPh>
    <rPh sb="8" eb="10">
      <t>リカイ</t>
    </rPh>
    <rPh sb="10" eb="12">
      <t>ソクシン</t>
    </rPh>
    <phoneticPr fontId="2"/>
  </si>
  <si>
    <r>
      <rPr>
        <sz val="8"/>
        <rFont val="ＭＳ Ｐゴシック"/>
        <family val="3"/>
        <charset val="128"/>
      </rPr>
      <t>　　　　　　　　うち</t>
    </r>
    <r>
      <rPr>
        <sz val="10"/>
        <rFont val="ＭＳ Ｐゴシック"/>
        <family val="3"/>
        <charset val="128"/>
      </rPr>
      <t>（入場料収入等）</t>
    </r>
    <rPh sb="11" eb="14">
      <t>ニュウジョウリョウ</t>
    </rPh>
    <rPh sb="14" eb="16">
      <t>シュウニュウ</t>
    </rPh>
    <rPh sb="16" eb="17">
      <t>トウ</t>
    </rPh>
    <phoneticPr fontId="2"/>
  </si>
  <si>
    <t>支出先</t>
    <rPh sb="0" eb="2">
      <t>シシュツ</t>
    </rPh>
    <rPh sb="2" eb="3">
      <t>サキ</t>
    </rPh>
    <phoneticPr fontId="2"/>
  </si>
  <si>
    <t xml:space="preserve"> １．事業名</t>
    <rPh sb="3" eb="5">
      <t>ジギョウ</t>
    </rPh>
    <rPh sb="5" eb="6">
      <t>メイ</t>
    </rPh>
    <phoneticPr fontId="2"/>
  </si>
  <si>
    <t xml:space="preserve"> ２．事業期間</t>
    <rPh sb="3" eb="5">
      <t>ジギョウ</t>
    </rPh>
    <rPh sb="5" eb="7">
      <t>キカン</t>
    </rPh>
    <phoneticPr fontId="2"/>
  </si>
  <si>
    <r>
      <t>アーティスト・イン・レジデンス活動支援を通じた国際文化交流促進事業　</t>
    </r>
    <r>
      <rPr>
        <b/>
        <sz val="13"/>
        <rFont val="ＭＳ Ｐゴシック"/>
        <family val="3"/>
        <charset val="128"/>
      </rPr>
      <t>【補助金交付要望書】</t>
    </r>
    <rPh sb="15" eb="17">
      <t>カツドウ</t>
    </rPh>
    <rPh sb="17" eb="19">
      <t>シエン</t>
    </rPh>
    <rPh sb="20" eb="21">
      <t>ツウ</t>
    </rPh>
    <rPh sb="23" eb="25">
      <t>コクサイ</t>
    </rPh>
    <rPh sb="25" eb="27">
      <t>ブンカ</t>
    </rPh>
    <rPh sb="27" eb="29">
      <t>コウリュウ</t>
    </rPh>
    <rPh sb="29" eb="31">
      <t>ソクシン</t>
    </rPh>
    <rPh sb="31" eb="33">
      <t>ジギョウ</t>
    </rPh>
    <rPh sb="35" eb="38">
      <t>ホジョキン</t>
    </rPh>
    <rPh sb="38" eb="40">
      <t>コウフ</t>
    </rPh>
    <rPh sb="40" eb="43">
      <t>ヨウボウショ</t>
    </rPh>
    <phoneticPr fontId="2"/>
  </si>
  <si>
    <t>団体名</t>
    <rPh sb="0" eb="3">
      <t>ダンタイメイ</t>
    </rPh>
    <phoneticPr fontId="2"/>
  </si>
  <si>
    <t>標記補助金の交付を受けたいので，補助金等に係る予算の執行の適正化に関する法律(昭和30年法律第179号)第5条の規定により，下記のとおり応募します。</t>
    <rPh sb="0" eb="2">
      <t>ヒョウキ</t>
    </rPh>
    <rPh sb="2" eb="5">
      <t>ホジョキン</t>
    </rPh>
    <rPh sb="6" eb="8">
      <t>コウフ</t>
    </rPh>
    <rPh sb="9" eb="10">
      <t>ウ</t>
    </rPh>
    <rPh sb="16" eb="19">
      <t>ホジョキン</t>
    </rPh>
    <rPh sb="19" eb="20">
      <t>トウ</t>
    </rPh>
    <rPh sb="21" eb="22">
      <t>カカ</t>
    </rPh>
    <rPh sb="23" eb="25">
      <t>ヨサン</t>
    </rPh>
    <rPh sb="26" eb="28">
      <t>シッコウ</t>
    </rPh>
    <rPh sb="29" eb="32">
      <t>テキセイカ</t>
    </rPh>
    <rPh sb="33" eb="34">
      <t>カン</t>
    </rPh>
    <rPh sb="36" eb="38">
      <t>ホウリツ</t>
    </rPh>
    <rPh sb="39" eb="41">
      <t>ショウワ</t>
    </rPh>
    <rPh sb="43" eb="44">
      <t>ネン</t>
    </rPh>
    <rPh sb="44" eb="46">
      <t>ホウリツ</t>
    </rPh>
    <rPh sb="46" eb="47">
      <t>ダイ</t>
    </rPh>
    <rPh sb="50" eb="51">
      <t>ゴウ</t>
    </rPh>
    <rPh sb="52" eb="53">
      <t>ダイ</t>
    </rPh>
    <rPh sb="54" eb="55">
      <t>ジョウ</t>
    </rPh>
    <rPh sb="56" eb="58">
      <t>キテイ</t>
    </rPh>
    <rPh sb="62" eb="64">
      <t>カキ</t>
    </rPh>
    <rPh sb="68" eb="70">
      <t>オウボ</t>
    </rPh>
    <phoneticPr fontId="2"/>
  </si>
  <si>
    <t>令和３年度</t>
    <rPh sb="0" eb="2">
      <t>レイワ</t>
    </rPh>
    <rPh sb="3" eb="5">
      <t/>
    </rPh>
    <phoneticPr fontId="2"/>
  </si>
  <si>
    <t>AIR事業の全体構成</t>
    <rPh sb="3" eb="5">
      <t>ジギョウ</t>
    </rPh>
    <rPh sb="6" eb="8">
      <t>ゼンタイ</t>
    </rPh>
    <rPh sb="8" eb="10">
      <t>コウセイ</t>
    </rPh>
    <phoneticPr fontId="2"/>
  </si>
  <si>
    <t>中長期的な団体としての展望とAIR事業の趣旨，目的</t>
    <rPh sb="0" eb="4">
      <t>チュウチョウキテキ</t>
    </rPh>
    <rPh sb="5" eb="7">
      <t>ダンタイ</t>
    </rPh>
    <rPh sb="11" eb="13">
      <t>テンボウ</t>
    </rPh>
    <rPh sb="17" eb="19">
      <t>ジギョウ</t>
    </rPh>
    <rPh sb="20" eb="22">
      <t>シュシ</t>
    </rPh>
    <rPh sb="23" eb="25">
      <t>モクテキ</t>
    </rPh>
    <phoneticPr fontId="2"/>
  </si>
  <si>
    <t>補助事業の趣旨，目的</t>
    <rPh sb="0" eb="2">
      <t>ホジョ</t>
    </rPh>
    <rPh sb="2" eb="4">
      <t>ジギョウ</t>
    </rPh>
    <rPh sb="5" eb="7">
      <t>シュシ</t>
    </rPh>
    <rPh sb="8" eb="10">
      <t>モクテキ</t>
    </rPh>
    <phoneticPr fontId="2"/>
  </si>
  <si>
    <t>①補助事業の概要</t>
    <rPh sb="1" eb="3">
      <t>ホジョ</t>
    </rPh>
    <rPh sb="3" eb="5">
      <t>ジギョウ</t>
    </rPh>
    <rPh sb="6" eb="8">
      <t>ガイヨウ</t>
    </rPh>
    <phoneticPr fontId="2"/>
  </si>
  <si>
    <t>本事業で招へいし滞在創作活動を行う外国人芸術家について</t>
    <rPh sb="0" eb="1">
      <t>ホン</t>
    </rPh>
    <rPh sb="1" eb="3">
      <t>ジギョウ</t>
    </rPh>
    <rPh sb="4" eb="5">
      <t>ショウ</t>
    </rPh>
    <rPh sb="8" eb="10">
      <t>タイザイ</t>
    </rPh>
    <rPh sb="10" eb="12">
      <t>ソウサク</t>
    </rPh>
    <rPh sb="12" eb="14">
      <t>カツドウ</t>
    </rPh>
    <rPh sb="15" eb="16">
      <t>オコナ</t>
    </rPh>
    <rPh sb="17" eb="19">
      <t>ガイコク</t>
    </rPh>
    <rPh sb="19" eb="20">
      <t>ジン</t>
    </rPh>
    <rPh sb="20" eb="23">
      <t>ゲイジュツカ</t>
    </rPh>
    <phoneticPr fontId="2"/>
  </si>
  <si>
    <t>招へい外国人芸術家の滞在期間と同時期に滞在・交流し滞在創作活動を行う日本人芸術家について
（補助事業として実施する場合のみ記載）</t>
    <rPh sb="0" eb="1">
      <t>ショウ</t>
    </rPh>
    <rPh sb="3" eb="5">
      <t>ガイコク</t>
    </rPh>
    <rPh sb="5" eb="6">
      <t>ジン</t>
    </rPh>
    <rPh sb="6" eb="9">
      <t>ゲイジュツカ</t>
    </rPh>
    <rPh sb="10" eb="12">
      <t>タイザイ</t>
    </rPh>
    <rPh sb="12" eb="14">
      <t>キカン</t>
    </rPh>
    <rPh sb="15" eb="18">
      <t>ドウジキ</t>
    </rPh>
    <rPh sb="19" eb="21">
      <t>タイザイ</t>
    </rPh>
    <rPh sb="22" eb="24">
      <t>コウリュウ</t>
    </rPh>
    <rPh sb="25" eb="27">
      <t>タイザイ</t>
    </rPh>
    <rPh sb="27" eb="29">
      <t>ソウサク</t>
    </rPh>
    <rPh sb="29" eb="31">
      <t>カツドウ</t>
    </rPh>
    <rPh sb="32" eb="33">
      <t>オコナ</t>
    </rPh>
    <rPh sb="34" eb="37">
      <t>ニホンジン</t>
    </rPh>
    <rPh sb="37" eb="40">
      <t>ゲイジュツカ</t>
    </rPh>
    <rPh sb="46" eb="48">
      <t>ホジョ</t>
    </rPh>
    <rPh sb="48" eb="50">
      <t>ジギョウ</t>
    </rPh>
    <rPh sb="53" eb="55">
      <t>ジッシ</t>
    </rPh>
    <rPh sb="57" eb="59">
      <t>バアイ</t>
    </rPh>
    <rPh sb="61" eb="63">
      <t>キサイ</t>
    </rPh>
    <phoneticPr fontId="2"/>
  </si>
  <si>
    <t>（ⅰ）海外のＡＩＲ実施団体と交換プログラムを実施，計画進行中もしくは計画を構想している国内のＡＩＲ実施 団体が，</t>
    <phoneticPr fontId="2"/>
  </si>
  <si>
    <t>　 外国人芸術家を招へいし，国内芸術家等との交流を通した滞在型の創作活動を支援するＡＩＲプログラム</t>
    <phoneticPr fontId="2"/>
  </si>
  <si>
    <t>（複数チェック可）</t>
    <rPh sb="1" eb="3">
      <t>フクスウ</t>
    </rPh>
    <rPh sb="7" eb="8">
      <t>カ</t>
    </rPh>
    <phoneticPr fontId="2"/>
  </si>
  <si>
    <t>（ⅱ）　＜①拠点的事業支援のみ＞</t>
    <phoneticPr fontId="2"/>
  </si>
  <si>
    <t>　国内外のＡＩＲ実施団体，アート関連団体，文化施設，教育機関，国内の自治体，企業等と連携してＡＩＲ活動の運営に携わる専門人材の育成，運営ノウハウ等の情報共有機会を提供し，小規模なＡＩＲ事業等の支援をはじめとしたＡＩＲ活動の連携促進を図るプログラム</t>
    <phoneticPr fontId="2"/>
  </si>
  <si>
    <t>補助事業の内容</t>
    <rPh sb="0" eb="2">
      <t>ホジョ</t>
    </rPh>
    <rPh sb="2" eb="4">
      <t>ジギョウ</t>
    </rPh>
    <rPh sb="5" eb="7">
      <t>ナイヨウ</t>
    </rPh>
    <phoneticPr fontId="2"/>
  </si>
  <si>
    <t>AIR事業を実施することにより期待する効果，期待する効果を得るために達成するべきこと</t>
    <rPh sb="3" eb="5">
      <t>ジギョウ</t>
    </rPh>
    <rPh sb="6" eb="8">
      <t>ジッシ</t>
    </rPh>
    <rPh sb="15" eb="17">
      <t>キタイ</t>
    </rPh>
    <rPh sb="19" eb="21">
      <t>コウカ</t>
    </rPh>
    <rPh sb="22" eb="24">
      <t>キタイ</t>
    </rPh>
    <rPh sb="26" eb="28">
      <t>コウカ</t>
    </rPh>
    <rPh sb="29" eb="30">
      <t>エ</t>
    </rPh>
    <rPh sb="34" eb="36">
      <t>タッセイ</t>
    </rPh>
    <phoneticPr fontId="2"/>
  </si>
  <si>
    <t>必須プログラム（i）（ⅱ）共通</t>
    <rPh sb="0" eb="2">
      <t>ヒッス</t>
    </rPh>
    <rPh sb="13" eb="15">
      <t>キョウツウ</t>
    </rPh>
    <phoneticPr fontId="2"/>
  </si>
  <si>
    <t>③ＡＩＲ事業の活動内容・成果に関する情報発信の方法</t>
    <rPh sb="4" eb="6">
      <t>ジギョウ</t>
    </rPh>
    <rPh sb="7" eb="9">
      <t>カツドウ</t>
    </rPh>
    <rPh sb="9" eb="11">
      <t>ナイヨウ</t>
    </rPh>
    <rPh sb="12" eb="14">
      <t>セイカ</t>
    </rPh>
    <rPh sb="15" eb="16">
      <t>カン</t>
    </rPh>
    <rPh sb="18" eb="20">
      <t>ジョウホウ</t>
    </rPh>
    <rPh sb="20" eb="22">
      <t>ハッシン</t>
    </rPh>
    <rPh sb="23" eb="25">
      <t>ホウホウ</t>
    </rPh>
    <phoneticPr fontId="2"/>
  </si>
  <si>
    <t>②任意プログラム（イ）を実施することにより期待する効果，期待する効果を得るために達成すべきこと</t>
    <rPh sb="1" eb="3">
      <t>ニンイ</t>
    </rPh>
    <rPh sb="12" eb="14">
      <t>ジッシ</t>
    </rPh>
    <rPh sb="21" eb="23">
      <t>キタイ</t>
    </rPh>
    <rPh sb="25" eb="27">
      <t>コウカ</t>
    </rPh>
    <rPh sb="28" eb="30">
      <t>キタイ</t>
    </rPh>
    <rPh sb="32" eb="34">
      <t>コウカ</t>
    </rPh>
    <rPh sb="35" eb="36">
      <t>エ</t>
    </rPh>
    <rPh sb="40" eb="42">
      <t>タッセイ</t>
    </rPh>
    <phoneticPr fontId="2"/>
  </si>
  <si>
    <t>①補助事業の概要</t>
    <rPh sb="1" eb="3">
      <t>ホジョ</t>
    </rPh>
    <phoneticPr fontId="2"/>
  </si>
  <si>
    <t>②任意プログラム（ウ）を実施することにより期待する効果，期待する効果を得るために達成すべきこと</t>
    <rPh sb="1" eb="3">
      <t>ニンイ</t>
    </rPh>
    <rPh sb="12" eb="14">
      <t>ジッシ</t>
    </rPh>
    <rPh sb="21" eb="23">
      <t>キタイ</t>
    </rPh>
    <rPh sb="25" eb="27">
      <t>コウカ</t>
    </rPh>
    <rPh sb="28" eb="30">
      <t>キタイ</t>
    </rPh>
    <rPh sb="32" eb="34">
      <t>コウカ</t>
    </rPh>
    <rPh sb="35" eb="36">
      <t>エ</t>
    </rPh>
    <rPh sb="40" eb="42">
      <t>タッセイ</t>
    </rPh>
    <phoneticPr fontId="2"/>
  </si>
  <si>
    <t>②任意プログラム（エ）を実施することにより期待する効果，期待する効果を得るために達成すべきこと</t>
    <rPh sb="1" eb="3">
      <t>ニンイ</t>
    </rPh>
    <rPh sb="12" eb="14">
      <t>ジッシ</t>
    </rPh>
    <rPh sb="21" eb="23">
      <t>キタイ</t>
    </rPh>
    <rPh sb="25" eb="27">
      <t>コウカ</t>
    </rPh>
    <rPh sb="28" eb="30">
      <t>キタイ</t>
    </rPh>
    <rPh sb="32" eb="34">
      <t>コウカ</t>
    </rPh>
    <rPh sb="35" eb="36">
      <t>エ</t>
    </rPh>
    <rPh sb="40" eb="42">
      <t>タッセイ</t>
    </rPh>
    <phoneticPr fontId="2"/>
  </si>
  <si>
    <t>（複数チェック可）</t>
    <phoneticPr fontId="2"/>
  </si>
  <si>
    <t>【２－２．補助事業の目的及び内容（必須プログラム）】</t>
    <rPh sb="5" eb="7">
      <t>ホジョ</t>
    </rPh>
    <rPh sb="7" eb="9">
      <t>ジギョウ</t>
    </rPh>
    <rPh sb="10" eb="12">
      <t>モクテキ</t>
    </rPh>
    <rPh sb="12" eb="13">
      <t>オヨ</t>
    </rPh>
    <rPh sb="14" eb="16">
      <t>ナイヨウ</t>
    </rPh>
    <rPh sb="17" eb="19">
      <t>ヒッス</t>
    </rPh>
    <phoneticPr fontId="2"/>
  </si>
  <si>
    <t>【２－３．補助事業の目的及び内容（任意プログラム）】</t>
    <rPh sb="5" eb="7">
      <t>ホジョ</t>
    </rPh>
    <rPh sb="7" eb="9">
      <t>ジギョウ</t>
    </rPh>
    <rPh sb="10" eb="12">
      <t>モクテキ</t>
    </rPh>
    <rPh sb="12" eb="13">
      <t>オヨ</t>
    </rPh>
    <rPh sb="14" eb="16">
      <t>ナイヨウ</t>
    </rPh>
    <rPh sb="17" eb="19">
      <t>ニンイ</t>
    </rPh>
    <phoneticPr fontId="2"/>
  </si>
  <si>
    <t>【３．応募団体の概要等】</t>
    <rPh sb="3" eb="5">
      <t>オウボ</t>
    </rPh>
    <rPh sb="5" eb="7">
      <t>ダンタイ</t>
    </rPh>
    <rPh sb="8" eb="10">
      <t>ガイヨウ</t>
    </rPh>
    <rPh sb="10" eb="11">
      <t>ナド</t>
    </rPh>
    <phoneticPr fontId="2"/>
  </si>
  <si>
    <t>（１）　団体概要</t>
    <rPh sb="4" eb="6">
      <t>ダンタイ</t>
    </rPh>
    <rPh sb="6" eb="8">
      <t>ガイヨウ</t>
    </rPh>
    <phoneticPr fontId="2"/>
  </si>
  <si>
    <t>団体の名称</t>
    <rPh sb="0" eb="2">
      <t>ダンタイ</t>
    </rPh>
    <rPh sb="3" eb="5">
      <t>メイショウ</t>
    </rPh>
    <phoneticPr fontId="2"/>
  </si>
  <si>
    <t>代表者</t>
    <rPh sb="0" eb="3">
      <t>ダイヒョウシャ</t>
    </rPh>
    <phoneticPr fontId="2"/>
  </si>
  <si>
    <t>所在地</t>
    <rPh sb="0" eb="3">
      <t>ショザイチ</t>
    </rPh>
    <phoneticPr fontId="2"/>
  </si>
  <si>
    <t>団体設立年月</t>
    <rPh sb="0" eb="2">
      <t>ダンタイ</t>
    </rPh>
    <rPh sb="2" eb="4">
      <t>セツリツ</t>
    </rPh>
    <rPh sb="4" eb="5">
      <t>ネン</t>
    </rPh>
    <rPh sb="5" eb="6">
      <t>ゲツ</t>
    </rPh>
    <phoneticPr fontId="2"/>
  </si>
  <si>
    <t>プログラム・プロジェクトディレクター／コーディネーターなど</t>
    <phoneticPr fontId="2"/>
  </si>
  <si>
    <t>職名（担当）</t>
    <rPh sb="0" eb="2">
      <t>ショクメイ</t>
    </rPh>
    <rPh sb="3" eb="5">
      <t>タントウ</t>
    </rPh>
    <phoneticPr fontId="2"/>
  </si>
  <si>
    <t>氏名</t>
    <rPh sb="0" eb="2">
      <t>シメイ</t>
    </rPh>
    <phoneticPr fontId="2"/>
  </si>
  <si>
    <t>勤務形態（任期）</t>
    <rPh sb="0" eb="2">
      <t>キンム</t>
    </rPh>
    <rPh sb="2" eb="4">
      <t>ケイタイ</t>
    </rPh>
    <rPh sb="5" eb="7">
      <t>ニンキ</t>
    </rPh>
    <phoneticPr fontId="2"/>
  </si>
  <si>
    <t>会計責任者</t>
    <rPh sb="0" eb="2">
      <t>カイケイ</t>
    </rPh>
    <rPh sb="2" eb="5">
      <t>セキニンシャ</t>
    </rPh>
    <phoneticPr fontId="2"/>
  </si>
  <si>
    <t>職名</t>
    <rPh sb="0" eb="2">
      <t>ショクメイ</t>
    </rPh>
    <phoneticPr fontId="2"/>
  </si>
  <si>
    <t>監査責任者</t>
    <rPh sb="0" eb="2">
      <t>カンサ</t>
    </rPh>
    <rPh sb="2" eb="5">
      <t>セキニンシャ</t>
    </rPh>
    <phoneticPr fontId="2"/>
  </si>
  <si>
    <t>（２）　組織図</t>
    <rPh sb="4" eb="7">
      <t>ソシキズ</t>
    </rPh>
    <phoneticPr fontId="2"/>
  </si>
  <si>
    <r>
      <t>団体運営面での工夫</t>
    </r>
    <r>
      <rPr>
        <sz val="10"/>
        <rFont val="ＭＳ Ｐゴシック"/>
        <family val="3"/>
        <charset val="128"/>
      </rPr>
      <t>（地方公共団体や民間団体等の外部資金の確保など）</t>
    </r>
    <rPh sb="0" eb="2">
      <t>ダンタイ</t>
    </rPh>
    <rPh sb="2" eb="5">
      <t>ウンエイメン</t>
    </rPh>
    <rPh sb="7" eb="9">
      <t>クフウ</t>
    </rPh>
    <rPh sb="10" eb="12">
      <t>チホウ</t>
    </rPh>
    <rPh sb="12" eb="14">
      <t>コウキョウ</t>
    </rPh>
    <rPh sb="14" eb="16">
      <t>ダンタイ</t>
    </rPh>
    <rPh sb="17" eb="19">
      <t>ミンカン</t>
    </rPh>
    <rPh sb="19" eb="21">
      <t>ダンタイ</t>
    </rPh>
    <rPh sb="21" eb="22">
      <t>トウ</t>
    </rPh>
    <rPh sb="23" eb="25">
      <t>ガイブ</t>
    </rPh>
    <rPh sb="25" eb="27">
      <t>シキン</t>
    </rPh>
    <rPh sb="28" eb="30">
      <t>カクホ</t>
    </rPh>
    <phoneticPr fontId="2"/>
  </si>
  <si>
    <t>事業運営面での工夫</t>
    <rPh sb="0" eb="2">
      <t>ジギョウ</t>
    </rPh>
    <rPh sb="2" eb="5">
      <t>ウンエイメン</t>
    </rPh>
    <rPh sb="7" eb="9">
      <t>クフウ</t>
    </rPh>
    <phoneticPr fontId="2"/>
  </si>
  <si>
    <t>地方公共団体，地元企業，文化団体等との連携協力の状況</t>
    <rPh sb="0" eb="2">
      <t>チホウ</t>
    </rPh>
    <rPh sb="2" eb="4">
      <t>コウキョウ</t>
    </rPh>
    <rPh sb="4" eb="6">
      <t>ダンタイ</t>
    </rPh>
    <rPh sb="7" eb="9">
      <t>ジモト</t>
    </rPh>
    <rPh sb="9" eb="11">
      <t>キギョウ</t>
    </rPh>
    <rPh sb="12" eb="14">
      <t>ブンカ</t>
    </rPh>
    <rPh sb="14" eb="16">
      <t>ダンタイ</t>
    </rPh>
    <rPh sb="16" eb="17">
      <t>ナド</t>
    </rPh>
    <rPh sb="19" eb="21">
      <t>レンケイ</t>
    </rPh>
    <rPh sb="21" eb="23">
      <t>キョウリョク</t>
    </rPh>
    <rPh sb="24" eb="26">
      <t>ジョウキョウ</t>
    </rPh>
    <phoneticPr fontId="2"/>
  </si>
  <si>
    <t>教育機関（大学，小中高）との連携協力の状況</t>
    <rPh sb="0" eb="2">
      <t>キョウイク</t>
    </rPh>
    <rPh sb="2" eb="4">
      <t>キカン</t>
    </rPh>
    <rPh sb="5" eb="7">
      <t>ダイガク</t>
    </rPh>
    <rPh sb="8" eb="11">
      <t>ショウチュウコウ</t>
    </rPh>
    <rPh sb="14" eb="16">
      <t>レンケイ</t>
    </rPh>
    <rPh sb="16" eb="18">
      <t>キョウリョク</t>
    </rPh>
    <rPh sb="19" eb="21">
      <t>ジョウキョウ</t>
    </rPh>
    <phoneticPr fontId="2"/>
  </si>
  <si>
    <t>地域住民，ボランティアなどとの協働の取り組みの状況</t>
    <rPh sb="23" eb="25">
      <t>ジョウキョウ</t>
    </rPh>
    <phoneticPr fontId="2"/>
  </si>
  <si>
    <t>滞在人数（合計）</t>
    <rPh sb="0" eb="2">
      <t>タイザイ</t>
    </rPh>
    <rPh sb="2" eb="4">
      <t>ニンズウ</t>
    </rPh>
    <rPh sb="5" eb="7">
      <t>ゴウケイ</t>
    </rPh>
    <phoneticPr fontId="2"/>
  </si>
  <si>
    <t>《うち交換プログラムとして招へいする人数》
人</t>
    <rPh sb="3" eb="5">
      <t>コウカン</t>
    </rPh>
    <rPh sb="13" eb="14">
      <t>ショウ</t>
    </rPh>
    <rPh sb="18" eb="20">
      <t>ニンズウ</t>
    </rPh>
    <rPh sb="22" eb="23">
      <t>ニン</t>
    </rPh>
    <phoneticPr fontId="2"/>
  </si>
  <si>
    <t>②任意プログラム（ア）を実施することにより期待する効果，期待する効果を得るために達成すべきこと
（海外のＡＩＲ実施団体との双方向交流や日本人芸術家，学芸員・研究者の海外派遣の萌芽等を含め，具体的に記載）</t>
    <rPh sb="1" eb="3">
      <t>ニンイ</t>
    </rPh>
    <rPh sb="49" eb="51">
      <t>カイガイ</t>
    </rPh>
    <rPh sb="55" eb="57">
      <t>ジッシ</t>
    </rPh>
    <rPh sb="57" eb="59">
      <t>ダンタイ</t>
    </rPh>
    <rPh sb="61" eb="64">
      <t>ソウホウコウ</t>
    </rPh>
    <rPh sb="64" eb="66">
      <t>コウリュウ</t>
    </rPh>
    <rPh sb="67" eb="70">
      <t>ニホンジン</t>
    </rPh>
    <rPh sb="70" eb="73">
      <t>ゲイジュツカ</t>
    </rPh>
    <rPh sb="74" eb="77">
      <t>ガクゲイイン</t>
    </rPh>
    <rPh sb="78" eb="81">
      <t>ケンキュウシャ</t>
    </rPh>
    <rPh sb="82" eb="84">
      <t>カイガイ</t>
    </rPh>
    <rPh sb="84" eb="86">
      <t>ハケン</t>
    </rPh>
    <rPh sb="87" eb="89">
      <t>ホウガ</t>
    </rPh>
    <rPh sb="89" eb="90">
      <t>トウ</t>
    </rPh>
    <rPh sb="91" eb="92">
      <t>フク</t>
    </rPh>
    <rPh sb="94" eb="97">
      <t>グタイテキ</t>
    </rPh>
    <rPh sb="98" eb="100">
      <t>キサイ</t>
    </rPh>
    <phoneticPr fontId="2"/>
  </si>
  <si>
    <t>エ．ＡＩＲ活動の連携促進プログラム（「小規模等事業支援」のみ）</t>
    <rPh sb="5" eb="7">
      <t>カツドウ</t>
    </rPh>
    <rPh sb="8" eb="10">
      <t>レンケイ</t>
    </rPh>
    <rPh sb="10" eb="12">
      <t>ソクシン</t>
    </rPh>
    <phoneticPr fontId="2"/>
  </si>
  <si>
    <t>②AIR団体等との連携実績及び予定</t>
    <phoneticPr fontId="2"/>
  </si>
  <si>
    <t>③AIR事業の全体概要（補助対象外事業を含む）</t>
    <rPh sb="4" eb="6">
      <t>ジギョウ</t>
    </rPh>
    <rPh sb="7" eb="9">
      <t>ゼンタイ</t>
    </rPh>
    <rPh sb="9" eb="11">
      <t>ガイヨウ</t>
    </rPh>
    <rPh sb="12" eb="14">
      <t>ホジョ</t>
    </rPh>
    <rPh sb="14" eb="16">
      <t>タイショウ</t>
    </rPh>
    <rPh sb="16" eb="17">
      <t>ガイ</t>
    </rPh>
    <rPh sb="17" eb="19">
      <t>ジギョウ</t>
    </rPh>
    <rPh sb="20" eb="21">
      <t>フク</t>
    </rPh>
    <phoneticPr fontId="2"/>
  </si>
  <si>
    <t>④AIR事業の効果</t>
    <rPh sb="4" eb="6">
      <t>ジギョウ</t>
    </rPh>
    <rPh sb="7" eb="9">
      <t>コウカ</t>
    </rPh>
    <phoneticPr fontId="2"/>
  </si>
  <si>
    <t>（３）　体制変遷</t>
    <rPh sb="4" eb="6">
      <t>タイセイ</t>
    </rPh>
    <rPh sb="6" eb="8">
      <t>ヘンセン</t>
    </rPh>
    <phoneticPr fontId="2"/>
  </si>
  <si>
    <t>年度</t>
    <rPh sb="0" eb="2">
      <t>ネンド</t>
    </rPh>
    <phoneticPr fontId="50"/>
  </si>
  <si>
    <t>常勤</t>
    <rPh sb="0" eb="2">
      <t>ジョウキン</t>
    </rPh>
    <phoneticPr fontId="50"/>
  </si>
  <si>
    <t>非常勤</t>
    <rPh sb="0" eb="3">
      <t>ヒジョウキン</t>
    </rPh>
    <phoneticPr fontId="50"/>
  </si>
  <si>
    <t>業務委託</t>
    <rPh sb="0" eb="2">
      <t>ギョウム</t>
    </rPh>
    <rPh sb="2" eb="4">
      <t>イタク</t>
    </rPh>
    <phoneticPr fontId="50"/>
  </si>
  <si>
    <t>（４）　財務等状況</t>
    <rPh sb="4" eb="6">
      <t>ザイム</t>
    </rPh>
    <rPh sb="6" eb="7">
      <t>トウ</t>
    </rPh>
    <rPh sb="7" eb="9">
      <t>ジョウキョウ</t>
    </rPh>
    <phoneticPr fontId="2"/>
  </si>
  <si>
    <t>前年度比</t>
    <rPh sb="0" eb="3">
      <t>ゼンネンド</t>
    </rPh>
    <rPh sb="3" eb="4">
      <t>ヒ</t>
    </rPh>
    <phoneticPr fontId="50"/>
  </si>
  <si>
    <t>合計</t>
    <rPh sb="0" eb="2">
      <t>ゴウケイ</t>
    </rPh>
    <phoneticPr fontId="50"/>
  </si>
  <si>
    <t>その他</t>
    <rPh sb="2" eb="3">
      <t>タ</t>
    </rPh>
    <phoneticPr fontId="50"/>
  </si>
  <si>
    <t>人件費</t>
    <rPh sb="0" eb="3">
      <t>ジンケンヒ</t>
    </rPh>
    <phoneticPr fontId="50"/>
  </si>
  <si>
    <t>助成金</t>
    <rPh sb="0" eb="2">
      <t>ジョセイ</t>
    </rPh>
    <rPh sb="2" eb="3">
      <t>キン</t>
    </rPh>
    <phoneticPr fontId="50"/>
  </si>
  <si>
    <t>本補助金
収入</t>
    <rPh sb="5" eb="7">
      <t>シュウニュウ</t>
    </rPh>
    <phoneticPr fontId="50"/>
  </si>
  <si>
    <t>管理費</t>
    <rPh sb="0" eb="3">
      <t>カンリヒ</t>
    </rPh>
    <phoneticPr fontId="50"/>
  </si>
  <si>
    <t>補助金
（うち本補助金）</t>
    <rPh sb="0" eb="3">
      <t>ホジョキン</t>
    </rPh>
    <rPh sb="7" eb="8">
      <t>ホン</t>
    </rPh>
    <rPh sb="8" eb="11">
      <t>ホジョキン</t>
    </rPh>
    <phoneticPr fontId="50"/>
  </si>
  <si>
    <t>事業費
（うちAIR関係費）</t>
    <rPh sb="0" eb="2">
      <t>ジギョウ</t>
    </rPh>
    <rPh sb="2" eb="3">
      <t>ヒ</t>
    </rPh>
    <rPh sb="10" eb="13">
      <t>カンケイヒ</t>
    </rPh>
    <phoneticPr fontId="50"/>
  </si>
  <si>
    <t>補助金</t>
    <rPh sb="0" eb="3">
      <t>ホジョキン</t>
    </rPh>
    <phoneticPr fontId="50"/>
  </si>
  <si>
    <t>事業費</t>
    <rPh sb="0" eb="3">
      <t>ジギョウヒ</t>
    </rPh>
    <phoneticPr fontId="50"/>
  </si>
  <si>
    <t>事業収入</t>
    <rPh sb="0" eb="2">
      <t>ジギョウ</t>
    </rPh>
    <rPh sb="2" eb="4">
      <t>シュウニュウ</t>
    </rPh>
    <phoneticPr fontId="50"/>
  </si>
  <si>
    <t>収支差</t>
    <rPh sb="0" eb="2">
      <t>シュウシ</t>
    </rPh>
    <rPh sb="2" eb="3">
      <t>サ</t>
    </rPh>
    <phoneticPr fontId="50"/>
  </si>
  <si>
    <t>支出</t>
    <rPh sb="0" eb="2">
      <t>シシュツ</t>
    </rPh>
    <phoneticPr fontId="50"/>
  </si>
  <si>
    <t>収入</t>
    <rPh sb="0" eb="2">
      <t>シュウニュウ</t>
    </rPh>
    <phoneticPr fontId="50"/>
  </si>
  <si>
    <t>（千円）</t>
    <rPh sb="1" eb="3">
      <t>センエン</t>
    </rPh>
    <phoneticPr fontId="2"/>
  </si>
  <si>
    <t>別紙１のとおり</t>
    <rPh sb="0" eb="2">
      <t>ベッシ</t>
    </rPh>
    <phoneticPr fontId="2"/>
  </si>
  <si>
    <t>【２－１．AIR事業の目的及び内容（全体）】</t>
    <rPh sb="8" eb="10">
      <t>ジギョウ</t>
    </rPh>
    <rPh sb="11" eb="13">
      <t>モクテキ</t>
    </rPh>
    <rPh sb="13" eb="14">
      <t>オヨ</t>
    </rPh>
    <rPh sb="15" eb="17">
      <t>ナイヨウ</t>
    </rPh>
    <rPh sb="18" eb="20">
      <t>ゼンタイ</t>
    </rPh>
    <phoneticPr fontId="2"/>
  </si>
  <si>
    <t>別紙２-１のとおり
※未定の場合は予定している情報のみを記載ください。</t>
    <rPh sb="0" eb="2">
      <t>ベッシ</t>
    </rPh>
    <rPh sb="11" eb="13">
      <t>ミテイ</t>
    </rPh>
    <rPh sb="14" eb="16">
      <t>バアイ</t>
    </rPh>
    <rPh sb="17" eb="19">
      <t>ヨテイ</t>
    </rPh>
    <rPh sb="23" eb="25">
      <t>ジョウホウ</t>
    </rPh>
    <rPh sb="28" eb="30">
      <t>キサイ</t>
    </rPh>
    <phoneticPr fontId="2"/>
  </si>
  <si>
    <t>別紙２－２のとおり</t>
    <rPh sb="0" eb="2">
      <t>ベッシ</t>
    </rPh>
    <phoneticPr fontId="2"/>
  </si>
  <si>
    <t>別紙２－１のとおり</t>
    <rPh sb="0" eb="2">
      <t>ベッシ</t>
    </rPh>
    <phoneticPr fontId="2"/>
  </si>
  <si>
    <t>別紙２－３のとおり</t>
    <rPh sb="0" eb="2">
      <t>ベッシ</t>
    </rPh>
    <phoneticPr fontId="2"/>
  </si>
  <si>
    <t>任意プログラムあり　）</t>
    <rPh sb="0" eb="2">
      <t>ニンイ</t>
    </rPh>
    <phoneticPr fontId="2"/>
  </si>
  <si>
    <t xml:space="preserve"> ３．補助金交付要望額</t>
    <rPh sb="3" eb="5">
      <t>ホジョ</t>
    </rPh>
    <rPh sb="6" eb="8">
      <t>コウフ</t>
    </rPh>
    <rPh sb="8" eb="10">
      <t>ヨウボウ</t>
    </rPh>
    <rPh sb="10" eb="11">
      <t>ガク</t>
    </rPh>
    <phoneticPr fontId="2"/>
  </si>
  <si>
    <t>出演料</t>
    <rPh sb="0" eb="2">
      <t>シュツエン</t>
    </rPh>
    <rPh sb="2" eb="3">
      <t>リョウ</t>
    </rPh>
    <phoneticPr fontId="2"/>
  </si>
  <si>
    <t>音楽費</t>
    <rPh sb="0" eb="2">
      <t>オンガク</t>
    </rPh>
    <rPh sb="2" eb="3">
      <t>ヒ</t>
    </rPh>
    <phoneticPr fontId="2"/>
  </si>
  <si>
    <t>舞台費</t>
    <rPh sb="0" eb="2">
      <t>ブタイ</t>
    </rPh>
    <rPh sb="2" eb="3">
      <t>ヒ</t>
    </rPh>
    <phoneticPr fontId="2"/>
  </si>
  <si>
    <t>上映費</t>
    <rPh sb="0" eb="2">
      <t>ジョウエイ</t>
    </rPh>
    <rPh sb="2" eb="3">
      <t>ヒ</t>
    </rPh>
    <phoneticPr fontId="2"/>
  </si>
  <si>
    <t>作品借料</t>
    <rPh sb="0" eb="2">
      <t>サクヒン</t>
    </rPh>
    <rPh sb="2" eb="4">
      <t>シャクリョウ</t>
    </rPh>
    <phoneticPr fontId="2"/>
  </si>
  <si>
    <t>出演費</t>
    <rPh sb="0" eb="2">
      <t>シュツエン</t>
    </rPh>
    <rPh sb="2" eb="3">
      <t>ヒ</t>
    </rPh>
    <phoneticPr fontId="2"/>
  </si>
  <si>
    <t>作品借料</t>
    <rPh sb="0" eb="4">
      <t>サクヒンシャクリョウ</t>
    </rPh>
    <phoneticPr fontId="2"/>
  </si>
  <si>
    <t>細目</t>
    <rPh sb="0" eb="2">
      <t>サイモク</t>
    </rPh>
    <phoneticPr fontId="2"/>
  </si>
  <si>
    <t>細目</t>
    <phoneticPr fontId="2"/>
  </si>
  <si>
    <t>招へい者数(合計)</t>
    <rPh sb="0" eb="1">
      <t>ショウ</t>
    </rPh>
    <rPh sb="3" eb="4">
      <t>シャ</t>
    </rPh>
    <rPh sb="4" eb="5">
      <t>スウ</t>
    </rPh>
    <rPh sb="6" eb="8">
      <t>ゴウケイ</t>
    </rPh>
    <phoneticPr fontId="2"/>
  </si>
  <si>
    <t>招へい者数</t>
    <rPh sb="0" eb="1">
      <t>ショウ</t>
    </rPh>
    <rPh sb="3" eb="4">
      <t>シャ</t>
    </rPh>
    <rPh sb="4" eb="5">
      <t>スウ</t>
    </rPh>
    <phoneticPr fontId="2"/>
  </si>
  <si>
    <t>-</t>
    <phoneticPr fontId="2"/>
  </si>
  <si>
    <t>補助事業の内容（連携団体の名称，役割を記載すること。また，幅広い参加者が得られるような工夫があれば，記載すること。）</t>
    <rPh sb="0" eb="2">
      <t>ホジョ</t>
    </rPh>
    <rPh sb="2" eb="4">
      <t>ジギョウ</t>
    </rPh>
    <rPh sb="5" eb="7">
      <t>ナイヨウ</t>
    </rPh>
    <rPh sb="8" eb="10">
      <t>レンケイ</t>
    </rPh>
    <rPh sb="10" eb="12">
      <t>ダンタイ</t>
    </rPh>
    <rPh sb="13" eb="15">
      <t>メイショウ</t>
    </rPh>
    <rPh sb="16" eb="18">
      <t>ヤクワリ</t>
    </rPh>
    <rPh sb="19" eb="21">
      <t>キサイ</t>
    </rPh>
    <rPh sb="29" eb="31">
      <t>ハバヒロ</t>
    </rPh>
    <rPh sb="32" eb="35">
      <t>サンカシャ</t>
    </rPh>
    <rPh sb="36" eb="37">
      <t>エ</t>
    </rPh>
    <rPh sb="43" eb="45">
      <t>クフウ</t>
    </rPh>
    <rPh sb="50" eb="52">
      <t>キサイ</t>
    </rPh>
    <phoneticPr fontId="2"/>
  </si>
  <si>
    <t>④必須プログラムを実施することにより期待する成果，期待する効果を得るために達成するべきこと
（海外のＡＩＲ実施団体との双方向交流や日本人芸術家の海外派遣の萌芽，拠点的事業支援については，小規模なＡＩＲ事業等の支援をはじめとしたＡＩＲ活動の促進等を含め，具体的に記載）</t>
    <rPh sb="1" eb="3">
      <t>ヒッス</t>
    </rPh>
    <rPh sb="18" eb="20">
      <t>キタイ</t>
    </rPh>
    <rPh sb="74" eb="76">
      <t>ハケン</t>
    </rPh>
    <phoneticPr fontId="2"/>
  </si>
  <si>
    <t>下記のうち，実施する事業に○をつけ，該当する様式を記載してください。
（複数選択可。ただし，（エ）は「小規模等事業支援」のみ）</t>
    <rPh sb="0" eb="2">
      <t>カキ</t>
    </rPh>
    <rPh sb="6" eb="8">
      <t>ジッシ</t>
    </rPh>
    <rPh sb="10" eb="12">
      <t>ジギョウ</t>
    </rPh>
    <rPh sb="18" eb="20">
      <t>ガイトウ</t>
    </rPh>
    <rPh sb="22" eb="24">
      <t>ヨウシキ</t>
    </rPh>
    <rPh sb="25" eb="27">
      <t>キサイ</t>
    </rPh>
    <rPh sb="36" eb="38">
      <t>フクスウ</t>
    </rPh>
    <rPh sb="38" eb="40">
      <t>センタク</t>
    </rPh>
    <rPh sb="40" eb="41">
      <t>カ</t>
    </rPh>
    <rPh sb="51" eb="54">
      <t>ショウキボ</t>
    </rPh>
    <rPh sb="54" eb="55">
      <t>トウ</t>
    </rPh>
    <rPh sb="55" eb="57">
      <t>ジギョウ</t>
    </rPh>
    <rPh sb="57" eb="59">
      <t>シエン</t>
    </rPh>
    <phoneticPr fontId="2"/>
  </si>
  <si>
    <t>補助事業の内容（事業全体の内容のほか，国内の芸術家等との交流内容については必ず記載すること）</t>
    <rPh sb="0" eb="2">
      <t>ホジョ</t>
    </rPh>
    <rPh sb="2" eb="4">
      <t>ジギョウ</t>
    </rPh>
    <rPh sb="5" eb="7">
      <t>ナイヨウ</t>
    </rPh>
    <phoneticPr fontId="2"/>
  </si>
  <si>
    <t>補助事業の内容（事業全体の内容のほか，連携する関係団体名，各団体の役割を記載すること）</t>
    <rPh sb="0" eb="2">
      <t>ホジョ</t>
    </rPh>
    <rPh sb="2" eb="4">
      <t>ジギョウ</t>
    </rPh>
    <rPh sb="5" eb="7">
      <t>ナイヨウ</t>
    </rPh>
    <rPh sb="8" eb="10">
      <t>ジギョウ</t>
    </rPh>
    <rPh sb="10" eb="12">
      <t>ゼンタイ</t>
    </rPh>
    <rPh sb="13" eb="15">
      <t>ナイヨウ</t>
    </rPh>
    <rPh sb="19" eb="21">
      <t>レンケイ</t>
    </rPh>
    <rPh sb="23" eb="25">
      <t>カンケイ</t>
    </rPh>
    <rPh sb="25" eb="27">
      <t>ダンタイ</t>
    </rPh>
    <rPh sb="27" eb="28">
      <t>メイ</t>
    </rPh>
    <rPh sb="29" eb="30">
      <t>カク</t>
    </rPh>
    <rPh sb="30" eb="32">
      <t>ダンタイ</t>
    </rPh>
    <rPh sb="33" eb="35">
      <t>ヤクワリ</t>
    </rPh>
    <rPh sb="36" eb="38">
      <t>キサイ</t>
    </rPh>
    <phoneticPr fontId="2"/>
  </si>
  <si>
    <t>②補助事業の趣旨，目的</t>
    <rPh sb="1" eb="3">
      <t>ホジョ</t>
    </rPh>
    <rPh sb="3" eb="5">
      <t>ジギョウ</t>
    </rPh>
    <rPh sb="6" eb="8">
      <t>シュシ</t>
    </rPh>
    <rPh sb="9" eb="11">
      <t>モクテキ</t>
    </rPh>
    <phoneticPr fontId="2"/>
  </si>
  <si>
    <t>（５）　団体運営，事業運営面の工夫</t>
    <rPh sb="4" eb="6">
      <t>ダンタイ</t>
    </rPh>
    <rPh sb="6" eb="8">
      <t>ウンエイ</t>
    </rPh>
    <rPh sb="9" eb="11">
      <t>ジギョウ</t>
    </rPh>
    <rPh sb="11" eb="13">
      <t>ウンエイ</t>
    </rPh>
    <rPh sb="13" eb="14">
      <t>メン</t>
    </rPh>
    <rPh sb="15" eb="17">
      <t>クフウ</t>
    </rPh>
    <phoneticPr fontId="2"/>
  </si>
  <si>
    <r>
      <t xml:space="preserve">                </t>
    </r>
    <r>
      <rPr>
        <sz val="8"/>
        <rFont val="ＭＳ Ｐゴシック"/>
        <family val="3"/>
        <charset val="128"/>
      </rPr>
      <t>うち</t>
    </r>
    <r>
      <rPr>
        <sz val="11"/>
        <rFont val="ＭＳ Ｐゴシック"/>
        <family val="3"/>
        <charset val="128"/>
      </rPr>
      <t>○○文化財団</t>
    </r>
    <rPh sb="20" eb="22">
      <t>ブンカ</t>
    </rPh>
    <rPh sb="22" eb="24">
      <t>ザイダン</t>
    </rPh>
    <phoneticPr fontId="2"/>
  </si>
  <si>
    <r>
      <t xml:space="preserve">                </t>
    </r>
    <r>
      <rPr>
        <sz val="8"/>
        <rFont val="ＭＳ Ｐゴシック"/>
        <family val="3"/>
        <charset val="128"/>
      </rPr>
      <t>うち○○市</t>
    </r>
    <rPh sb="20" eb="21">
      <t>シ</t>
    </rPh>
    <phoneticPr fontId="2"/>
  </si>
  <si>
    <t>全プログラム共通（必須プログラム及び任意プログラム）</t>
    <rPh sb="0" eb="1">
      <t>ゼン</t>
    </rPh>
    <rPh sb="6" eb="8">
      <t>キョウツウ</t>
    </rPh>
    <rPh sb="9" eb="11">
      <t>ヒッス</t>
    </rPh>
    <rPh sb="16" eb="17">
      <t>オヨ</t>
    </rPh>
    <rPh sb="18" eb="20">
      <t>ニンイ</t>
    </rPh>
    <phoneticPr fontId="2"/>
  </si>
  <si>
    <t>⑤感染症の拡大による国際的な渡航制限などにより，計画の変更，中止が必要となった場合の考え方</t>
    <rPh sb="1" eb="4">
      <t>カンセンショウ</t>
    </rPh>
    <rPh sb="5" eb="7">
      <t>カクダイ</t>
    </rPh>
    <rPh sb="10" eb="13">
      <t>コクサイテキ</t>
    </rPh>
    <rPh sb="14" eb="16">
      <t>トコウ</t>
    </rPh>
    <rPh sb="16" eb="18">
      <t>セイゲン</t>
    </rPh>
    <rPh sb="24" eb="26">
      <t>ケイカク</t>
    </rPh>
    <rPh sb="27" eb="29">
      <t>ヘンコウ</t>
    </rPh>
    <rPh sb="30" eb="32">
      <t>チュウシ</t>
    </rPh>
    <rPh sb="33" eb="35">
      <t>ヒツヨウ</t>
    </rPh>
    <rPh sb="39" eb="41">
      <t>バアイ</t>
    </rPh>
    <rPh sb="42" eb="43">
      <t>カンガ</t>
    </rPh>
    <rPh sb="44" eb="45">
      <t>カタ</t>
    </rPh>
    <phoneticPr fontId="2"/>
  </si>
  <si>
    <r>
      <t xml:space="preserve">　補助対象経費計 D 
</t>
    </r>
    <r>
      <rPr>
        <sz val="10"/>
        <rFont val="ＭＳ Ｐゴシック"/>
        <family val="3"/>
        <charset val="128"/>
      </rPr>
      <t xml:space="preserve"> ※課税業者は税額を控除する（A3）-（C），免税事業者及び簡易課税事業者は（A３）</t>
    </r>
    <rPh sb="1" eb="3">
      <t>ホジョ</t>
    </rPh>
    <rPh sb="3" eb="5">
      <t>タイショウ</t>
    </rPh>
    <rPh sb="5" eb="7">
      <t>ケイヒ</t>
    </rPh>
    <rPh sb="7" eb="8">
      <t>ケイ</t>
    </rPh>
    <rPh sb="14" eb="16">
      <t>カゼイ</t>
    </rPh>
    <rPh sb="16" eb="18">
      <t>ギョウシャ</t>
    </rPh>
    <rPh sb="19" eb="21">
      <t>ゼイガク</t>
    </rPh>
    <rPh sb="22" eb="24">
      <t>コウジョ</t>
    </rPh>
    <rPh sb="35" eb="37">
      <t>メンゼイ</t>
    </rPh>
    <rPh sb="37" eb="40">
      <t>ジギョウシャ</t>
    </rPh>
    <rPh sb="40" eb="41">
      <t>オヨ</t>
    </rPh>
    <rPh sb="42" eb="44">
      <t>カンイ</t>
    </rPh>
    <rPh sb="44" eb="46">
      <t>カゼイ</t>
    </rPh>
    <rPh sb="46" eb="49">
      <t>ジギョウシャ</t>
    </rPh>
    <phoneticPr fontId="2"/>
  </si>
  <si>
    <t>（□</t>
  </si>
  <si>
    <t>令和 年 月 日　～　　令和 年 月  日</t>
    <rPh sb="0" eb="2">
      <t>レイワ</t>
    </rPh>
    <rPh sb="3" eb="4">
      <t>ネン</t>
    </rPh>
    <rPh sb="5" eb="6">
      <t>ガツ</t>
    </rPh>
    <rPh sb="7" eb="8">
      <t>ニチ</t>
    </rPh>
    <rPh sb="12" eb="14">
      <t>レイワ</t>
    </rPh>
    <rPh sb="15" eb="16">
      <t>ネン</t>
    </rPh>
    <rPh sb="17" eb="18">
      <t>ガツ</t>
    </rPh>
    <rPh sb="20" eb="21">
      <t>ニチ</t>
    </rPh>
    <phoneticPr fontId="2"/>
  </si>
  <si>
    <t>令和 年 月  日</t>
    <phoneticPr fontId="2"/>
  </si>
  <si>
    <t>□</t>
    <phoneticPr fontId="2"/>
  </si>
  <si>
    <t>□ 事業中止</t>
    <phoneticPr fontId="2"/>
  </si>
  <si>
    <t>□　実施時期や手法を変更して実施</t>
    <phoneticPr fontId="2"/>
  </si>
  <si>
    <t>　招へい者No.（　　　   　　　　　　　　　　）</t>
    <phoneticPr fontId="2"/>
  </si>
  <si>
    <t>　招へい者No.（　　　　            　　　　　）</t>
    <rPh sb="1" eb="2">
      <t>ショウ</t>
    </rPh>
    <phoneticPr fontId="2"/>
  </si>
  <si>
    <t>人</t>
    <rPh sb="0" eb="1">
      <t>ニン</t>
    </rPh>
    <phoneticPr fontId="2"/>
  </si>
  <si>
    <t>人</t>
    <rPh sb="0" eb="1">
      <t>ニン</t>
    </rPh>
    <phoneticPr fontId="2"/>
  </si>
  <si>
    <t xml:space="preserve">  滞在者No.（　　　　　　　　　　　　　　　　　　　　　）</t>
    <rPh sb="2" eb="4">
      <t>タイザイ</t>
    </rPh>
    <phoneticPr fontId="2"/>
  </si>
  <si>
    <t>□　情報共有機会</t>
  </si>
  <si>
    <t>ア．</t>
  </si>
  <si>
    <t>イ．</t>
  </si>
  <si>
    <t>ウ．</t>
  </si>
  <si>
    <t>　招へい者No.（　　　　　　　　　　　　　　　　　　　　　　）</t>
    <rPh sb="1" eb="2">
      <t>ショウ</t>
    </rPh>
    <phoneticPr fontId="2"/>
  </si>
  <si>
    <t>(役職)　</t>
    <rPh sb="1" eb="3">
      <t>ヤクショク</t>
    </rPh>
    <phoneticPr fontId="2"/>
  </si>
  <si>
    <t>(ふりがな)</t>
    <phoneticPr fontId="2"/>
  </si>
  <si>
    <t>(氏名)</t>
    <rPh sb="1" eb="3">
      <t>シメイ</t>
    </rPh>
    <phoneticPr fontId="2"/>
  </si>
  <si>
    <t>〒</t>
    <phoneticPr fontId="2"/>
  </si>
  <si>
    <t>年</t>
    <rPh sb="0" eb="1">
      <t>ネン</t>
    </rPh>
    <phoneticPr fontId="2"/>
  </si>
  <si>
    <t>月</t>
    <rPh sb="0" eb="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</si>
</sst>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1]&quot;国庫補助額修正入力が交付決定額を超過しています&quot;;General"/>
    <numFmt numFmtId="179" formatCode="#,##0;&quot;△ &quot;#,##0"/>
    <numFmt numFmtId="180" formatCode="#,##0.00;&quot;△ &quot;#,##0.00"/>
    <numFmt numFmtId="181" formatCode="#,##0.00_ "/>
  </numFmts>
  <fonts count="55">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2"/>
      <name val="ＭＳ ゴシック"/>
      <family val="3"/>
      <charset val="128"/>
    </font>
    <font>
      <b/>
      <sz val="9"/>
      <color indexed="81"/>
      <name val="ＭＳ Ｐゴシック"/>
      <family val="3"/>
      <charset val="128"/>
    </font>
    <font>
      <b/>
      <u/>
      <sz val="9"/>
      <color indexed="81"/>
      <name val="ＭＳ Ｐゴシック"/>
      <family val="3"/>
      <charset val="128"/>
    </font>
    <font>
      <sz val="13"/>
      <name val="ＭＳ Ｐゴシック"/>
      <family val="3"/>
      <charset val="128"/>
    </font>
    <font>
      <b/>
      <sz val="13"/>
      <name val="ＭＳ Ｐゴシック"/>
      <family val="3"/>
      <charset val="128"/>
    </font>
    <font>
      <sz val="18"/>
      <name val="ＭＳ Ｐゴシック"/>
      <family val="3"/>
      <charset val="128"/>
    </font>
    <font>
      <b/>
      <sz val="10"/>
      <name val="ＭＳ Ｐゴシック"/>
      <family val="3"/>
      <charset val="128"/>
    </font>
    <font>
      <b/>
      <sz val="9"/>
      <color indexed="81"/>
      <name val="MS P ゴシック"/>
      <family val="3"/>
      <charset val="128"/>
    </font>
    <font>
      <sz val="9"/>
      <color indexed="81"/>
      <name val="MS P ゴシック"/>
      <family val="3"/>
      <charset val="128"/>
    </font>
    <font>
      <sz val="11"/>
      <color indexed="8"/>
      <name val="ＭＳ Ｐゴシック"/>
      <family val="3"/>
      <charset val="128"/>
    </font>
    <font>
      <sz val="11"/>
      <color indexed="8"/>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b/>
      <sz val="8"/>
      <color indexed="56"/>
      <name val="ＭＳ Ｐゴシック"/>
      <family val="3"/>
      <charset val="128"/>
    </font>
    <font>
      <b/>
      <sz val="8"/>
      <color indexed="10"/>
      <name val="ＭＳ Ｐゴシック"/>
      <family val="3"/>
      <charset val="128"/>
    </font>
    <font>
      <sz val="2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1"/>
      <color rgb="FF0070C0"/>
      <name val="ＭＳ Ｐゴシック"/>
      <family val="3"/>
      <charset val="128"/>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4"/>
      <name val="ＭＳ Ｐゴシック"/>
      <family val="3"/>
      <charset val="128"/>
      <scheme val="minor"/>
    </font>
    <font>
      <b/>
      <sz val="11"/>
      <color theme="1"/>
      <name val="ＭＳ Ｐゴシック"/>
      <family val="3"/>
      <charset val="128"/>
    </font>
    <font>
      <sz val="8"/>
      <color theme="0"/>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8"/>
      <name val="ＭＳ Ｐゴシック"/>
      <family val="3"/>
      <charset val="128"/>
      <scheme val="minor"/>
    </font>
    <font>
      <b/>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b/>
      <sz val="9"/>
      <color theme="1"/>
      <name val="ＭＳ Ｐゴシック"/>
      <family val="3"/>
      <charset val="128"/>
    </font>
    <font>
      <sz val="10"/>
      <color theme="1"/>
      <name val="ＭＳ Ｐゴシック"/>
      <family val="3"/>
      <charset val="128"/>
    </font>
    <font>
      <sz val="24"/>
      <color theme="1"/>
      <name val="ＭＳ Ｐゴシック"/>
      <family val="3"/>
      <charset val="128"/>
    </font>
    <font>
      <sz val="12"/>
      <color theme="1"/>
      <name val="ＭＳ Ｐゴシック"/>
      <family val="3"/>
      <charset val="128"/>
    </font>
    <font>
      <sz val="16"/>
      <name val="ＭＳ Ｐゴシック"/>
      <family val="3"/>
      <charset val="128"/>
    </font>
    <font>
      <u/>
      <sz val="11"/>
      <color theme="10"/>
      <name val="ＭＳ Ｐゴシック"/>
      <family val="3"/>
      <charset val="128"/>
    </font>
    <font>
      <sz val="10"/>
      <name val="ＭＳ 明朝"/>
      <family val="1"/>
      <charset val="128"/>
    </font>
    <font>
      <sz val="6"/>
      <name val="ＭＳ Ｐゴシック"/>
      <family val="2"/>
      <charset val="128"/>
      <scheme val="minor"/>
    </font>
    <font>
      <b/>
      <u/>
      <sz val="9"/>
      <color indexed="81"/>
      <name val="MS P ゴシック"/>
      <family val="3"/>
      <charset val="128"/>
    </font>
    <font>
      <b/>
      <sz val="14"/>
      <color rgb="FFFF0000"/>
      <name val="ＭＳ Ｐゴシック"/>
      <family val="3"/>
      <charset val="128"/>
    </font>
    <font>
      <sz val="12"/>
      <name val="ＭＳ Ｐゴシック"/>
      <family val="3"/>
      <charset val="128"/>
      <scheme val="minor"/>
    </font>
    <font>
      <b/>
      <sz val="12"/>
      <name val="ＭＳ Ｐゴシック"/>
      <family val="3"/>
      <charset val="128"/>
      <scheme val="minor"/>
    </font>
  </fonts>
  <fills count="15">
    <fill>
      <patternFill patternType="none"/>
    </fill>
    <fill>
      <patternFill patternType="gray125"/>
    </fill>
    <fill>
      <patternFill patternType="solid">
        <fgColor theme="8" tint="0.599963377788628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rgb="FF99FFCC"/>
        <bgColor indexed="64"/>
      </patternFill>
    </fill>
    <fill>
      <patternFill patternType="solid">
        <fgColor theme="9" tint="0.59999389629810485"/>
        <bgColor indexed="64"/>
      </patternFill>
    </fill>
  </fills>
  <borders count="134">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bottom/>
      <diagonal/>
    </border>
    <border>
      <left/>
      <right style="medium">
        <color indexed="64"/>
      </right>
      <top style="hair">
        <color indexed="64"/>
      </top>
      <bottom style="hair">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38" fontId="19" fillId="0" borderId="0" applyFill="0" applyBorder="0" applyAlignment="0" applyProtection="0">
      <alignment vertical="center"/>
    </xf>
    <xf numFmtId="38" fontId="19" fillId="0" borderId="0" applyFill="0" applyBorder="0" applyAlignment="0" applyProtection="0">
      <alignment vertical="center"/>
    </xf>
    <xf numFmtId="38" fontId="27" fillId="0" borderId="0" applyFont="0" applyFill="0" applyBorder="0" applyAlignment="0" applyProtection="0">
      <alignment vertical="center"/>
    </xf>
    <xf numFmtId="0" fontId="1" fillId="0" borderId="0"/>
    <xf numFmtId="0" fontId="27" fillId="0" borderId="0">
      <alignment vertical="center"/>
    </xf>
    <xf numFmtId="0" fontId="29" fillId="0" borderId="0">
      <alignment vertical="center"/>
    </xf>
    <xf numFmtId="0" fontId="29" fillId="0" borderId="0">
      <alignment vertical="center"/>
    </xf>
    <xf numFmtId="0" fontId="27" fillId="0" borderId="0">
      <alignment vertical="center"/>
    </xf>
    <xf numFmtId="0" fontId="1" fillId="0" borderId="0"/>
    <xf numFmtId="0" fontId="48"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751">
    <xf numFmtId="0" fontId="0" fillId="0" borderId="0" xfId="0">
      <alignment vertical="center"/>
    </xf>
    <xf numFmtId="0" fontId="9" fillId="0" borderId="0" xfId="10" applyFont="1" applyBorder="1" applyAlignment="1">
      <alignment horizontal="left" vertical="center"/>
    </xf>
    <xf numFmtId="0" fontId="1" fillId="0" borderId="0" xfId="10" applyFont="1" applyAlignment="1">
      <alignment vertical="center"/>
    </xf>
    <xf numFmtId="0" fontId="1" fillId="0" borderId="0" xfId="10" applyFont="1" applyBorder="1" applyAlignment="1">
      <alignment horizontal="center" vertical="center"/>
    </xf>
    <xf numFmtId="0" fontId="1" fillId="0" borderId="0" xfId="10" applyFont="1" applyBorder="1" applyAlignment="1">
      <alignment vertical="center"/>
    </xf>
    <xf numFmtId="0" fontId="1" fillId="0" borderId="0" xfId="10" applyFont="1" applyFill="1" applyBorder="1" applyAlignment="1">
      <alignment vertical="center"/>
    </xf>
    <xf numFmtId="0" fontId="0" fillId="0" borderId="0" xfId="10" applyFont="1" applyBorder="1" applyAlignment="1">
      <alignment horizontal="left" vertical="center"/>
    </xf>
    <xf numFmtId="0" fontId="0" fillId="0" borderId="0" xfId="0" applyAlignment="1">
      <alignment horizontal="left" vertical="center"/>
    </xf>
    <xf numFmtId="0" fontId="3" fillId="0" borderId="1" xfId="10" applyFont="1" applyFill="1" applyBorder="1" applyAlignment="1">
      <alignment horizontal="left" vertical="center" wrapText="1"/>
    </xf>
    <xf numFmtId="0" fontId="1" fillId="0" borderId="1" xfId="0" applyFont="1" applyFill="1" applyBorder="1" applyAlignment="1">
      <alignment vertical="top" wrapText="1"/>
    </xf>
    <xf numFmtId="0" fontId="0" fillId="0" borderId="1" xfId="0" applyFill="1" applyBorder="1" applyAlignment="1">
      <alignment vertical="top" wrapText="1"/>
    </xf>
    <xf numFmtId="0" fontId="1" fillId="0" borderId="0" xfId="10" applyFont="1" applyFill="1" applyAlignment="1">
      <alignment vertical="center"/>
    </xf>
    <xf numFmtId="0" fontId="4" fillId="0" borderId="0" xfId="10" applyFont="1" applyBorder="1" applyAlignment="1">
      <alignment horizontal="right" vertical="center"/>
    </xf>
    <xf numFmtId="0" fontId="0" fillId="0" borderId="0" xfId="10" applyFont="1" applyAlignment="1">
      <alignment vertical="center"/>
    </xf>
    <xf numFmtId="0" fontId="7" fillId="0" borderId="0" xfId="10" applyFont="1" applyBorder="1" applyAlignment="1" applyProtection="1">
      <alignment horizontal="left" vertical="center"/>
    </xf>
    <xf numFmtId="0" fontId="8" fillId="0" borderId="0" xfId="10"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Protection="1">
      <alignment vertical="center"/>
    </xf>
    <xf numFmtId="0" fontId="0" fillId="0" borderId="0" xfId="0" applyBorder="1" applyProtection="1">
      <alignment vertical="center"/>
    </xf>
    <xf numFmtId="0" fontId="30" fillId="0" borderId="0" xfId="0" applyFont="1" applyProtection="1">
      <alignment vertical="center"/>
    </xf>
    <xf numFmtId="0" fontId="27" fillId="0" borderId="0" xfId="9" applyFont="1" applyBorder="1" applyAlignment="1" applyProtection="1">
      <alignment vertical="center"/>
    </xf>
    <xf numFmtId="0" fontId="27" fillId="0" borderId="0" xfId="9" applyFont="1" applyProtection="1">
      <alignment vertical="center"/>
    </xf>
    <xf numFmtId="38" fontId="31" fillId="0" borderId="0" xfId="4" applyFont="1" applyFill="1" applyProtection="1">
      <alignment vertical="center"/>
    </xf>
    <xf numFmtId="38" fontId="31" fillId="0" borderId="0" xfId="4" applyFont="1" applyFill="1" applyAlignment="1" applyProtection="1">
      <alignment horizontal="left" vertical="center"/>
    </xf>
    <xf numFmtId="38" fontId="31" fillId="0" borderId="0" xfId="4" applyFont="1" applyFill="1" applyAlignment="1" applyProtection="1">
      <alignment horizontal="right" vertical="center"/>
    </xf>
    <xf numFmtId="38" fontId="32" fillId="4" borderId="9" xfId="4" applyFont="1" applyFill="1" applyBorder="1" applyAlignment="1" applyProtection="1">
      <alignment horizontal="center" vertical="center"/>
    </xf>
    <xf numFmtId="178" fontId="28" fillId="0" borderId="0" xfId="9" applyNumberFormat="1" applyFont="1" applyAlignment="1" applyProtection="1">
      <alignment horizontal="left" vertical="center" wrapText="1" shrinkToFit="1"/>
    </xf>
    <xf numFmtId="38" fontId="32" fillId="0" borderId="0" xfId="4" applyFont="1" applyFill="1" applyProtection="1">
      <alignment vertical="center"/>
    </xf>
    <xf numFmtId="0" fontId="27" fillId="0" borderId="0" xfId="9" applyBorder="1" applyAlignment="1" applyProtection="1">
      <alignment vertical="center"/>
    </xf>
    <xf numFmtId="0" fontId="27" fillId="0" borderId="0" xfId="9" applyProtection="1">
      <alignment vertical="center"/>
    </xf>
    <xf numFmtId="0" fontId="27" fillId="0" borderId="0" xfId="9" applyAlignment="1" applyProtection="1">
      <alignment horizontal="center" vertical="center"/>
    </xf>
    <xf numFmtId="0" fontId="32" fillId="4" borderId="9" xfId="9" applyFont="1" applyFill="1" applyBorder="1" applyAlignment="1" applyProtection="1">
      <alignment horizontal="center" vertical="center"/>
    </xf>
    <xf numFmtId="49" fontId="31" fillId="4" borderId="9" xfId="4" applyNumberFormat="1" applyFont="1" applyFill="1" applyBorder="1" applyAlignment="1" applyProtection="1">
      <alignment horizontal="center" vertical="center"/>
    </xf>
    <xf numFmtId="0" fontId="33" fillId="4" borderId="9" xfId="9" applyFont="1" applyFill="1" applyBorder="1" applyAlignment="1" applyProtection="1">
      <alignment horizontal="center" vertical="center"/>
    </xf>
    <xf numFmtId="179" fontId="33" fillId="5" borderId="13" xfId="9" applyNumberFormat="1" applyFont="1" applyFill="1" applyBorder="1" applyAlignment="1" applyProtection="1">
      <alignment vertical="center" shrinkToFit="1"/>
    </xf>
    <xf numFmtId="179" fontId="33" fillId="5" borderId="9" xfId="9" applyNumberFormat="1" applyFont="1" applyFill="1" applyBorder="1" applyAlignment="1" applyProtection="1">
      <alignment vertical="center" shrinkToFit="1"/>
    </xf>
    <xf numFmtId="179" fontId="33" fillId="5" borderId="25" xfId="9" applyNumberFormat="1" applyFont="1" applyFill="1" applyBorder="1" applyAlignment="1" applyProtection="1">
      <alignment vertical="center" shrinkToFit="1"/>
    </xf>
    <xf numFmtId="179" fontId="33" fillId="5" borderId="19" xfId="9" applyNumberFormat="1" applyFont="1" applyFill="1" applyBorder="1" applyAlignment="1" applyProtection="1">
      <alignment vertical="center" shrinkToFit="1"/>
    </xf>
    <xf numFmtId="3" fontId="33" fillId="0" borderId="19" xfId="9" applyNumberFormat="1" applyFont="1" applyBorder="1" applyAlignment="1" applyProtection="1">
      <alignment vertical="center"/>
    </xf>
    <xf numFmtId="179" fontId="33" fillId="5" borderId="26" xfId="9" applyNumberFormat="1" applyFont="1" applyFill="1" applyBorder="1" applyAlignment="1" applyProtection="1">
      <alignment vertical="center" shrinkToFit="1"/>
    </xf>
    <xf numFmtId="3" fontId="33" fillId="0" borderId="26" xfId="9" applyNumberFormat="1" applyFont="1" applyBorder="1" applyAlignment="1" applyProtection="1">
      <alignment vertical="center"/>
    </xf>
    <xf numFmtId="179" fontId="33" fillId="5" borderId="20" xfId="9" applyNumberFormat="1" applyFont="1" applyFill="1" applyBorder="1" applyAlignment="1" applyProtection="1">
      <alignment vertical="center" shrinkToFit="1"/>
    </xf>
    <xf numFmtId="3" fontId="33" fillId="0" borderId="20" xfId="9" applyNumberFormat="1" applyFont="1" applyBorder="1" applyAlignment="1" applyProtection="1">
      <alignment vertical="center"/>
    </xf>
    <xf numFmtId="3" fontId="33" fillId="0" borderId="27" xfId="9" applyNumberFormat="1" applyFont="1" applyBorder="1" applyAlignment="1" applyProtection="1">
      <alignment vertical="center"/>
    </xf>
    <xf numFmtId="3" fontId="33" fillId="0" borderId="9" xfId="9" applyNumberFormat="1" applyFont="1" applyBorder="1" applyAlignment="1" applyProtection="1">
      <alignment vertical="center"/>
    </xf>
    <xf numFmtId="3" fontId="33" fillId="0" borderId="13" xfId="9" applyNumberFormat="1" applyFont="1" applyBorder="1" applyAlignment="1" applyProtection="1">
      <alignment vertical="center"/>
    </xf>
    <xf numFmtId="3" fontId="33" fillId="5" borderId="22" xfId="9" applyNumberFormat="1" applyFont="1" applyFill="1" applyBorder="1" applyAlignment="1" applyProtection="1">
      <alignment vertical="center"/>
    </xf>
    <xf numFmtId="179" fontId="33" fillId="5" borderId="28" xfId="9" applyNumberFormat="1" applyFont="1" applyFill="1" applyBorder="1" applyAlignment="1" applyProtection="1">
      <alignment vertical="center" shrinkToFit="1"/>
    </xf>
    <xf numFmtId="179" fontId="33" fillId="5" borderId="29" xfId="9" applyNumberFormat="1" applyFont="1" applyFill="1" applyBorder="1" applyAlignment="1" applyProtection="1">
      <alignment vertical="center" shrinkToFit="1"/>
    </xf>
    <xf numFmtId="0" fontId="27" fillId="0" borderId="0" xfId="9" applyAlignment="1" applyProtection="1">
      <alignment vertical="center" shrinkToFit="1"/>
    </xf>
    <xf numFmtId="0" fontId="0" fillId="0" borderId="0" xfId="0" applyFill="1">
      <alignment vertical="center"/>
    </xf>
    <xf numFmtId="0" fontId="0" fillId="0" borderId="0" xfId="7" applyFont="1" applyProtection="1">
      <alignment vertical="center"/>
      <protection locked="0"/>
    </xf>
    <xf numFmtId="38" fontId="1" fillId="0" borderId="0" xfId="3" applyFont="1" applyFill="1" applyBorder="1" applyAlignment="1" applyProtection="1">
      <alignment horizontal="left" vertical="center" wrapText="1"/>
    </xf>
    <xf numFmtId="0" fontId="6" fillId="7" borderId="32" xfId="8" applyFont="1" applyFill="1" applyBorder="1" applyAlignment="1" applyProtection="1">
      <alignment horizontal="center" vertical="center"/>
    </xf>
    <xf numFmtId="38" fontId="8" fillId="0" borderId="34" xfId="3" applyFont="1" applyFill="1" applyBorder="1" applyAlignment="1" applyProtection="1">
      <alignment horizontal="center" vertical="center" shrinkToFit="1"/>
      <protection locked="0"/>
    </xf>
    <xf numFmtId="0" fontId="8" fillId="6" borderId="35" xfId="8" applyFont="1" applyFill="1" applyBorder="1" applyAlignment="1" applyProtection="1">
      <alignment vertical="center" wrapText="1"/>
      <protection locked="0"/>
    </xf>
    <xf numFmtId="0" fontId="8" fillId="7" borderId="36" xfId="8" applyFont="1" applyFill="1" applyBorder="1" applyAlignment="1" applyProtection="1">
      <alignment horizontal="center" vertical="center" shrinkToFit="1"/>
      <protection locked="0"/>
    </xf>
    <xf numFmtId="180" fontId="8" fillId="6" borderId="36" xfId="3" applyNumberFormat="1" applyFont="1" applyFill="1" applyBorder="1" applyAlignment="1" applyProtection="1">
      <alignment horizontal="right" vertical="center" shrinkToFit="1"/>
      <protection locked="0"/>
    </xf>
    <xf numFmtId="0" fontId="8" fillId="8" borderId="36" xfId="8" applyFont="1" applyFill="1" applyBorder="1" applyAlignment="1" applyProtection="1">
      <alignment horizontal="center" vertical="center" shrinkToFit="1"/>
      <protection locked="0"/>
    </xf>
    <xf numFmtId="0" fontId="8" fillId="7" borderId="36" xfId="8" applyFont="1" applyFill="1" applyBorder="1" applyAlignment="1" applyProtection="1">
      <alignment vertical="center" shrinkToFit="1"/>
      <protection locked="0"/>
    </xf>
    <xf numFmtId="180" fontId="8" fillId="6" borderId="36" xfId="3" applyNumberFormat="1" applyFont="1" applyFill="1" applyBorder="1" applyAlignment="1" applyProtection="1">
      <alignment vertical="center" shrinkToFit="1"/>
      <protection locked="0"/>
    </xf>
    <xf numFmtId="0" fontId="8" fillId="0" borderId="36" xfId="8" applyFont="1" applyFill="1" applyBorder="1" applyAlignment="1" applyProtection="1">
      <alignment horizontal="center" vertical="center" shrinkToFit="1"/>
      <protection locked="0"/>
    </xf>
    <xf numFmtId="179" fontId="8" fillId="4" borderId="36" xfId="8" applyNumberFormat="1" applyFont="1" applyFill="1" applyBorder="1" applyAlignment="1">
      <alignment vertical="center" shrinkToFit="1"/>
    </xf>
    <xf numFmtId="38" fontId="8" fillId="0" borderId="37" xfId="3" applyFont="1" applyFill="1" applyBorder="1" applyAlignment="1" applyProtection="1">
      <alignment horizontal="center" vertical="center" textRotation="255"/>
      <protection locked="0"/>
    </xf>
    <xf numFmtId="38" fontId="8" fillId="0" borderId="38" xfId="3" applyFont="1" applyFill="1" applyBorder="1" applyAlignment="1" applyProtection="1">
      <alignment horizontal="center" vertical="center" shrinkToFit="1"/>
      <protection locked="0"/>
    </xf>
    <xf numFmtId="38" fontId="8" fillId="0" borderId="39" xfId="3" applyFont="1" applyFill="1" applyBorder="1" applyAlignment="1" applyProtection="1">
      <alignment horizontal="center" vertical="center" shrinkToFit="1"/>
      <protection locked="0"/>
    </xf>
    <xf numFmtId="0" fontId="8" fillId="6" borderId="39" xfId="8" applyFont="1" applyFill="1" applyBorder="1" applyAlignment="1" applyProtection="1">
      <alignment vertical="center" wrapText="1"/>
      <protection locked="0"/>
    </xf>
    <xf numFmtId="0" fontId="8" fillId="7" borderId="40" xfId="8" applyFont="1" applyFill="1" applyBorder="1" applyAlignment="1" applyProtection="1">
      <alignment horizontal="center" vertical="center" shrinkToFit="1"/>
      <protection locked="0"/>
    </xf>
    <xf numFmtId="180" fontId="8" fillId="6" borderId="40" xfId="3" applyNumberFormat="1" applyFont="1" applyFill="1" applyBorder="1" applyAlignment="1" applyProtection="1">
      <alignment horizontal="right" vertical="center" shrinkToFit="1"/>
      <protection locked="0"/>
    </xf>
    <xf numFmtId="0" fontId="8" fillId="8" borderId="40" xfId="8" applyFont="1" applyFill="1" applyBorder="1" applyAlignment="1" applyProtection="1">
      <alignment horizontal="center" vertical="center" shrinkToFit="1"/>
      <protection locked="0"/>
    </xf>
    <xf numFmtId="0" fontId="8" fillId="7" borderId="40" xfId="8" applyFont="1" applyFill="1" applyBorder="1" applyAlignment="1" applyProtection="1">
      <alignment vertical="center" shrinkToFit="1"/>
      <protection locked="0"/>
    </xf>
    <xf numFmtId="180" fontId="8" fillId="6" borderId="40" xfId="3" applyNumberFormat="1" applyFont="1" applyFill="1" applyBorder="1" applyAlignment="1" applyProtection="1">
      <alignment vertical="center" shrinkToFit="1"/>
      <protection locked="0"/>
    </xf>
    <xf numFmtId="0" fontId="8" fillId="0" borderId="40" xfId="8" applyFont="1" applyFill="1" applyBorder="1" applyAlignment="1" applyProtection="1">
      <alignment horizontal="center" vertical="center" shrinkToFit="1"/>
      <protection locked="0"/>
    </xf>
    <xf numFmtId="38" fontId="8" fillId="0" borderId="41" xfId="3" applyFont="1" applyFill="1" applyBorder="1" applyAlignment="1" applyProtection="1">
      <alignment horizontal="center" vertical="center" textRotation="255"/>
      <protection locked="0"/>
    </xf>
    <xf numFmtId="181" fontId="8" fillId="8" borderId="40" xfId="8" applyNumberFormat="1" applyFont="1" applyFill="1" applyBorder="1" applyAlignment="1" applyProtection="1">
      <alignment horizontal="center" vertical="center" shrinkToFit="1"/>
      <protection locked="0"/>
    </xf>
    <xf numFmtId="0" fontId="0" fillId="0" borderId="0" xfId="0" applyFill="1" applyProtection="1">
      <alignment vertical="center"/>
    </xf>
    <xf numFmtId="38" fontId="1" fillId="0" borderId="0" xfId="1" applyFont="1" applyFill="1" applyProtection="1">
      <alignment vertical="center"/>
    </xf>
    <xf numFmtId="38" fontId="8" fillId="0" borderId="9" xfId="1" applyFont="1" applyFill="1" applyBorder="1" applyAlignment="1" applyProtection="1">
      <alignment horizontal="center" vertical="center"/>
    </xf>
    <xf numFmtId="38" fontId="8" fillId="0" borderId="0" xfId="1" applyFont="1" applyFill="1" applyBorder="1" applyAlignment="1" applyProtection="1">
      <alignment horizontal="center" vertical="center"/>
    </xf>
    <xf numFmtId="0" fontId="0" fillId="0" borderId="0" xfId="0" applyBorder="1" applyAlignment="1" applyProtection="1">
      <alignment vertical="center"/>
    </xf>
    <xf numFmtId="179" fontId="8" fillId="0" borderId="0" xfId="1" applyNumberFormat="1" applyFont="1" applyFill="1" applyBorder="1" applyAlignment="1" applyProtection="1">
      <alignment vertical="center" shrinkToFit="1"/>
    </xf>
    <xf numFmtId="179" fontId="0" fillId="0" borderId="0" xfId="0" applyNumberFormat="1" applyBorder="1" applyAlignment="1" applyProtection="1">
      <alignment vertical="center" shrinkToFit="1"/>
    </xf>
    <xf numFmtId="38" fontId="1" fillId="0" borderId="0" xfId="1" applyFont="1" applyFill="1" applyAlignment="1" applyProtection="1">
      <alignment horizontal="right" vertical="center"/>
    </xf>
    <xf numFmtId="38" fontId="8" fillId="0" borderId="9" xfId="1" applyFont="1" applyFill="1" applyBorder="1" applyAlignment="1" applyProtection="1">
      <alignment horizontal="center" vertical="center" wrapText="1"/>
    </xf>
    <xf numFmtId="38" fontId="34" fillId="0" borderId="0" xfId="4" applyFont="1" applyFill="1" applyProtection="1">
      <alignment vertical="center"/>
    </xf>
    <xf numFmtId="0" fontId="0" fillId="0" borderId="43" xfId="10" applyFont="1" applyFill="1" applyBorder="1" applyAlignment="1" applyProtection="1">
      <alignment horizontal="left" vertical="center" shrinkToFit="1"/>
    </xf>
    <xf numFmtId="0" fontId="0" fillId="0" borderId="44" xfId="10" applyFont="1" applyFill="1" applyBorder="1" applyAlignment="1" applyProtection="1">
      <alignment horizontal="left" vertical="center" shrinkToFit="1"/>
    </xf>
    <xf numFmtId="38" fontId="32" fillId="4" borderId="9" xfId="4" applyFont="1" applyFill="1" applyBorder="1" applyAlignment="1" applyProtection="1">
      <alignment horizontal="center" vertical="center" wrapText="1"/>
    </xf>
    <xf numFmtId="3" fontId="33" fillId="0" borderId="23" xfId="9" applyNumberFormat="1" applyFont="1" applyBorder="1" applyAlignment="1" applyProtection="1">
      <alignment vertical="center"/>
    </xf>
    <xf numFmtId="38" fontId="8" fillId="0" borderId="34" xfId="3" applyFont="1" applyFill="1" applyBorder="1" applyAlignment="1" applyProtection="1">
      <alignment horizontal="center" vertical="center" textRotation="255"/>
      <protection locked="0"/>
    </xf>
    <xf numFmtId="38" fontId="8" fillId="0" borderId="38" xfId="3" applyFont="1" applyFill="1" applyBorder="1" applyAlignment="1" applyProtection="1">
      <alignment horizontal="center" vertical="center" textRotation="255"/>
      <protection locked="0"/>
    </xf>
    <xf numFmtId="179" fontId="33" fillId="5" borderId="45" xfId="9" applyNumberFormat="1" applyFont="1" applyFill="1" applyBorder="1" applyAlignment="1" applyProtection="1">
      <alignment vertical="center" shrinkToFit="1"/>
    </xf>
    <xf numFmtId="3" fontId="33" fillId="0" borderId="11" xfId="9" applyNumberFormat="1" applyFont="1" applyBorder="1" applyAlignment="1" applyProtection="1">
      <alignment vertical="center"/>
    </xf>
    <xf numFmtId="0" fontId="7" fillId="0" borderId="0" xfId="0" applyFont="1" applyAlignment="1" applyProtection="1"/>
    <xf numFmtId="38" fontId="21" fillId="0" borderId="0" xfId="2" applyFont="1" applyFill="1" applyAlignment="1" applyProtection="1">
      <alignment vertical="center"/>
    </xf>
    <xf numFmtId="38" fontId="6" fillId="0" borderId="0" xfId="3" applyFont="1" applyFill="1" applyBorder="1" applyAlignment="1" applyProtection="1">
      <alignment horizontal="center" vertical="center" wrapText="1"/>
    </xf>
    <xf numFmtId="0" fontId="0" fillId="0" borderId="0" xfId="8" applyFont="1" applyAlignment="1" applyProtection="1">
      <alignment vertical="center" wrapText="1"/>
    </xf>
    <xf numFmtId="0" fontId="29" fillId="0" borderId="0" xfId="8" applyBorder="1" applyAlignment="1" applyProtection="1">
      <alignment vertical="center" wrapText="1"/>
    </xf>
    <xf numFmtId="0" fontId="35" fillId="4" borderId="9" xfId="8" applyFont="1" applyFill="1" applyBorder="1" applyAlignment="1" applyProtection="1">
      <alignment horizontal="center" vertical="center" wrapText="1"/>
    </xf>
    <xf numFmtId="38" fontId="6" fillId="0" borderId="0" xfId="1" applyFont="1" applyFill="1" applyAlignment="1" applyProtection="1">
      <alignment vertical="center" wrapText="1"/>
    </xf>
    <xf numFmtId="176" fontId="1" fillId="0" borderId="13" xfId="8" applyNumberFormat="1" applyFont="1" applyFill="1" applyBorder="1" applyAlignment="1" applyProtection="1">
      <alignment vertical="center" shrinkToFit="1"/>
    </xf>
    <xf numFmtId="176" fontId="29" fillId="0" borderId="0" xfId="8" applyNumberFormat="1" applyFont="1" applyFill="1" applyBorder="1" applyAlignment="1" applyProtection="1">
      <alignment vertical="center" shrinkToFit="1"/>
    </xf>
    <xf numFmtId="0" fontId="29" fillId="0" borderId="0" xfId="8" applyFill="1" applyBorder="1" applyAlignment="1" applyProtection="1">
      <alignment vertical="center" shrinkToFit="1"/>
    </xf>
    <xf numFmtId="176" fontId="0" fillId="0" borderId="9" xfId="8" applyNumberFormat="1" applyFont="1" applyFill="1" applyBorder="1" applyAlignment="1" applyProtection="1">
      <alignment vertical="center" shrinkToFit="1"/>
    </xf>
    <xf numFmtId="38" fontId="6" fillId="0" borderId="0" xfId="3" applyFont="1" applyFill="1" applyProtection="1">
      <alignment vertical="center"/>
    </xf>
    <xf numFmtId="38" fontId="8" fillId="0" borderId="0" xfId="3" applyFont="1" applyFill="1" applyAlignment="1" applyProtection="1">
      <alignment horizontal="center" vertical="center"/>
    </xf>
    <xf numFmtId="0" fontId="36" fillId="0" borderId="48" xfId="0" applyFont="1" applyFill="1" applyBorder="1" applyAlignment="1" applyProtection="1">
      <alignment horizontal="right" vertical="center" shrinkToFit="1"/>
    </xf>
    <xf numFmtId="0" fontId="5" fillId="0" borderId="48" xfId="0" applyFont="1" applyFill="1" applyBorder="1" applyAlignment="1" applyProtection="1">
      <alignment horizontal="right" vertical="center" shrinkToFit="1"/>
    </xf>
    <xf numFmtId="38" fontId="1" fillId="0" borderId="48" xfId="1" applyFont="1" applyFill="1" applyBorder="1" applyAlignment="1" applyProtection="1">
      <alignment horizontal="right" vertical="center"/>
    </xf>
    <xf numFmtId="38" fontId="16" fillId="0" borderId="30" xfId="3" applyFont="1" applyFill="1" applyBorder="1" applyAlignment="1" applyProtection="1">
      <alignment horizontal="center" vertical="center"/>
    </xf>
    <xf numFmtId="0" fontId="16" fillId="6" borderId="31" xfId="8" applyFont="1" applyFill="1" applyBorder="1" applyAlignment="1" applyProtection="1">
      <alignment horizontal="center" vertical="center"/>
    </xf>
    <xf numFmtId="0" fontId="22" fillId="6" borderId="32" xfId="8" applyFont="1" applyFill="1" applyBorder="1" applyAlignment="1" applyProtection="1">
      <alignment horizontal="center" vertical="center"/>
    </xf>
    <xf numFmtId="0" fontId="22" fillId="7" borderId="32" xfId="8" applyFont="1" applyFill="1" applyBorder="1" applyAlignment="1" applyProtection="1">
      <alignment horizontal="center" vertical="center"/>
    </xf>
    <xf numFmtId="0" fontId="22" fillId="8" borderId="32" xfId="8" applyFont="1" applyFill="1" applyBorder="1" applyAlignment="1" applyProtection="1">
      <alignment horizontal="center" vertical="center"/>
    </xf>
    <xf numFmtId="38" fontId="16" fillId="4" borderId="32" xfId="3" applyFont="1" applyFill="1" applyBorder="1" applyAlignment="1" applyProtection="1">
      <alignment horizontal="center" vertical="center"/>
    </xf>
    <xf numFmtId="38" fontId="22" fillId="0" borderId="30" xfId="3" applyFont="1" applyFill="1" applyBorder="1" applyAlignment="1" applyProtection="1">
      <alignment horizontal="center" vertical="center" wrapText="1"/>
    </xf>
    <xf numFmtId="38" fontId="22" fillId="0" borderId="33" xfId="3" applyFont="1" applyFill="1" applyBorder="1" applyAlignment="1" applyProtection="1">
      <alignment horizontal="center" vertical="center" wrapText="1"/>
    </xf>
    <xf numFmtId="0" fontId="0" fillId="0" borderId="0" xfId="7" applyFont="1" applyProtection="1">
      <alignment vertical="center"/>
    </xf>
    <xf numFmtId="0" fontId="37" fillId="0" borderId="0" xfId="0" applyFont="1" applyFill="1" applyProtection="1">
      <alignment vertical="center"/>
    </xf>
    <xf numFmtId="38" fontId="38" fillId="0" borderId="0" xfId="1" applyFont="1" applyFill="1" applyBorder="1" applyAlignment="1" applyProtection="1">
      <alignment vertical="center" wrapText="1"/>
    </xf>
    <xf numFmtId="38" fontId="38" fillId="0" borderId="0" xfId="1" applyFont="1" applyFill="1" applyBorder="1" applyAlignment="1" applyProtection="1">
      <alignment horizontal="center" vertical="center" wrapText="1"/>
    </xf>
    <xf numFmtId="0" fontId="37" fillId="0" borderId="0" xfId="0" applyFont="1" applyFill="1" applyBorder="1" applyProtection="1">
      <alignment vertical="center"/>
    </xf>
    <xf numFmtId="0" fontId="0" fillId="7" borderId="18" xfId="0" applyFill="1" applyBorder="1" applyAlignment="1" applyProtection="1">
      <alignment horizontal="center" vertical="center"/>
      <protection locked="0"/>
    </xf>
    <xf numFmtId="49" fontId="9" fillId="0" borderId="0" xfId="10" applyNumberFormat="1" applyFont="1" applyBorder="1" applyAlignment="1" applyProtection="1">
      <alignment horizontal="right" vertical="top" wrapText="1"/>
      <protection locked="0"/>
    </xf>
    <xf numFmtId="0" fontId="28" fillId="0" borderId="0" xfId="9" applyFont="1" applyAlignment="1" applyProtection="1">
      <alignment horizontal="center" vertical="center"/>
    </xf>
    <xf numFmtId="0" fontId="0" fillId="7" borderId="32" xfId="0" applyFill="1" applyBorder="1" applyAlignment="1" applyProtection="1">
      <alignment vertical="center"/>
      <protection locked="0"/>
    </xf>
    <xf numFmtId="0" fontId="0" fillId="7" borderId="32" xfId="0" applyFill="1" applyBorder="1" applyAlignment="1" applyProtection="1">
      <alignment vertical="center" shrinkToFit="1"/>
      <protection locked="0"/>
    </xf>
    <xf numFmtId="0" fontId="8" fillId="0" borderId="0" xfId="1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0" xfId="10" applyFont="1" applyFill="1" applyBorder="1" applyAlignment="1" applyProtection="1">
      <alignment horizontal="left" vertical="center" wrapText="1"/>
      <protection locked="0"/>
    </xf>
    <xf numFmtId="0" fontId="35" fillId="4" borderId="9" xfId="8" applyFont="1" applyFill="1" applyBorder="1" applyAlignment="1" applyProtection="1">
      <alignment horizontal="center" vertical="center" wrapText="1"/>
    </xf>
    <xf numFmtId="38" fontId="6" fillId="0" borderId="0" xfId="1" applyFont="1" applyFill="1" applyAlignment="1" applyProtection="1">
      <alignment vertical="center" wrapText="1"/>
    </xf>
    <xf numFmtId="38" fontId="8" fillId="0" borderId="9" xfId="1" applyFont="1" applyFill="1" applyBorder="1" applyAlignment="1" applyProtection="1">
      <alignment horizontal="center" vertical="center"/>
    </xf>
    <xf numFmtId="38" fontId="8" fillId="0" borderId="9" xfId="1" applyFont="1" applyFill="1" applyBorder="1" applyAlignment="1" applyProtection="1">
      <alignment horizontal="center" vertical="center" wrapText="1"/>
    </xf>
    <xf numFmtId="0" fontId="49" fillId="0" borderId="13" xfId="4" applyNumberFormat="1" applyFont="1" applyFill="1" applyBorder="1" applyAlignment="1" applyProtection="1">
      <alignment vertical="center" wrapText="1"/>
      <protection locked="0"/>
    </xf>
    <xf numFmtId="0" fontId="49" fillId="0" borderId="19" xfId="4" applyNumberFormat="1" applyFont="1" applyFill="1" applyBorder="1" applyAlignment="1" applyProtection="1">
      <alignment vertical="center" wrapText="1"/>
      <protection locked="0"/>
    </xf>
    <xf numFmtId="0" fontId="49" fillId="0" borderId="28" xfId="4" applyNumberFormat="1" applyFont="1" applyFill="1" applyBorder="1" applyAlignment="1" applyProtection="1">
      <alignment vertical="center" wrapText="1"/>
      <protection locked="0"/>
    </xf>
    <xf numFmtId="0" fontId="49" fillId="0" borderId="11" xfId="4" applyNumberFormat="1" applyFont="1" applyFill="1" applyBorder="1" applyAlignment="1" applyProtection="1">
      <alignment vertical="center" wrapText="1"/>
      <protection locked="0"/>
    </xf>
    <xf numFmtId="0" fontId="49" fillId="0" borderId="26" xfId="4" applyNumberFormat="1" applyFont="1" applyFill="1" applyBorder="1" applyAlignment="1" applyProtection="1">
      <alignment vertical="center" wrapText="1"/>
      <protection locked="0"/>
    </xf>
    <xf numFmtId="0" fontId="49" fillId="0" borderId="23" xfId="4" applyNumberFormat="1" applyFont="1" applyFill="1" applyBorder="1" applyAlignment="1" applyProtection="1">
      <alignment vertical="center" wrapText="1"/>
      <protection locked="0"/>
    </xf>
    <xf numFmtId="0" fontId="49" fillId="0" borderId="20" xfId="4" applyNumberFormat="1" applyFont="1" applyFill="1" applyBorder="1" applyAlignment="1" applyProtection="1">
      <alignment vertical="center" wrapText="1"/>
      <protection locked="0"/>
    </xf>
    <xf numFmtId="0" fontId="49" fillId="0" borderId="9" xfId="4" applyNumberFormat="1" applyFont="1" applyFill="1" applyBorder="1" applyAlignment="1" applyProtection="1">
      <alignment vertical="center" wrapText="1"/>
      <protection locked="0"/>
    </xf>
    <xf numFmtId="0" fontId="49" fillId="0" borderId="22" xfId="4" applyNumberFormat="1" applyFont="1" applyFill="1" applyBorder="1" applyAlignment="1" applyProtection="1">
      <alignment vertical="center" wrapText="1"/>
      <protection locked="0"/>
    </xf>
    <xf numFmtId="38" fontId="16" fillId="6" borderId="31" xfId="3" applyFont="1" applyFill="1" applyBorder="1" applyAlignment="1" applyProtection="1">
      <alignment horizontal="center" vertical="center"/>
    </xf>
    <xf numFmtId="38" fontId="8" fillId="6" borderId="39" xfId="3" applyFont="1" applyFill="1" applyBorder="1" applyAlignment="1" applyProtection="1">
      <alignment horizontal="center" vertical="center" shrinkToFit="1"/>
      <protection locked="0"/>
    </xf>
    <xf numFmtId="38" fontId="8" fillId="6" borderId="35" xfId="3" applyFont="1" applyFill="1" applyBorder="1" applyAlignment="1" applyProtection="1">
      <alignment horizontal="center" vertical="center" shrinkToFit="1"/>
      <protection locked="0"/>
    </xf>
    <xf numFmtId="179" fontId="33" fillId="5" borderId="11" xfId="9" applyNumberFormat="1" applyFont="1" applyFill="1" applyBorder="1" applyAlignment="1" applyProtection="1">
      <alignment vertical="center" shrinkToFit="1"/>
    </xf>
    <xf numFmtId="179" fontId="33" fillId="5" borderId="103" xfId="9" applyNumberFormat="1" applyFont="1" applyFill="1" applyBorder="1" applyAlignment="1" applyProtection="1">
      <alignment vertical="center" shrinkToFit="1"/>
    </xf>
    <xf numFmtId="38" fontId="6" fillId="0" borderId="0" xfId="1" applyFont="1" applyFill="1" applyAlignment="1" applyProtection="1">
      <alignment vertical="center" wrapText="1"/>
    </xf>
    <xf numFmtId="38" fontId="8" fillId="0" borderId="9" xfId="1" applyFont="1" applyFill="1" applyBorder="1" applyAlignment="1" applyProtection="1">
      <alignment horizontal="center" vertical="center"/>
    </xf>
    <xf numFmtId="38" fontId="8" fillId="0" borderId="9" xfId="1" applyFont="1" applyFill="1" applyBorder="1" applyAlignment="1" applyProtection="1">
      <alignment horizontal="center" vertical="center" wrapText="1"/>
    </xf>
    <xf numFmtId="0" fontId="35" fillId="4" borderId="9" xfId="8" applyFont="1" applyFill="1" applyBorder="1" applyAlignment="1" applyProtection="1">
      <alignment horizontal="center" vertical="center" wrapText="1"/>
    </xf>
    <xf numFmtId="0" fontId="4" fillId="7" borderId="0" xfId="10" applyFont="1" applyFill="1" applyBorder="1" applyAlignment="1">
      <alignment horizontal="left" vertical="center"/>
    </xf>
    <xf numFmtId="0" fontId="4" fillId="7" borderId="0" xfId="0" applyFont="1" applyFill="1" applyAlignment="1">
      <alignment horizontal="center" vertical="center"/>
    </xf>
    <xf numFmtId="0" fontId="1" fillId="0" borderId="0" xfId="0" applyFont="1" applyAlignment="1">
      <alignment vertical="center"/>
    </xf>
    <xf numFmtId="0" fontId="1" fillId="7" borderId="0" xfId="0" applyFont="1" applyFill="1" applyBorder="1" applyAlignment="1">
      <alignment horizontal="center" vertical="center"/>
    </xf>
    <xf numFmtId="0" fontId="8" fillId="7" borderId="0" xfId="0" applyFont="1" applyFill="1" applyBorder="1" applyAlignment="1">
      <alignment horizontal="left" vertical="center"/>
    </xf>
    <xf numFmtId="0" fontId="4" fillId="7" borderId="0" xfId="0" applyFont="1" applyFill="1" applyBorder="1" applyAlignment="1">
      <alignment horizontal="right" vertical="center"/>
    </xf>
    <xf numFmtId="0" fontId="9" fillId="7" borderId="0" xfId="10" applyFont="1" applyFill="1" applyBorder="1" applyAlignment="1">
      <alignment horizontal="center" vertical="center"/>
    </xf>
    <xf numFmtId="0" fontId="15" fillId="7" borderId="0" xfId="0" applyFont="1" applyFill="1" applyAlignment="1">
      <alignment horizontal="center" vertical="center"/>
    </xf>
    <xf numFmtId="0" fontId="4" fillId="7" borderId="0" xfId="0" applyFont="1" applyFill="1" applyAlignment="1">
      <alignment vertical="center"/>
    </xf>
    <xf numFmtId="0" fontId="1" fillId="7" borderId="0" xfId="0" applyFont="1" applyFill="1" applyBorder="1" applyAlignment="1">
      <alignment horizontal="left" vertical="center"/>
    </xf>
    <xf numFmtId="0" fontId="3" fillId="7" borderId="0" xfId="10" applyFont="1" applyFill="1" applyAlignment="1">
      <alignment horizontal="right" vertical="center"/>
    </xf>
    <xf numFmtId="0" fontId="13" fillId="7" borderId="0" xfId="10" applyFont="1" applyFill="1" applyBorder="1" applyAlignment="1">
      <alignment horizontal="center" vertical="center" shrinkToFit="1"/>
    </xf>
    <xf numFmtId="0" fontId="13" fillId="7" borderId="0" xfId="0" applyFont="1" applyFill="1" applyAlignment="1">
      <alignment horizontal="center" vertical="center" shrinkToFit="1"/>
    </xf>
    <xf numFmtId="0" fontId="1" fillId="7" borderId="0" xfId="0" applyFont="1" applyFill="1" applyAlignment="1">
      <alignment vertical="center"/>
    </xf>
    <xf numFmtId="0" fontId="1" fillId="7" borderId="0" xfId="0" applyFont="1" applyFill="1" applyAlignment="1">
      <alignment horizontal="right" vertical="center"/>
    </xf>
    <xf numFmtId="0" fontId="9" fillId="7" borderId="0" xfId="10" applyFont="1" applyFill="1" applyBorder="1" applyAlignment="1">
      <alignment horizontal="left" vertical="center"/>
    </xf>
    <xf numFmtId="0" fontId="1" fillId="7" borderId="0" xfId="10" applyFont="1" applyFill="1" applyAlignment="1">
      <alignment horizontal="right" vertical="center"/>
    </xf>
    <xf numFmtId="0" fontId="4" fillId="7" borderId="0" xfId="0" applyFont="1" applyFill="1" applyBorder="1" applyAlignment="1">
      <alignment horizontal="left" vertical="center"/>
    </xf>
    <xf numFmtId="0" fontId="1" fillId="7" borderId="0" xfId="0" applyFont="1" applyFill="1" applyBorder="1" applyAlignment="1">
      <alignment vertical="center"/>
    </xf>
    <xf numFmtId="0" fontId="4" fillId="7" borderId="0" xfId="10" applyFont="1" applyFill="1" applyBorder="1" applyAlignment="1">
      <alignment horizontal="center" vertical="center" wrapText="1"/>
    </xf>
    <xf numFmtId="38" fontId="4" fillId="7" borderId="0" xfId="1" applyFont="1" applyFill="1" applyBorder="1" applyAlignment="1">
      <alignment horizontal="left" vertical="center"/>
    </xf>
    <xf numFmtId="0" fontId="4" fillId="0" borderId="32" xfId="10" applyFont="1" applyBorder="1" applyAlignment="1">
      <alignment horizontal="left" vertical="center"/>
    </xf>
    <xf numFmtId="0" fontId="4" fillId="2" borderId="14" xfId="10" applyFont="1" applyFill="1" applyBorder="1" applyAlignment="1">
      <alignment horizontal="left" vertical="center"/>
    </xf>
    <xf numFmtId="0" fontId="1" fillId="7" borderId="0" xfId="10" applyFont="1" applyFill="1" applyAlignment="1">
      <alignment vertical="center"/>
    </xf>
    <xf numFmtId="0" fontId="16" fillId="0" borderId="0" xfId="10" applyFont="1" applyBorder="1" applyAlignment="1">
      <alignment horizontal="left" vertical="center"/>
    </xf>
    <xf numFmtId="0" fontId="6" fillId="0" borderId="0" xfId="10" applyFont="1" applyAlignment="1">
      <alignment vertical="center"/>
    </xf>
    <xf numFmtId="0" fontId="8" fillId="0" borderId="0" xfId="0" applyFont="1" applyBorder="1" applyAlignment="1" applyProtection="1">
      <alignment horizontal="left" vertical="center" wrapText="1"/>
      <protection locked="0"/>
    </xf>
    <xf numFmtId="0" fontId="4" fillId="0" borderId="0" xfId="0" applyFont="1" applyAlignment="1" applyProtection="1">
      <protection locked="0"/>
    </xf>
    <xf numFmtId="0" fontId="3" fillId="0" borderId="0" xfId="0" applyFont="1" applyProtection="1">
      <alignment vertical="center"/>
      <protection locked="0"/>
    </xf>
    <xf numFmtId="0" fontId="3" fillId="0" borderId="0" xfId="0" applyFont="1" applyAlignment="1" applyProtection="1">
      <alignment horizontal="right" vertical="top"/>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4" fillId="0" borderId="0" xfId="0" applyFont="1" applyBorder="1" applyProtection="1">
      <alignment vertical="center"/>
      <protection locked="0"/>
    </xf>
    <xf numFmtId="0" fontId="4" fillId="0" borderId="2" xfId="0" applyFont="1" applyBorder="1" applyProtection="1">
      <alignment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4" xfId="0" applyFont="1" applyBorder="1" applyProtection="1">
      <alignment vertical="center"/>
      <protection locked="0"/>
    </xf>
    <xf numFmtId="0" fontId="3" fillId="0" borderId="5"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Border="1" applyProtection="1">
      <alignment vertical="center"/>
      <protection locked="0"/>
    </xf>
    <xf numFmtId="0" fontId="4" fillId="0" borderId="0" xfId="0" applyFont="1" applyProtection="1">
      <alignment vertical="center"/>
      <protection locked="0"/>
    </xf>
    <xf numFmtId="0" fontId="3" fillId="0" borderId="0" xfId="0" applyFont="1" applyBorder="1" applyAlignment="1" applyProtection="1">
      <alignment horizontal="right" vertical="top" wrapText="1"/>
      <protection locked="0"/>
    </xf>
    <xf numFmtId="0" fontId="3" fillId="0" borderId="0" xfId="0" applyFont="1" applyBorder="1" applyAlignment="1" applyProtection="1">
      <alignment horizontal="left" vertical="center"/>
      <protection locked="0"/>
    </xf>
    <xf numFmtId="0" fontId="6" fillId="0" borderId="0" xfId="0" applyFont="1" applyProtection="1">
      <alignment vertical="center"/>
      <protection locked="0"/>
    </xf>
    <xf numFmtId="0" fontId="3" fillId="0" borderId="0" xfId="0" applyFont="1" applyAlignment="1" applyProtection="1">
      <alignment horizontal="right" vertical="top"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 xfId="0" applyBorder="1">
      <alignment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9" xfId="0" applyBorder="1" applyAlignment="1">
      <alignment vertical="center" wrapText="1"/>
    </xf>
    <xf numFmtId="0" fontId="0" fillId="10" borderId="9" xfId="0" applyFill="1" applyBorder="1">
      <alignment vertical="center"/>
    </xf>
    <xf numFmtId="9" fontId="0" fillId="10" borderId="9" xfId="12" applyFont="1" applyFill="1" applyBorder="1" applyAlignment="1">
      <alignment horizontal="right" vertical="center"/>
    </xf>
    <xf numFmtId="0" fontId="4" fillId="7" borderId="0" xfId="0" applyFont="1" applyFill="1" applyAlignment="1">
      <alignment horizontal="left" vertical="center"/>
    </xf>
    <xf numFmtId="0" fontId="13" fillId="7" borderId="0" xfId="10" applyFont="1" applyFill="1" applyBorder="1" applyAlignment="1">
      <alignment horizontal="center" vertical="center" shrinkToFit="1"/>
    </xf>
    <xf numFmtId="0" fontId="13" fillId="7" borderId="0" xfId="0" applyFont="1" applyFill="1" applyAlignment="1">
      <alignment horizontal="center" vertical="center" shrinkToFit="1"/>
    </xf>
    <xf numFmtId="0" fontId="37" fillId="8" borderId="131" xfId="0" applyFont="1" applyFill="1" applyBorder="1" applyAlignment="1">
      <alignment horizontal="center" vertical="center"/>
    </xf>
    <xf numFmtId="0" fontId="37" fillId="8" borderId="131" xfId="0" applyFont="1" applyFill="1" applyBorder="1" applyAlignment="1">
      <alignment horizontal="center" vertical="center" wrapText="1"/>
    </xf>
    <xf numFmtId="9" fontId="37" fillId="8" borderId="131" xfId="12" applyFont="1" applyFill="1" applyBorder="1" applyAlignment="1">
      <alignment horizontal="center" vertical="center"/>
    </xf>
    <xf numFmtId="0" fontId="0" fillId="10" borderId="18" xfId="0" applyFill="1" applyBorder="1">
      <alignment vertical="center"/>
    </xf>
    <xf numFmtId="9" fontId="0" fillId="10" borderId="18" xfId="12" applyFont="1" applyFill="1" applyBorder="1" applyAlignment="1">
      <alignment horizontal="right" vertical="center"/>
    </xf>
    <xf numFmtId="0" fontId="0" fillId="0" borderId="42" xfId="0" applyFill="1" applyBorder="1" applyAlignment="1">
      <alignment horizontal="center" vertical="center"/>
    </xf>
    <xf numFmtId="0" fontId="0" fillId="0" borderId="42" xfId="0" applyFill="1" applyBorder="1" applyAlignment="1">
      <alignment horizontal="center" vertical="center" wrapText="1"/>
    </xf>
    <xf numFmtId="9" fontId="0" fillId="0" borderId="42" xfId="12" applyFont="1" applyFill="1" applyBorder="1" applyAlignment="1">
      <alignment horizontal="center" vertical="center"/>
    </xf>
    <xf numFmtId="0" fontId="4" fillId="7" borderId="0" xfId="10" applyFont="1" applyFill="1" applyBorder="1" applyAlignment="1">
      <alignment vertical="center"/>
    </xf>
    <xf numFmtId="38" fontId="8" fillId="0" borderId="9" xfId="1" applyFont="1" applyFill="1" applyBorder="1" applyAlignment="1" applyProtection="1">
      <alignment horizontal="center" vertical="center"/>
    </xf>
    <xf numFmtId="38" fontId="8" fillId="0" borderId="9" xfId="1" applyFont="1" applyFill="1" applyBorder="1" applyAlignment="1" applyProtection="1">
      <alignment horizontal="center" vertical="center" wrapText="1"/>
    </xf>
    <xf numFmtId="179" fontId="33" fillId="5" borderId="133" xfId="9" applyNumberFormat="1" applyFont="1" applyFill="1" applyBorder="1" applyAlignment="1" applyProtection="1">
      <alignment vertical="center" shrinkToFit="1"/>
    </xf>
    <xf numFmtId="179" fontId="33" fillId="5" borderId="132" xfId="9" applyNumberFormat="1" applyFont="1" applyFill="1" applyBorder="1" applyAlignment="1" applyProtection="1">
      <alignment vertical="center" shrinkToFit="1"/>
    </xf>
    <xf numFmtId="179" fontId="33" fillId="5" borderId="27" xfId="9" applyNumberFormat="1" applyFont="1" applyFill="1" applyBorder="1" applyAlignment="1" applyProtection="1">
      <alignment vertical="center" shrinkToFit="1"/>
    </xf>
    <xf numFmtId="179" fontId="33" fillId="5" borderId="112" xfId="9" applyNumberFormat="1" applyFont="1" applyFill="1" applyBorder="1" applyAlignment="1" applyProtection="1">
      <alignment vertical="center" shrinkToFit="1"/>
    </xf>
    <xf numFmtId="0" fontId="8" fillId="0" borderId="0" xfId="10" applyFont="1" applyFill="1" applyBorder="1" applyAlignment="1" applyProtection="1">
      <alignment horizontal="left" vertical="top" wrapText="1"/>
      <protection locked="0"/>
    </xf>
    <xf numFmtId="0" fontId="3" fillId="0" borderId="40" xfId="0" applyFont="1" applyFill="1" applyBorder="1" applyAlignment="1" applyProtection="1">
      <alignment vertical="center"/>
      <protection locked="0"/>
    </xf>
    <xf numFmtId="0" fontId="3" fillId="0" borderId="102" xfId="0" applyFont="1" applyFill="1" applyBorder="1" applyAlignment="1" applyProtection="1">
      <alignment vertical="center"/>
      <protection locked="0"/>
    </xf>
    <xf numFmtId="0" fontId="8" fillId="0" borderId="0" xfId="10" applyFont="1" applyFill="1" applyBorder="1" applyAlignment="1" applyProtection="1">
      <alignment horizontal="left" vertical="top" wrapText="1"/>
      <protection locked="0"/>
    </xf>
    <xf numFmtId="3" fontId="21" fillId="3" borderId="18" xfId="10" applyNumberFormat="1" applyFont="1" applyFill="1" applyBorder="1" applyAlignment="1" applyProtection="1">
      <alignment horizontal="right" vertical="center" shrinkToFit="1"/>
    </xf>
    <xf numFmtId="0" fontId="21" fillId="3" borderId="10" xfId="10" applyNumberFormat="1" applyFont="1" applyFill="1" applyBorder="1" applyAlignment="1" applyProtection="1">
      <alignment horizontal="center" vertical="center" shrinkToFit="1"/>
    </xf>
    <xf numFmtId="179" fontId="53" fillId="0" borderId="18" xfId="4" applyNumberFormat="1" applyFont="1" applyFill="1" applyBorder="1" applyAlignment="1" applyProtection="1">
      <alignment vertical="center" shrinkToFit="1"/>
      <protection locked="0"/>
    </xf>
    <xf numFmtId="179" fontId="53" fillId="10" borderId="53" xfId="4" applyNumberFormat="1" applyFont="1" applyFill="1" applyBorder="1" applyAlignment="1" applyProtection="1">
      <alignment vertical="center" shrinkToFit="1"/>
    </xf>
    <xf numFmtId="179" fontId="53" fillId="0" borderId="24" xfId="4" applyNumberFormat="1" applyFont="1" applyFill="1" applyBorder="1" applyAlignment="1" applyProtection="1">
      <alignment vertical="center" shrinkToFit="1"/>
      <protection locked="0"/>
    </xf>
    <xf numFmtId="179" fontId="53" fillId="0" borderId="42" xfId="4" applyNumberFormat="1" applyFont="1" applyFill="1" applyBorder="1" applyAlignment="1" applyProtection="1">
      <alignment vertical="center" shrinkToFit="1"/>
      <protection locked="0"/>
    </xf>
    <xf numFmtId="179" fontId="53" fillId="0" borderId="43" xfId="4" applyNumberFormat="1" applyFont="1" applyFill="1" applyBorder="1" applyAlignment="1" applyProtection="1">
      <alignment vertical="center" shrinkToFit="1"/>
    </xf>
    <xf numFmtId="179" fontId="53" fillId="0" borderId="21" xfId="4" applyNumberFormat="1" applyFont="1" applyFill="1" applyBorder="1" applyAlignment="1" applyProtection="1">
      <alignment vertical="center" shrinkToFit="1"/>
    </xf>
    <xf numFmtId="179" fontId="53" fillId="0" borderId="43" xfId="4" applyNumberFormat="1" applyFont="1" applyFill="1" applyBorder="1" applyAlignment="1" applyProtection="1">
      <alignment vertical="center" shrinkToFit="1"/>
      <protection locked="0"/>
    </xf>
    <xf numFmtId="179" fontId="53" fillId="0" borderId="42" xfId="4" applyNumberFormat="1" applyFont="1" applyFill="1" applyBorder="1" applyAlignment="1" applyProtection="1">
      <alignment vertical="center" shrinkToFit="1"/>
    </xf>
    <xf numFmtId="179" fontId="53" fillId="0" borderId="46" xfId="4" applyNumberFormat="1" applyFont="1" applyFill="1" applyBorder="1" applyAlignment="1" applyProtection="1">
      <alignment vertical="center" shrinkToFit="1"/>
      <protection locked="0"/>
    </xf>
    <xf numFmtId="179" fontId="53" fillId="0" borderId="24" xfId="4" applyNumberFormat="1" applyFont="1" applyFill="1" applyBorder="1" applyAlignment="1" applyProtection="1">
      <alignment vertical="center" shrinkToFit="1"/>
    </xf>
    <xf numFmtId="179" fontId="53" fillId="10" borderId="21" xfId="4" applyNumberFormat="1" applyFont="1" applyFill="1" applyBorder="1" applyAlignment="1" applyProtection="1">
      <alignment vertical="center" shrinkToFit="1"/>
    </xf>
    <xf numFmtId="179" fontId="53" fillId="0" borderId="47" xfId="4" applyNumberFormat="1" applyFont="1" applyFill="1" applyBorder="1" applyAlignment="1" applyProtection="1">
      <alignment vertical="center" shrinkToFit="1"/>
      <protection locked="0"/>
    </xf>
    <xf numFmtId="179" fontId="54" fillId="10" borderId="21" xfId="4" applyNumberFormat="1" applyFont="1" applyFill="1" applyBorder="1" applyAlignment="1" applyProtection="1">
      <alignment vertical="center" shrinkToFit="1"/>
    </xf>
    <xf numFmtId="0" fontId="4" fillId="7" borderId="0" xfId="0" applyFont="1" applyFill="1" applyAlignment="1" applyProtection="1">
      <alignment horizontal="center" vertical="center"/>
      <protection locked="0"/>
    </xf>
    <xf numFmtId="0" fontId="4" fillId="7" borderId="0" xfId="0" applyFont="1" applyFill="1" applyBorder="1" applyAlignment="1" applyProtection="1">
      <alignment horizontal="center" vertical="center"/>
      <protection locked="0"/>
    </xf>
    <xf numFmtId="0" fontId="4" fillId="7" borderId="40" xfId="0" applyFont="1" applyFill="1" applyBorder="1" applyAlignment="1" applyProtection="1">
      <alignment horizontal="right" vertical="center"/>
      <protection locked="0"/>
    </xf>
    <xf numFmtId="0" fontId="0" fillId="7" borderId="32" xfId="0" applyFill="1" applyBorder="1" applyAlignment="1" applyProtection="1">
      <alignment vertical="center"/>
    </xf>
    <xf numFmtId="0" fontId="0" fillId="0" borderId="9" xfId="0" applyBorder="1" applyProtection="1">
      <alignment vertical="center"/>
      <protection locked="0"/>
    </xf>
    <xf numFmtId="0" fontId="0" fillId="0" borderId="125" xfId="0" applyBorder="1" applyProtection="1">
      <alignment vertical="center"/>
      <protection locked="0"/>
    </xf>
    <xf numFmtId="0" fontId="0" fillId="0" borderId="14" xfId="0" applyBorder="1" applyProtection="1">
      <alignment vertical="center"/>
      <protection locked="0"/>
    </xf>
    <xf numFmtId="0" fontId="0" fillId="0" borderId="126" xfId="0" applyBorder="1" applyProtection="1">
      <alignment vertical="center"/>
      <protection locked="0"/>
    </xf>
    <xf numFmtId="0" fontId="0" fillId="0" borderId="18" xfId="0" applyBorder="1" applyProtection="1">
      <alignment vertical="center"/>
      <protection locked="0"/>
    </xf>
    <xf numFmtId="0" fontId="4" fillId="0" borderId="0" xfId="0" applyFont="1" applyProtection="1">
      <alignment vertical="center"/>
    </xf>
    <xf numFmtId="0" fontId="3" fillId="0" borderId="0" xfId="0" applyFont="1" applyBorder="1" applyAlignment="1" applyProtection="1">
      <alignment horizontal="left" vertical="center"/>
    </xf>
    <xf numFmtId="0" fontId="0" fillId="2" borderId="128" xfId="0" applyFont="1" applyFill="1" applyBorder="1" applyAlignment="1" applyProtection="1">
      <alignment horizontal="left" vertical="center" wrapText="1"/>
    </xf>
    <xf numFmtId="0" fontId="0" fillId="2" borderId="129" xfId="0" applyFont="1" applyFill="1" applyBorder="1" applyAlignment="1" applyProtection="1">
      <alignment horizontal="left" vertical="center" wrapText="1"/>
    </xf>
    <xf numFmtId="0" fontId="8" fillId="7" borderId="0" xfId="0" applyFont="1" applyFill="1" applyBorder="1" applyAlignment="1" applyProtection="1">
      <alignment horizontal="left" vertical="center"/>
      <protection locked="0"/>
    </xf>
    <xf numFmtId="0" fontId="13" fillId="7" borderId="0" xfId="10" applyFont="1" applyFill="1" applyBorder="1" applyAlignment="1">
      <alignment horizontal="center" vertical="center" shrinkToFit="1"/>
    </xf>
    <xf numFmtId="0" fontId="13" fillId="7" borderId="0" xfId="0" applyFont="1" applyFill="1" applyAlignment="1">
      <alignment horizontal="center" vertical="center" shrinkToFit="1"/>
    </xf>
    <xf numFmtId="58" fontId="0" fillId="7" borderId="0" xfId="0" applyNumberFormat="1" applyFont="1" applyFill="1" applyAlignment="1" applyProtection="1">
      <alignment horizontal="center" vertical="center"/>
      <protection locked="0"/>
    </xf>
    <xf numFmtId="0" fontId="1" fillId="7" borderId="0" xfId="0" applyFont="1" applyFill="1" applyAlignment="1" applyProtection="1">
      <alignment horizontal="center" vertical="center"/>
      <protection locked="0"/>
    </xf>
    <xf numFmtId="0" fontId="4" fillId="7" borderId="0" xfId="0" applyFont="1" applyFill="1" applyBorder="1" applyAlignment="1">
      <alignment horizontal="left" vertical="center"/>
    </xf>
    <xf numFmtId="0" fontId="4" fillId="7" borderId="0" xfId="10" applyFont="1" applyFill="1" applyAlignment="1">
      <alignment horizontal="left" vertical="center"/>
    </xf>
    <xf numFmtId="0" fontId="4" fillId="7" borderId="0" xfId="10" applyFont="1" applyFill="1" applyBorder="1" applyAlignment="1">
      <alignment horizontal="left" vertical="center"/>
    </xf>
    <xf numFmtId="0" fontId="10" fillId="7" borderId="0" xfId="10" applyFont="1" applyFill="1" applyBorder="1" applyAlignment="1">
      <alignment horizontal="left" vertical="center" wrapText="1"/>
    </xf>
    <xf numFmtId="0" fontId="4" fillId="7" borderId="0" xfId="10" applyFont="1" applyFill="1" applyBorder="1" applyAlignment="1">
      <alignment horizontal="center" vertical="center" wrapText="1"/>
    </xf>
    <xf numFmtId="0" fontId="4" fillId="7" borderId="0" xfId="0" applyFont="1" applyFill="1" applyAlignment="1">
      <alignment horizontal="center" vertical="center"/>
    </xf>
    <xf numFmtId="38" fontId="47" fillId="7" borderId="0" xfId="1" applyFont="1" applyFill="1" applyBorder="1" applyAlignment="1" applyProtection="1">
      <alignment horizontal="right" vertical="center"/>
      <protection locked="0"/>
    </xf>
    <xf numFmtId="0" fontId="52" fillId="7" borderId="0" xfId="0" applyFont="1" applyFill="1" applyAlignment="1">
      <alignment horizontal="center" vertical="center"/>
    </xf>
    <xf numFmtId="0" fontId="4" fillId="7" borderId="0" xfId="0" applyFont="1" applyFill="1" applyAlignment="1" applyProtection="1">
      <alignment horizontal="left" vertical="center" wrapText="1"/>
      <protection locked="0"/>
    </xf>
    <xf numFmtId="0" fontId="4" fillId="7" borderId="0" xfId="0" applyFont="1" applyFill="1" applyAlignment="1" applyProtection="1">
      <alignment horizontal="left" vertical="center"/>
      <protection locked="0"/>
    </xf>
    <xf numFmtId="0" fontId="0" fillId="7"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1" fillId="7" borderId="0" xfId="0" applyFont="1" applyFill="1" applyBorder="1" applyAlignment="1">
      <alignment horizontal="right" vertical="center"/>
    </xf>
    <xf numFmtId="0" fontId="4" fillId="2" borderId="56" xfId="10" applyFont="1" applyFill="1" applyBorder="1" applyAlignment="1">
      <alignment horizontal="left" vertical="center"/>
    </xf>
    <xf numFmtId="0" fontId="4" fillId="2" borderId="15" xfId="10" applyFont="1" applyFill="1" applyBorder="1" applyAlignment="1">
      <alignment horizontal="left" vertical="center"/>
    </xf>
    <xf numFmtId="0" fontId="4" fillId="0" borderId="14" xfId="10" applyFont="1" applyBorder="1" applyAlignment="1" applyProtection="1">
      <alignment horizontal="left" vertical="center"/>
      <protection locked="0"/>
    </xf>
    <xf numFmtId="0" fontId="48" fillId="0" borderId="57" xfId="11" applyFill="1" applyBorder="1" applyAlignment="1" applyProtection="1">
      <alignment horizontal="left" vertical="center"/>
      <protection locked="0"/>
    </xf>
    <xf numFmtId="0" fontId="4" fillId="0" borderId="58" xfId="10" applyFont="1" applyFill="1" applyBorder="1" applyAlignment="1" applyProtection="1">
      <alignment horizontal="left" vertical="center"/>
      <protection locked="0"/>
    </xf>
    <xf numFmtId="0" fontId="4" fillId="0" borderId="59" xfId="10" applyFont="1" applyFill="1" applyBorder="1" applyAlignment="1" applyProtection="1">
      <alignment horizontal="left" vertical="center"/>
      <protection locked="0"/>
    </xf>
    <xf numFmtId="0" fontId="4" fillId="7" borderId="7" xfId="10" applyFont="1" applyFill="1" applyBorder="1" applyAlignment="1">
      <alignment vertical="center"/>
    </xf>
    <xf numFmtId="0" fontId="8" fillId="2" borderId="104" xfId="10" applyFont="1" applyFill="1" applyBorder="1" applyAlignment="1">
      <alignment horizontal="left" vertical="center"/>
    </xf>
    <xf numFmtId="0" fontId="8" fillId="2" borderId="105" xfId="10" applyFont="1" applyFill="1" applyBorder="1" applyAlignment="1">
      <alignment horizontal="left" vertical="center"/>
    </xf>
    <xf numFmtId="0" fontId="8" fillId="2" borderId="106" xfId="10" applyFont="1" applyFill="1" applyBorder="1" applyAlignment="1">
      <alignment horizontal="left" vertical="center"/>
    </xf>
    <xf numFmtId="0" fontId="0" fillId="0" borderId="106" xfId="10" applyFont="1" applyBorder="1" applyAlignment="1" applyProtection="1">
      <alignment horizontal="left" vertical="center"/>
      <protection locked="0"/>
    </xf>
    <xf numFmtId="0" fontId="1" fillId="0" borderId="106" xfId="10" applyFont="1" applyBorder="1" applyAlignment="1" applyProtection="1">
      <alignment horizontal="left" vertical="center"/>
      <protection locked="0"/>
    </xf>
    <xf numFmtId="0" fontId="4" fillId="2" borderId="1" xfId="10" applyFont="1" applyFill="1" applyBorder="1" applyAlignment="1">
      <alignment horizontal="left" vertical="center"/>
    </xf>
    <xf numFmtId="0" fontId="1" fillId="0" borderId="48" xfId="0" applyFont="1" applyBorder="1" applyAlignment="1">
      <alignment horizontal="left" vertical="center"/>
    </xf>
    <xf numFmtId="0" fontId="4" fillId="0" borderId="60" xfId="10" applyFont="1" applyBorder="1" applyAlignment="1" applyProtection="1">
      <alignment horizontal="left" vertical="center"/>
      <protection locked="0"/>
    </xf>
    <xf numFmtId="0" fontId="4" fillId="0" borderId="1" xfId="10" applyFont="1" applyBorder="1" applyAlignment="1" applyProtection="1">
      <alignment horizontal="left" vertical="center"/>
      <protection locked="0"/>
    </xf>
    <xf numFmtId="0" fontId="4" fillId="0" borderId="3" xfId="1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48" xfId="0" applyFont="1" applyBorder="1" applyAlignment="1" applyProtection="1">
      <alignment horizontal="left" vertical="center"/>
      <protection locked="0"/>
    </xf>
    <xf numFmtId="0" fontId="1" fillId="0" borderId="61" xfId="0" applyFont="1" applyBorder="1" applyAlignment="1" applyProtection="1">
      <alignment horizontal="left" vertical="center"/>
      <protection locked="0"/>
    </xf>
    <xf numFmtId="0" fontId="4" fillId="2" borderId="107" xfId="10" applyFont="1" applyFill="1" applyBorder="1" applyAlignment="1">
      <alignment horizontal="left" vertical="center"/>
    </xf>
    <xf numFmtId="0" fontId="4" fillId="2" borderId="83" xfId="10" applyFont="1" applyFill="1" applyBorder="1" applyAlignment="1">
      <alignment horizontal="left" vertical="center"/>
    </xf>
    <xf numFmtId="0" fontId="4" fillId="2" borderId="108" xfId="10" applyFont="1" applyFill="1" applyBorder="1" applyAlignment="1">
      <alignment horizontal="left" vertical="center"/>
    </xf>
    <xf numFmtId="0" fontId="4" fillId="0" borderId="109" xfId="10" applyFont="1" applyBorder="1" applyAlignment="1" applyProtection="1">
      <alignment horizontal="left" vertical="center"/>
      <protection locked="0"/>
    </xf>
    <xf numFmtId="0" fontId="4" fillId="0" borderId="84" xfId="10" applyFont="1" applyBorder="1" applyAlignment="1" applyProtection="1">
      <alignment horizontal="left" vertical="center"/>
      <protection locked="0"/>
    </xf>
    <xf numFmtId="0" fontId="4" fillId="0" borderId="83" xfId="10" applyFont="1" applyBorder="1" applyAlignment="1" applyProtection="1">
      <alignment horizontal="left" vertical="center"/>
      <protection locked="0"/>
    </xf>
    <xf numFmtId="0" fontId="4" fillId="2" borderId="55" xfId="10" applyFont="1" applyFill="1" applyBorder="1" applyAlignment="1">
      <alignment horizontal="left" vertical="center"/>
    </xf>
    <xf numFmtId="0" fontId="4" fillId="2" borderId="10" xfId="10" applyFont="1" applyFill="1" applyBorder="1" applyAlignment="1">
      <alignment horizontal="left" vertical="center"/>
    </xf>
    <xf numFmtId="0" fontId="4" fillId="0" borderId="18" xfId="10" applyFont="1" applyFill="1" applyBorder="1" applyAlignment="1" applyProtection="1">
      <alignment horizontal="left" vertical="top"/>
      <protection locked="0"/>
    </xf>
    <xf numFmtId="0" fontId="1" fillId="0" borderId="32" xfId="0" applyFont="1" applyFill="1" applyBorder="1" applyAlignment="1" applyProtection="1">
      <alignment horizontal="left" vertical="top"/>
      <protection locked="0"/>
    </xf>
    <xf numFmtId="0" fontId="1" fillId="0" borderId="54" xfId="0" applyFont="1" applyFill="1" applyBorder="1" applyAlignment="1" applyProtection="1">
      <alignment horizontal="left" vertical="top"/>
      <protection locked="0"/>
    </xf>
    <xf numFmtId="0" fontId="4" fillId="0" borderId="9" xfId="10" applyFont="1" applyBorder="1" applyAlignment="1" applyProtection="1">
      <alignment horizontal="left" vertical="center"/>
      <protection locked="0"/>
    </xf>
    <xf numFmtId="0" fontId="4" fillId="0" borderId="18" xfId="10" applyFont="1" applyBorder="1" applyAlignment="1" applyProtection="1">
      <alignment horizontal="left" vertical="center"/>
      <protection locked="0"/>
    </xf>
    <xf numFmtId="0" fontId="4" fillId="0" borderId="32" xfId="10" applyFont="1" applyBorder="1" applyAlignment="1" applyProtection="1">
      <alignment horizontal="left" vertical="center"/>
      <protection locked="0"/>
    </xf>
    <xf numFmtId="0" fontId="4" fillId="0" borderId="54" xfId="10" applyFont="1" applyBorder="1" applyAlignment="1" applyProtection="1">
      <alignment horizontal="left" vertical="center"/>
      <protection locked="0"/>
    </xf>
    <xf numFmtId="0" fontId="1" fillId="7" borderId="55" xfId="10" applyFont="1" applyFill="1" applyBorder="1" applyAlignment="1">
      <alignment horizontal="center" vertical="center"/>
    </xf>
    <xf numFmtId="0" fontId="1" fillId="7" borderId="32" xfId="10" applyFont="1" applyFill="1" applyBorder="1" applyAlignment="1">
      <alignment horizontal="center" vertical="center"/>
    </xf>
    <xf numFmtId="0" fontId="1" fillId="7" borderId="10" xfId="10" applyFont="1" applyFill="1" applyBorder="1" applyAlignment="1">
      <alignment horizontal="center" vertical="center"/>
    </xf>
    <xf numFmtId="0" fontId="1" fillId="7" borderId="56" xfId="10" applyFont="1" applyFill="1" applyBorder="1" applyAlignment="1">
      <alignment horizontal="center" vertical="center"/>
    </xf>
    <xf numFmtId="0" fontId="1" fillId="7" borderId="58" xfId="10" applyFont="1" applyFill="1" applyBorder="1" applyAlignment="1">
      <alignment horizontal="center" vertical="center"/>
    </xf>
    <xf numFmtId="0" fontId="1" fillId="7" borderId="15" xfId="10" applyFont="1" applyFill="1" applyBorder="1" applyAlignment="1">
      <alignment horizontal="center" vertical="center"/>
    </xf>
    <xf numFmtId="0" fontId="1" fillId="7" borderId="60" xfId="10" applyFont="1" applyFill="1" applyBorder="1" applyAlignment="1">
      <alignment horizontal="center" vertical="center" shrinkToFit="1"/>
    </xf>
    <xf numFmtId="0" fontId="1" fillId="7" borderId="1" xfId="10" applyFont="1" applyFill="1" applyBorder="1" applyAlignment="1">
      <alignment horizontal="center" vertical="center" shrinkToFit="1"/>
    </xf>
    <xf numFmtId="0" fontId="1" fillId="7" borderId="3" xfId="10" applyFont="1" applyFill="1" applyBorder="1" applyAlignment="1">
      <alignment horizontal="center" vertical="center" shrinkToFit="1"/>
    </xf>
    <xf numFmtId="0" fontId="8" fillId="7" borderId="93" xfId="10" applyFont="1" applyFill="1" applyBorder="1" applyAlignment="1">
      <alignment horizontal="left" vertical="center" wrapText="1" shrinkToFit="1"/>
    </xf>
    <xf numFmtId="0" fontId="8" fillId="7" borderId="40" xfId="10" applyFont="1" applyFill="1" applyBorder="1" applyAlignment="1">
      <alignment horizontal="left" vertical="center" wrapText="1" shrinkToFit="1"/>
    </xf>
    <xf numFmtId="0" fontId="8" fillId="7" borderId="40" xfId="10" applyFont="1" applyFill="1" applyBorder="1" applyAlignment="1">
      <alignment horizontal="left" vertical="center" shrinkToFit="1"/>
    </xf>
    <xf numFmtId="0" fontId="1" fillId="7" borderId="40" xfId="10" applyFont="1" applyFill="1" applyBorder="1" applyAlignment="1">
      <alignment horizontal="left" vertical="center" shrinkToFit="1"/>
    </xf>
    <xf numFmtId="0" fontId="1" fillId="7" borderId="40" xfId="10" applyFont="1" applyFill="1" applyBorder="1" applyAlignment="1">
      <alignment horizontal="left" vertical="center" wrapText="1" shrinkToFit="1"/>
    </xf>
    <xf numFmtId="0" fontId="1" fillId="7" borderId="102" xfId="10" applyFont="1" applyFill="1" applyBorder="1" applyAlignment="1">
      <alignment horizontal="left" vertical="center" shrinkToFit="1"/>
    </xf>
    <xf numFmtId="0" fontId="1" fillId="7" borderId="110" xfId="10" applyFont="1" applyFill="1" applyBorder="1" applyAlignment="1">
      <alignment horizontal="center" vertical="center" shrinkToFit="1"/>
    </xf>
    <xf numFmtId="0" fontId="1" fillId="7" borderId="7" xfId="10" applyFont="1" applyFill="1" applyBorder="1" applyAlignment="1">
      <alignment horizontal="center" vertical="center" shrinkToFit="1"/>
    </xf>
    <xf numFmtId="0" fontId="1" fillId="7" borderId="8" xfId="10" applyFont="1" applyFill="1" applyBorder="1" applyAlignment="1">
      <alignment horizontal="center" vertical="center" shrinkToFit="1"/>
    </xf>
    <xf numFmtId="0" fontId="0" fillId="2" borderId="66" xfId="10" applyFont="1" applyFill="1" applyBorder="1" applyAlignment="1">
      <alignment horizontal="left" vertical="center"/>
    </xf>
    <xf numFmtId="0" fontId="0" fillId="2" borderId="67" xfId="0" applyFill="1" applyBorder="1" applyAlignment="1">
      <alignment horizontal="left" vertical="center"/>
    </xf>
    <xf numFmtId="0" fontId="0" fillId="2" borderId="16" xfId="0" applyFill="1" applyBorder="1" applyAlignment="1">
      <alignment horizontal="left" vertical="center"/>
    </xf>
    <xf numFmtId="0" fontId="0" fillId="2" borderId="4" xfId="10" applyFont="1" applyFill="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1" fillId="2" borderId="2" xfId="10" applyFont="1" applyFill="1" applyBorder="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10" borderId="49" xfId="10" applyNumberFormat="1" applyFont="1" applyFill="1" applyBorder="1" applyAlignment="1" applyProtection="1">
      <alignment horizontal="center" vertical="center"/>
    </xf>
    <xf numFmtId="0" fontId="0" fillId="10" borderId="51" xfId="0" applyNumberFormat="1" applyFill="1" applyBorder="1" applyAlignment="1" applyProtection="1">
      <alignment horizontal="center" vertical="center"/>
    </xf>
    <xf numFmtId="0" fontId="0" fillId="10" borderId="52" xfId="0" applyNumberFormat="1" applyFill="1" applyBorder="1" applyAlignment="1" applyProtection="1">
      <alignment horizontal="center" vertical="center"/>
    </xf>
    <xf numFmtId="0" fontId="0" fillId="9" borderId="55" xfId="10" applyFont="1" applyFill="1" applyBorder="1" applyAlignment="1" applyProtection="1">
      <alignment horizontal="center" vertical="center"/>
      <protection locked="0"/>
    </xf>
    <xf numFmtId="0" fontId="0" fillId="9" borderId="32" xfId="10" applyFont="1" applyFill="1" applyBorder="1" applyAlignment="1" applyProtection="1">
      <alignment horizontal="center" vertical="center"/>
      <protection locked="0"/>
    </xf>
    <xf numFmtId="0" fontId="48" fillId="0" borderId="18" xfId="11"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0" fillId="0" borderId="54" xfId="0" applyFill="1" applyBorder="1" applyAlignment="1" applyProtection="1">
      <alignment horizontal="left" vertical="center"/>
      <protection locked="0"/>
    </xf>
    <xf numFmtId="0" fontId="0" fillId="9" borderId="56" xfId="10" applyFont="1" applyFill="1" applyBorder="1" applyAlignment="1" applyProtection="1">
      <alignment horizontal="center" vertical="center"/>
      <protection locked="0"/>
    </xf>
    <xf numFmtId="0" fontId="0" fillId="9" borderId="58" xfId="10" applyFont="1" applyFill="1" applyBorder="1" applyAlignment="1" applyProtection="1">
      <alignment horizontal="center" vertical="center"/>
      <protection locked="0"/>
    </xf>
    <xf numFmtId="0" fontId="0" fillId="0" borderId="58" xfId="0" applyFill="1" applyBorder="1" applyAlignment="1" applyProtection="1">
      <alignment horizontal="left" vertical="center"/>
      <protection locked="0"/>
    </xf>
    <xf numFmtId="0" fontId="0" fillId="0" borderId="59" xfId="0" applyFill="1" applyBorder="1" applyAlignment="1" applyProtection="1">
      <alignment horizontal="left" vertical="center"/>
      <protection locked="0"/>
    </xf>
    <xf numFmtId="0" fontId="0" fillId="9" borderId="49" xfId="10" applyFont="1" applyFill="1" applyBorder="1" applyAlignment="1">
      <alignment horizontal="left" vertical="center" wrapText="1"/>
    </xf>
    <xf numFmtId="0" fontId="1" fillId="9" borderId="51" xfId="10" applyFont="1" applyFill="1" applyBorder="1" applyAlignment="1">
      <alignment horizontal="left" vertical="center"/>
    </xf>
    <xf numFmtId="0" fontId="1" fillId="9" borderId="52" xfId="10" applyFont="1" applyFill="1" applyBorder="1" applyAlignment="1">
      <alignment horizontal="left" vertical="center"/>
    </xf>
    <xf numFmtId="0" fontId="8" fillId="0" borderId="71" xfId="10" applyFont="1" applyFill="1" applyBorder="1" applyAlignment="1" applyProtection="1">
      <alignment horizontal="center" vertical="center" wrapText="1"/>
      <protection locked="0"/>
    </xf>
    <xf numFmtId="0" fontId="8" fillId="0" borderId="72" xfId="10" applyFont="1" applyFill="1" applyBorder="1" applyAlignment="1" applyProtection="1">
      <alignment horizontal="center" vertical="center" wrapText="1"/>
      <protection locked="0"/>
    </xf>
    <xf numFmtId="0" fontId="8" fillId="0" borderId="73" xfId="10" applyFont="1" applyFill="1" applyBorder="1" applyAlignment="1" applyProtection="1">
      <alignment horizontal="center" vertical="center" wrapText="1"/>
      <protection locked="0"/>
    </xf>
    <xf numFmtId="0" fontId="8" fillId="0" borderId="68" xfId="10" applyFont="1" applyFill="1" applyBorder="1" applyAlignment="1" applyProtection="1">
      <alignment horizontal="left" vertical="top" wrapText="1"/>
      <protection locked="0"/>
    </xf>
    <xf numFmtId="0" fontId="8" fillId="0" borderId="69" xfId="10" applyFont="1" applyFill="1" applyBorder="1" applyAlignment="1" applyProtection="1">
      <alignment horizontal="left" vertical="top" wrapText="1"/>
      <protection locked="0"/>
    </xf>
    <xf numFmtId="0" fontId="8" fillId="0" borderId="130" xfId="10" applyFont="1" applyFill="1" applyBorder="1" applyAlignment="1" applyProtection="1">
      <alignment horizontal="left" vertical="top" wrapText="1"/>
      <protection locked="0"/>
    </xf>
    <xf numFmtId="0" fontId="8" fillId="0" borderId="6" xfId="10" applyFont="1" applyFill="1" applyBorder="1" applyAlignment="1" applyProtection="1">
      <alignment horizontal="left" vertical="top" wrapText="1"/>
      <protection locked="0"/>
    </xf>
    <xf numFmtId="0" fontId="8" fillId="0" borderId="7" xfId="10" applyFont="1" applyFill="1" applyBorder="1" applyAlignment="1" applyProtection="1">
      <alignment horizontal="left" vertical="top" wrapText="1"/>
      <protection locked="0"/>
    </xf>
    <xf numFmtId="0" fontId="8" fillId="0" borderId="8" xfId="10" applyFont="1" applyFill="1" applyBorder="1" applyAlignment="1" applyProtection="1">
      <alignment horizontal="left" vertical="top" wrapText="1"/>
      <protection locked="0"/>
    </xf>
    <xf numFmtId="0" fontId="8" fillId="0" borderId="56" xfId="10" applyFont="1" applyFill="1" applyBorder="1" applyAlignment="1" applyProtection="1">
      <alignment horizontal="left" vertical="top" wrapText="1"/>
      <protection locked="0"/>
    </xf>
    <xf numFmtId="0" fontId="8" fillId="0" borderId="58" xfId="0" applyFont="1" applyFill="1" applyBorder="1" applyAlignment="1" applyProtection="1">
      <alignment horizontal="left" vertical="top" wrapText="1"/>
      <protection locked="0"/>
    </xf>
    <xf numFmtId="0" fontId="8" fillId="0" borderId="59" xfId="0" applyFont="1" applyFill="1" applyBorder="1" applyAlignment="1" applyProtection="1">
      <alignment horizontal="left" vertical="top" wrapText="1"/>
      <protection locked="0"/>
    </xf>
    <xf numFmtId="0" fontId="1" fillId="2" borderId="67" xfId="0" applyFont="1" applyFill="1" applyBorder="1" applyAlignment="1">
      <alignment horizontal="left" vertical="center"/>
    </xf>
    <xf numFmtId="0" fontId="1" fillId="2" borderId="16" xfId="0" applyFont="1" applyFill="1" applyBorder="1" applyAlignment="1">
      <alignment horizontal="left" vertical="center"/>
    </xf>
    <xf numFmtId="0" fontId="0" fillId="2" borderId="55" xfId="10" applyFont="1" applyFill="1" applyBorder="1" applyAlignment="1">
      <alignment horizontal="left" vertical="center"/>
    </xf>
    <xf numFmtId="0" fontId="1" fillId="2" borderId="32" xfId="0" applyFont="1" applyFill="1" applyBorder="1" applyAlignment="1">
      <alignment horizontal="left" vertical="center"/>
    </xf>
    <xf numFmtId="0" fontId="1" fillId="2" borderId="54" xfId="0" applyFont="1" applyFill="1" applyBorder="1" applyAlignment="1">
      <alignment horizontal="left" vertical="center"/>
    </xf>
    <xf numFmtId="0" fontId="0" fillId="2" borderId="66" xfId="10" applyFont="1" applyFill="1" applyBorder="1" applyAlignment="1">
      <alignment horizontal="left" vertical="center" wrapText="1"/>
    </xf>
    <xf numFmtId="0" fontId="8" fillId="7" borderId="55" xfId="10" applyFont="1" applyFill="1" applyBorder="1" applyAlignment="1" applyProtection="1">
      <alignment horizontal="center" vertical="center"/>
      <protection locked="0"/>
    </xf>
    <xf numFmtId="0" fontId="8" fillId="7" borderId="32" xfId="10" applyFont="1" applyFill="1" applyBorder="1" applyAlignment="1" applyProtection="1">
      <alignment horizontal="center" vertical="center"/>
      <protection locked="0"/>
    </xf>
    <xf numFmtId="0" fontId="8" fillId="7" borderId="32" xfId="0" applyFont="1" applyFill="1" applyBorder="1" applyAlignment="1" applyProtection="1">
      <alignment horizontal="center" vertical="center"/>
      <protection locked="0"/>
    </xf>
    <xf numFmtId="0" fontId="1" fillId="2" borderId="55" xfId="10" applyFont="1" applyFill="1" applyBorder="1" applyAlignment="1">
      <alignment horizontal="left" vertical="center" wrapText="1" shrinkToFit="1"/>
    </xf>
    <xf numFmtId="0" fontId="0" fillId="0" borderId="10" xfId="0" applyBorder="1" applyAlignment="1">
      <alignment horizontal="left" vertical="center" wrapText="1" shrinkToFit="1"/>
    </xf>
    <xf numFmtId="0" fontId="0" fillId="2" borderId="56" xfId="10" applyFont="1" applyFill="1" applyBorder="1" applyAlignment="1">
      <alignment horizontal="left" vertical="center" wrapText="1" shrinkToFit="1"/>
    </xf>
    <xf numFmtId="0" fontId="0" fillId="0" borderId="15" xfId="0" applyBorder="1" applyAlignment="1">
      <alignment horizontal="left" vertical="center" wrapText="1" shrinkToFit="1"/>
    </xf>
    <xf numFmtId="0" fontId="8" fillId="0" borderId="57" xfId="0" applyFont="1" applyFill="1" applyBorder="1" applyAlignment="1" applyProtection="1">
      <alignment horizontal="left" vertical="top" wrapText="1"/>
      <protection locked="0"/>
    </xf>
    <xf numFmtId="0" fontId="0" fillId="2" borderId="10" xfId="0" applyFill="1" applyBorder="1" applyAlignment="1">
      <alignment horizontal="left" vertical="center"/>
    </xf>
    <xf numFmtId="0" fontId="0" fillId="0" borderId="18" xfId="10" applyFont="1" applyFill="1" applyBorder="1" applyAlignment="1" applyProtection="1">
      <alignment horizontal="center" vertical="center" shrinkToFit="1"/>
      <protection locked="0"/>
    </xf>
    <xf numFmtId="0" fontId="0" fillId="0" borderId="32" xfId="10" applyFont="1" applyFill="1" applyBorder="1" applyAlignment="1" applyProtection="1">
      <alignment horizontal="center" vertical="center" shrinkToFit="1"/>
      <protection locked="0"/>
    </xf>
    <xf numFmtId="0" fontId="0" fillId="0" borderId="54" xfId="10" applyFont="1" applyFill="1" applyBorder="1" applyAlignment="1" applyProtection="1">
      <alignment horizontal="center" vertical="center" shrinkToFit="1"/>
      <protection locked="0"/>
    </xf>
    <xf numFmtId="0" fontId="0" fillId="7" borderId="31" xfId="0" applyFill="1" applyBorder="1" applyAlignment="1" applyProtection="1">
      <alignment horizontal="left" vertical="center" shrinkToFit="1"/>
      <protection locked="0"/>
    </xf>
    <xf numFmtId="0" fontId="0" fillId="7" borderId="32" xfId="0" applyFill="1" applyBorder="1" applyAlignment="1" applyProtection="1">
      <alignment horizontal="left" vertical="center" shrinkToFit="1"/>
      <protection locked="0"/>
    </xf>
    <xf numFmtId="0" fontId="0" fillId="7" borderId="54" xfId="0" applyFill="1" applyBorder="1" applyAlignment="1" applyProtection="1">
      <alignment horizontal="left" vertical="center" shrinkToFit="1"/>
      <protection locked="0"/>
    </xf>
    <xf numFmtId="0" fontId="0" fillId="7" borderId="99" xfId="0" applyFont="1" applyFill="1" applyBorder="1" applyAlignment="1" applyProtection="1">
      <alignment horizontal="left" vertical="center" wrapText="1"/>
      <protection locked="0"/>
    </xf>
    <xf numFmtId="0" fontId="0" fillId="7" borderId="84" xfId="0" applyFont="1" applyFill="1" applyBorder="1" applyAlignment="1" applyProtection="1">
      <alignment horizontal="left" vertical="center" wrapText="1"/>
      <protection locked="0"/>
    </xf>
    <xf numFmtId="0" fontId="0" fillId="7" borderId="85" xfId="0" applyFont="1" applyFill="1" applyBorder="1" applyAlignment="1" applyProtection="1">
      <alignment horizontal="left" vertical="center" wrapText="1"/>
      <protection locked="0"/>
    </xf>
    <xf numFmtId="0" fontId="1" fillId="2" borderId="49" xfId="10" applyFont="1" applyFill="1" applyBorder="1" applyAlignment="1">
      <alignment horizontal="left" vertical="center" wrapText="1" shrinkToFit="1"/>
    </xf>
    <xf numFmtId="0" fontId="1" fillId="2" borderId="12" xfId="10" applyFont="1" applyFill="1" applyBorder="1" applyAlignment="1">
      <alignment horizontal="left" vertical="center" wrapText="1" shrinkToFit="1"/>
    </xf>
    <xf numFmtId="0" fontId="1" fillId="2" borderId="4" xfId="10" applyFont="1" applyFill="1" applyBorder="1" applyAlignment="1">
      <alignment horizontal="left" vertical="center" wrapText="1" shrinkToFit="1"/>
    </xf>
    <xf numFmtId="0" fontId="1" fillId="2" borderId="74" xfId="10" applyFont="1" applyFill="1" applyBorder="1" applyAlignment="1">
      <alignment horizontal="left" vertical="center" wrapText="1" shrinkToFit="1"/>
    </xf>
    <xf numFmtId="0" fontId="1" fillId="2" borderId="70" xfId="10" applyFont="1" applyFill="1" applyBorder="1" applyAlignment="1">
      <alignment horizontal="left" vertical="center" wrapText="1" shrinkToFit="1"/>
    </xf>
    <xf numFmtId="0" fontId="1" fillId="2" borderId="75" xfId="10" applyFont="1" applyFill="1" applyBorder="1" applyAlignment="1">
      <alignment horizontal="left" vertical="center" wrapText="1" shrinkToFit="1"/>
    </xf>
    <xf numFmtId="0" fontId="0" fillId="7" borderId="50" xfId="0" applyFill="1" applyBorder="1" applyAlignment="1" applyProtection="1">
      <alignment horizontal="center" vertical="center"/>
      <protection locked="0"/>
    </xf>
    <xf numFmtId="0" fontId="0" fillId="7" borderId="42"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0" fillId="7" borderId="76" xfId="0" applyFill="1" applyBorder="1" applyAlignment="1" applyProtection="1">
      <alignment horizontal="center" vertical="center" wrapText="1"/>
      <protection locked="0"/>
    </xf>
    <xf numFmtId="0" fontId="0" fillId="7" borderId="101" xfId="0" applyFill="1" applyBorder="1" applyAlignment="1" applyProtection="1">
      <alignment horizontal="center" vertical="center" wrapText="1"/>
      <protection locked="0"/>
    </xf>
    <xf numFmtId="0" fontId="0" fillId="7" borderId="77" xfId="0" applyFill="1" applyBorder="1" applyAlignment="1" applyProtection="1">
      <alignment horizontal="center" vertical="center" wrapText="1"/>
      <protection locked="0"/>
    </xf>
    <xf numFmtId="0" fontId="0" fillId="2" borderId="55" xfId="10" applyFont="1" applyFill="1" applyBorder="1" applyAlignment="1">
      <alignment horizontal="left" vertical="center" wrapText="1"/>
    </xf>
    <xf numFmtId="0" fontId="0" fillId="0" borderId="10" xfId="0" applyBorder="1" applyAlignment="1">
      <alignment horizontal="left" vertical="center"/>
    </xf>
    <xf numFmtId="0" fontId="8" fillId="0" borderId="18" xfId="0" applyFont="1" applyFill="1" applyBorder="1" applyAlignment="1" applyProtection="1">
      <alignment horizontal="left" vertical="top" wrapText="1"/>
      <protection locked="0"/>
    </xf>
    <xf numFmtId="0" fontId="8" fillId="0" borderId="32" xfId="0" applyFont="1" applyFill="1" applyBorder="1" applyAlignment="1" applyProtection="1">
      <alignment horizontal="left" vertical="top"/>
      <protection locked="0"/>
    </xf>
    <xf numFmtId="0" fontId="8" fillId="0" borderId="54" xfId="0" applyFont="1" applyFill="1" applyBorder="1" applyAlignment="1" applyProtection="1">
      <alignment horizontal="left" vertical="top"/>
      <protection locked="0"/>
    </xf>
    <xf numFmtId="0" fontId="8" fillId="7" borderId="78" xfId="0" applyFont="1" applyFill="1" applyBorder="1" applyAlignment="1" applyProtection="1">
      <alignment horizontal="left" vertical="top" wrapText="1"/>
      <protection locked="0"/>
    </xf>
    <xf numFmtId="0" fontId="8" fillId="7" borderId="51" xfId="0" applyFont="1" applyFill="1" applyBorder="1" applyAlignment="1" applyProtection="1">
      <alignment horizontal="left" vertical="top" wrapText="1"/>
      <protection locked="0"/>
    </xf>
    <xf numFmtId="0" fontId="8" fillId="7" borderId="52" xfId="0" applyFont="1" applyFill="1" applyBorder="1" applyAlignment="1" applyProtection="1">
      <alignment horizontal="left" vertical="top" wrapText="1"/>
      <protection locked="0"/>
    </xf>
    <xf numFmtId="0" fontId="8" fillId="7" borderId="100" xfId="0" applyFont="1" applyFill="1" applyBorder="1" applyAlignment="1" applyProtection="1">
      <alignment horizontal="left" vertical="top" wrapText="1"/>
      <protection locked="0"/>
    </xf>
    <xf numFmtId="0" fontId="8" fillId="7" borderId="0" xfId="0" applyFont="1" applyFill="1" applyBorder="1" applyAlignment="1" applyProtection="1">
      <alignment horizontal="left" vertical="top" wrapText="1"/>
      <protection locked="0"/>
    </xf>
    <xf numFmtId="0" fontId="8" fillId="7" borderId="5" xfId="0" applyFont="1" applyFill="1" applyBorder="1" applyAlignment="1" applyProtection="1">
      <alignment horizontal="left" vertical="top" wrapText="1"/>
      <protection locked="0"/>
    </xf>
    <xf numFmtId="0" fontId="1" fillId="2" borderId="10" xfId="10" applyFont="1" applyFill="1" applyBorder="1" applyAlignment="1">
      <alignment horizontal="left" vertical="center" wrapText="1" shrinkToFit="1"/>
    </xf>
    <xf numFmtId="0" fontId="0" fillId="0" borderId="0" xfId="0" applyBorder="1" applyAlignment="1">
      <alignment horizontal="left" vertical="center"/>
    </xf>
    <xf numFmtId="0" fontId="0" fillId="0" borderId="5" xfId="0" applyBorder="1" applyAlignment="1">
      <alignment horizontal="left" vertical="center"/>
    </xf>
    <xf numFmtId="0" fontId="8" fillId="0" borderId="82" xfId="10" applyFont="1" applyFill="1" applyBorder="1" applyAlignment="1" applyProtection="1">
      <alignment horizontal="left" vertical="top" wrapText="1"/>
      <protection locked="0"/>
    </xf>
    <xf numFmtId="0" fontId="8" fillId="0" borderId="84" xfId="0" applyFont="1" applyFill="1" applyBorder="1" applyAlignment="1" applyProtection="1">
      <alignment horizontal="left" vertical="top" wrapText="1"/>
      <protection locked="0"/>
    </xf>
    <xf numFmtId="0" fontId="8" fillId="0" borderId="85" xfId="0" applyFont="1" applyFill="1" applyBorder="1" applyAlignment="1" applyProtection="1">
      <alignment horizontal="left" vertical="top" wrapText="1"/>
      <protection locked="0"/>
    </xf>
    <xf numFmtId="0" fontId="0" fillId="9" borderId="55" xfId="10" applyFont="1" applyFill="1" applyBorder="1" applyAlignment="1">
      <alignment horizontal="left" vertical="center" wrapText="1"/>
    </xf>
    <xf numFmtId="0" fontId="1" fillId="9" borderId="32" xfId="10" applyFont="1" applyFill="1" applyBorder="1" applyAlignment="1">
      <alignment horizontal="left" vertical="center" wrapText="1"/>
    </xf>
    <xf numFmtId="0" fontId="1" fillId="9" borderId="54" xfId="10" applyFont="1" applyFill="1" applyBorder="1" applyAlignment="1">
      <alignment horizontal="left" vertical="center" wrapText="1"/>
    </xf>
    <xf numFmtId="0" fontId="1" fillId="2" borderId="97" xfId="10" applyFont="1" applyFill="1" applyBorder="1" applyAlignment="1">
      <alignment horizontal="left" vertical="center" wrapText="1"/>
    </xf>
    <xf numFmtId="0" fontId="1" fillId="2" borderId="80" xfId="10" applyFont="1" applyFill="1" applyBorder="1" applyAlignment="1">
      <alignment horizontal="left" vertical="center" wrapText="1"/>
    </xf>
    <xf numFmtId="0" fontId="1" fillId="2" borderId="81" xfId="10" applyFont="1" applyFill="1" applyBorder="1" applyAlignment="1">
      <alignment horizontal="left" vertical="center" wrapText="1"/>
    </xf>
    <xf numFmtId="0" fontId="8" fillId="0" borderId="84" xfId="10" applyFont="1" applyFill="1" applyBorder="1" applyAlignment="1" applyProtection="1">
      <alignment horizontal="left" vertical="top" wrapText="1"/>
      <protection locked="0"/>
    </xf>
    <xf numFmtId="0" fontId="8" fillId="0" borderId="85" xfId="10" applyFont="1" applyFill="1" applyBorder="1" applyAlignment="1" applyProtection="1">
      <alignment horizontal="left" vertical="top" wrapText="1"/>
      <protection locked="0"/>
    </xf>
    <xf numFmtId="0" fontId="8" fillId="0" borderId="70" xfId="10" applyFont="1" applyFill="1" applyBorder="1" applyAlignment="1" applyProtection="1">
      <alignment horizontal="left" vertical="top" wrapText="1"/>
      <protection locked="0"/>
    </xf>
    <xf numFmtId="0" fontId="8" fillId="0" borderId="48" xfId="10" applyFont="1" applyFill="1" applyBorder="1" applyAlignment="1" applyProtection="1">
      <alignment horizontal="left" vertical="top" wrapText="1"/>
      <protection locked="0"/>
    </xf>
    <xf numFmtId="0" fontId="8" fillId="0" borderId="61" xfId="10" applyFont="1" applyFill="1" applyBorder="1" applyAlignment="1" applyProtection="1">
      <alignment horizontal="left" vertical="top" wrapText="1"/>
      <protection locked="0"/>
    </xf>
    <xf numFmtId="0" fontId="0" fillId="0" borderId="79" xfId="10" applyFont="1" applyFill="1" applyBorder="1" applyAlignment="1" applyProtection="1">
      <alignment horizontal="center" vertical="center" shrinkToFit="1"/>
      <protection locked="0"/>
    </xf>
    <xf numFmtId="0" fontId="8" fillId="0" borderId="31" xfId="10" applyFont="1" applyFill="1" applyBorder="1" applyAlignment="1" applyProtection="1">
      <alignment horizontal="center" vertical="top" wrapText="1"/>
      <protection locked="0"/>
    </xf>
    <xf numFmtId="0" fontId="0" fillId="0" borderId="32" xfId="10" applyFont="1" applyFill="1" applyBorder="1" applyAlignment="1" applyProtection="1">
      <alignment horizontal="center" vertical="top"/>
      <protection locked="0"/>
    </xf>
    <xf numFmtId="0" fontId="0" fillId="0" borderId="54" xfId="10" applyFont="1" applyFill="1" applyBorder="1" applyAlignment="1" applyProtection="1">
      <alignment horizontal="center" vertical="top"/>
      <protection locked="0"/>
    </xf>
    <xf numFmtId="0" fontId="8" fillId="0" borderId="18" xfId="10" applyFont="1" applyFill="1" applyBorder="1" applyAlignment="1" applyProtection="1">
      <alignment horizontal="center" vertical="center"/>
      <protection locked="0"/>
    </xf>
    <xf numFmtId="0" fontId="8" fillId="0" borderId="32" xfId="10" applyFont="1" applyFill="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32" xfId="0" applyFont="1" applyFill="1" applyBorder="1" applyAlignment="1" applyProtection="1">
      <alignment horizontal="left" vertical="top" wrapText="1"/>
      <protection locked="0"/>
    </xf>
    <xf numFmtId="0" fontId="8" fillId="0" borderId="54" xfId="0" applyFont="1" applyFill="1" applyBorder="1" applyAlignment="1" applyProtection="1">
      <alignment horizontal="left" vertical="top" wrapText="1"/>
      <protection locked="0"/>
    </xf>
    <xf numFmtId="0" fontId="0" fillId="2" borderId="49" xfId="10" applyFont="1" applyFill="1" applyBorder="1" applyAlignment="1">
      <alignment horizontal="left" vertical="center" wrapText="1"/>
    </xf>
    <xf numFmtId="0" fontId="0" fillId="0" borderId="12" xfId="0" applyBorder="1" applyAlignment="1">
      <alignment horizontal="left" vertical="center"/>
    </xf>
    <xf numFmtId="0" fontId="8" fillId="0" borderId="50" xfId="0" applyFont="1" applyFill="1" applyBorder="1" applyAlignment="1" applyProtection="1">
      <alignment horizontal="left" vertical="top" wrapText="1"/>
      <protection locked="0"/>
    </xf>
    <xf numFmtId="0" fontId="0" fillId="2" borderId="55" xfId="10" applyFont="1" applyFill="1" applyBorder="1" applyAlignment="1">
      <alignment horizontal="left" vertical="center" wrapText="1" shrinkToFit="1"/>
    </xf>
    <xf numFmtId="0" fontId="1" fillId="2" borderId="32" xfId="10" applyFont="1" applyFill="1" applyBorder="1" applyAlignment="1">
      <alignment horizontal="left" vertical="center" wrapText="1" shrinkToFit="1"/>
    </xf>
    <xf numFmtId="0" fontId="1" fillId="2" borderId="54" xfId="10" applyFont="1" applyFill="1" applyBorder="1" applyAlignment="1">
      <alignment horizontal="left" vertical="center" wrapText="1" shrinkToFit="1"/>
    </xf>
    <xf numFmtId="0" fontId="0" fillId="0" borderId="75" xfId="0" applyBorder="1" applyAlignment="1">
      <alignment horizontal="left" vertical="center" shrinkToFit="1"/>
    </xf>
    <xf numFmtId="0" fontId="0" fillId="2" borderId="10" xfId="10" applyFont="1" applyFill="1" applyBorder="1" applyAlignment="1">
      <alignment horizontal="left" vertical="center"/>
    </xf>
    <xf numFmtId="0" fontId="0" fillId="0" borderId="18" xfId="10" applyFont="1" applyFill="1" applyBorder="1" applyAlignment="1" applyProtection="1">
      <alignment horizontal="center" vertical="center" wrapText="1" shrinkToFit="1"/>
      <protection locked="0"/>
    </xf>
    <xf numFmtId="0" fontId="0" fillId="2" borderId="49" xfId="10" applyFont="1" applyFill="1" applyBorder="1" applyAlignment="1">
      <alignment horizontal="left" vertical="center" wrapText="1" shrinkToFit="1"/>
    </xf>
    <xf numFmtId="0" fontId="0" fillId="2" borderId="12" xfId="10" applyFont="1" applyFill="1" applyBorder="1" applyAlignment="1">
      <alignment horizontal="left" vertical="center" wrapText="1" shrinkToFit="1"/>
    </xf>
    <xf numFmtId="0" fontId="0" fillId="2" borderId="4" xfId="10" applyFont="1" applyFill="1" applyBorder="1" applyAlignment="1">
      <alignment horizontal="left" vertical="center" wrapText="1" shrinkToFit="1"/>
    </xf>
    <xf numFmtId="0" fontId="0" fillId="2" borderId="74" xfId="10" applyFont="1" applyFill="1" applyBorder="1" applyAlignment="1">
      <alignment horizontal="left" vertical="center" wrapText="1" shrinkToFit="1"/>
    </xf>
    <xf numFmtId="0" fontId="0" fillId="2" borderId="70" xfId="10" applyFont="1" applyFill="1" applyBorder="1" applyAlignment="1">
      <alignment horizontal="left" vertical="center" wrapText="1" shrinkToFit="1"/>
    </xf>
    <xf numFmtId="0" fontId="0" fillId="2" borderId="75" xfId="10" applyFont="1" applyFill="1" applyBorder="1" applyAlignment="1">
      <alignment horizontal="left" vertical="center" wrapText="1" shrinkToFit="1"/>
    </xf>
    <xf numFmtId="0" fontId="0" fillId="7" borderId="31" xfId="0" applyFill="1" applyBorder="1" applyAlignment="1" applyProtection="1">
      <alignment horizontal="left" vertical="center"/>
      <protection locked="0"/>
    </xf>
    <xf numFmtId="0" fontId="0" fillId="7" borderId="32" xfId="0" applyFill="1" applyBorder="1" applyAlignment="1" applyProtection="1">
      <alignment horizontal="left" vertical="center"/>
      <protection locked="0"/>
    </xf>
    <xf numFmtId="0" fontId="0" fillId="7" borderId="54" xfId="0" applyFill="1" applyBorder="1" applyAlignment="1" applyProtection="1">
      <alignment horizontal="left" vertical="center"/>
      <protection locked="0"/>
    </xf>
    <xf numFmtId="0" fontId="16" fillId="0" borderId="0" xfId="10" applyFont="1" applyAlignment="1">
      <alignment horizontal="left" vertical="center" wrapText="1"/>
    </xf>
    <xf numFmtId="0" fontId="16" fillId="0" borderId="7" xfId="10" applyFont="1" applyBorder="1" applyAlignment="1">
      <alignment horizontal="left" vertical="center" wrapText="1"/>
    </xf>
    <xf numFmtId="0" fontId="0" fillId="2" borderId="2" xfId="10" applyFont="1" applyFill="1" applyBorder="1" applyAlignment="1">
      <alignment horizontal="left" vertical="center"/>
    </xf>
    <xf numFmtId="0" fontId="1" fillId="2" borderId="1" xfId="10" applyFont="1" applyFill="1" applyBorder="1" applyAlignment="1">
      <alignment horizontal="left" vertical="center"/>
    </xf>
    <xf numFmtId="0" fontId="1" fillId="2" borderId="3" xfId="10" applyFont="1" applyFill="1" applyBorder="1" applyAlignment="1">
      <alignment horizontal="left" vertical="center"/>
    </xf>
    <xf numFmtId="0" fontId="0" fillId="0" borderId="62" xfId="10" applyFont="1" applyFill="1" applyBorder="1" applyAlignment="1" applyProtection="1">
      <alignment horizontal="left" vertical="top" wrapText="1" shrinkToFit="1"/>
      <protection locked="0"/>
    </xf>
    <xf numFmtId="0" fontId="1" fillId="0" borderId="64" xfId="10" applyFont="1" applyFill="1" applyBorder="1" applyAlignment="1" applyProtection="1">
      <alignment horizontal="left" vertical="top" wrapText="1" shrinkToFit="1"/>
      <protection locked="0"/>
    </xf>
    <xf numFmtId="0" fontId="1" fillId="0" borderId="65" xfId="10" applyFont="1" applyFill="1" applyBorder="1" applyAlignment="1" applyProtection="1">
      <alignment horizontal="left" vertical="top" wrapText="1" shrinkToFit="1"/>
      <protection locked="0"/>
    </xf>
    <xf numFmtId="0" fontId="8" fillId="0" borderId="71" xfId="10" applyFont="1" applyFill="1" applyBorder="1" applyAlignment="1" applyProtection="1">
      <alignment horizontal="left" vertical="top" wrapText="1"/>
      <protection locked="0"/>
    </xf>
    <xf numFmtId="0" fontId="8" fillId="0" borderId="72" xfId="0" applyFont="1" applyBorder="1" applyAlignment="1" applyProtection="1">
      <alignment horizontal="left" vertical="top" wrapText="1"/>
      <protection locked="0"/>
    </xf>
    <xf numFmtId="0" fontId="8" fillId="0" borderId="73" xfId="0" applyFont="1" applyBorder="1" applyAlignment="1" applyProtection="1">
      <alignment horizontal="left" vertical="top" wrapText="1"/>
      <protection locked="0"/>
    </xf>
    <xf numFmtId="0" fontId="0" fillId="2" borderId="51" xfId="10" applyFont="1" applyFill="1" applyBorder="1" applyAlignment="1">
      <alignment horizontal="left" vertical="center" wrapText="1"/>
    </xf>
    <xf numFmtId="0" fontId="0" fillId="2" borderId="52" xfId="10" applyFont="1" applyFill="1" applyBorder="1" applyAlignment="1">
      <alignment horizontal="left" vertical="center" wrapText="1"/>
    </xf>
    <xf numFmtId="0" fontId="0" fillId="0" borderId="82" xfId="10" applyFont="1" applyFill="1" applyBorder="1" applyAlignment="1" applyProtection="1">
      <alignment horizontal="center" vertical="center" wrapText="1"/>
      <protection locked="0"/>
    </xf>
    <xf numFmtId="0" fontId="0" fillId="0" borderId="84" xfId="10" applyFont="1" applyFill="1" applyBorder="1" applyAlignment="1" applyProtection="1">
      <alignment horizontal="center" vertical="center" wrapText="1"/>
      <protection locked="0"/>
    </xf>
    <xf numFmtId="0" fontId="0" fillId="0" borderId="85" xfId="10" applyFont="1" applyFill="1" applyBorder="1" applyAlignment="1" applyProtection="1">
      <alignment horizontal="center" vertical="center" wrapText="1"/>
      <protection locked="0"/>
    </xf>
    <xf numFmtId="0" fontId="8" fillId="7" borderId="70" xfId="10" applyFont="1" applyFill="1" applyBorder="1" applyAlignment="1" applyProtection="1">
      <alignment horizontal="left" vertical="top" wrapText="1"/>
      <protection locked="0"/>
    </xf>
    <xf numFmtId="0" fontId="8" fillId="7" borderId="48" xfId="10" applyFont="1" applyFill="1" applyBorder="1" applyAlignment="1" applyProtection="1">
      <alignment horizontal="left" vertical="top" wrapText="1"/>
      <protection locked="0"/>
    </xf>
    <xf numFmtId="0" fontId="8" fillId="7" borderId="61" xfId="10" applyFont="1" applyFill="1" applyBorder="1" applyAlignment="1" applyProtection="1">
      <alignment horizontal="left" vertical="top" wrapText="1"/>
      <protection locked="0"/>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0" fillId="2" borderId="49" xfId="1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8" fillId="7" borderId="98" xfId="10" applyFont="1" applyFill="1" applyBorder="1" applyAlignment="1" applyProtection="1">
      <alignment horizontal="left" vertical="center"/>
      <protection locked="0"/>
    </xf>
    <xf numFmtId="0" fontId="8" fillId="7" borderId="40" xfId="10" applyFont="1" applyFill="1" applyBorder="1" applyAlignment="1" applyProtection="1">
      <alignment horizontal="left" vertical="center"/>
      <protection locked="0"/>
    </xf>
    <xf numFmtId="0" fontId="8" fillId="7" borderId="40" xfId="0" applyFont="1" applyFill="1" applyBorder="1" applyAlignment="1" applyProtection="1">
      <alignment horizontal="left" vertical="center"/>
      <protection locked="0"/>
    </xf>
    <xf numFmtId="0" fontId="3" fillId="0" borderId="40" xfId="0" applyFont="1" applyFill="1" applyBorder="1" applyAlignment="1" applyProtection="1">
      <alignment horizontal="center" vertical="center"/>
      <protection locked="0"/>
    </xf>
    <xf numFmtId="0" fontId="3" fillId="0" borderId="102" xfId="0" applyFont="1" applyFill="1" applyBorder="1" applyAlignment="1" applyProtection="1">
      <alignment horizontal="center" vertical="center"/>
      <protection locked="0"/>
    </xf>
    <xf numFmtId="0" fontId="0" fillId="7" borderId="51" xfId="0" applyFill="1"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0" fontId="0" fillId="7" borderId="48" xfId="0" applyFill="1" applyBorder="1" applyAlignment="1" applyProtection="1">
      <alignment horizontal="center" vertical="center" wrapText="1"/>
      <protection locked="0"/>
    </xf>
    <xf numFmtId="0" fontId="1" fillId="0" borderId="12" xfId="0" applyFont="1" applyBorder="1" applyAlignment="1">
      <alignment horizontal="left" vertical="center" wrapText="1" shrinkToFit="1"/>
    </xf>
    <xf numFmtId="0" fontId="1" fillId="2" borderId="67" xfId="10" applyFont="1" applyFill="1" applyBorder="1" applyAlignment="1">
      <alignment horizontal="left" vertical="center" wrapText="1"/>
    </xf>
    <xf numFmtId="0" fontId="1" fillId="2" borderId="16" xfId="10" applyFont="1" applyFill="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5" fillId="7" borderId="51" xfId="0" applyFont="1" applyFill="1" applyBorder="1" applyAlignment="1" applyProtection="1">
      <alignment horizontal="center" vertical="center" wrapText="1"/>
    </xf>
    <xf numFmtId="0" fontId="5" fillId="7" borderId="0" xfId="0" applyFont="1" applyFill="1" applyBorder="1" applyAlignment="1" applyProtection="1">
      <alignment horizontal="center" vertical="center" wrapText="1"/>
    </xf>
    <xf numFmtId="0" fontId="5" fillId="7" borderId="48" xfId="0" applyFont="1" applyFill="1" applyBorder="1" applyAlignment="1" applyProtection="1">
      <alignment horizontal="center" vertical="center" wrapText="1"/>
    </xf>
    <xf numFmtId="0" fontId="8" fillId="0" borderId="84" xfId="0" applyFont="1" applyBorder="1" applyAlignment="1" applyProtection="1">
      <alignment horizontal="left" vertical="top" wrapText="1"/>
      <protection locked="0"/>
    </xf>
    <xf numFmtId="0" fontId="8" fillId="0" borderId="85" xfId="0" applyFont="1" applyBorder="1" applyAlignment="1" applyProtection="1">
      <alignment horizontal="left" vertical="top" wrapText="1"/>
      <protection locked="0"/>
    </xf>
    <xf numFmtId="0" fontId="0" fillId="2" borderId="97" xfId="10" applyFont="1" applyFill="1" applyBorder="1" applyAlignment="1">
      <alignment horizontal="left" vertical="center"/>
    </xf>
    <xf numFmtId="0" fontId="1" fillId="0" borderId="80" xfId="0" applyFont="1" applyBorder="1" applyAlignment="1">
      <alignment horizontal="left" vertical="center"/>
    </xf>
    <xf numFmtId="0" fontId="1" fillId="0" borderId="81" xfId="0" applyFont="1" applyBorder="1" applyAlignment="1">
      <alignment horizontal="left" vertical="center"/>
    </xf>
    <xf numFmtId="0" fontId="3" fillId="0" borderId="40" xfId="0" applyFont="1" applyFill="1" applyBorder="1" applyAlignment="1">
      <alignment horizontal="center" vertical="center"/>
    </xf>
    <xf numFmtId="0" fontId="3" fillId="0" borderId="102" xfId="0" applyFont="1" applyFill="1" applyBorder="1" applyAlignment="1">
      <alignment horizontal="center" vertical="center"/>
    </xf>
    <xf numFmtId="0" fontId="0" fillId="0" borderId="0" xfId="1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1" fillId="2" borderId="49" xfId="10" applyFont="1" applyFill="1" applyBorder="1" applyAlignment="1">
      <alignment horizontal="left" vertical="center"/>
    </xf>
    <xf numFmtId="0" fontId="1" fillId="2" borderId="10" xfId="0" applyFont="1" applyFill="1" applyBorder="1" applyAlignment="1">
      <alignment horizontal="left" vertical="center"/>
    </xf>
    <xf numFmtId="0" fontId="3" fillId="0" borderId="18" xfId="10" applyFont="1" applyFill="1" applyBorder="1" applyAlignment="1" applyProtection="1">
      <alignment horizontal="center" vertical="center"/>
      <protection locked="0"/>
    </xf>
    <xf numFmtId="0" fontId="3" fillId="0" borderId="32" xfId="10" applyFont="1" applyFill="1" applyBorder="1" applyAlignment="1" applyProtection="1">
      <alignment horizontal="center" vertical="center"/>
      <protection locked="0"/>
    </xf>
    <xf numFmtId="0" fontId="3" fillId="0" borderId="31" xfId="10" applyFont="1" applyFill="1" applyBorder="1" applyAlignment="1" applyProtection="1">
      <alignment horizontal="center" vertical="top" wrapText="1"/>
      <protection locked="0"/>
    </xf>
    <xf numFmtId="0" fontId="3" fillId="0" borderId="32" xfId="10" applyFont="1" applyFill="1" applyBorder="1" applyAlignment="1" applyProtection="1">
      <alignment horizontal="center" vertical="top"/>
      <protection locked="0"/>
    </xf>
    <xf numFmtId="0" fontId="3" fillId="0" borderId="54" xfId="10" applyFont="1" applyFill="1" applyBorder="1" applyAlignment="1" applyProtection="1">
      <alignment horizontal="center" vertical="top"/>
      <protection locked="0"/>
    </xf>
    <xf numFmtId="0" fontId="1" fillId="2" borderId="55" xfId="10" applyFont="1" applyFill="1" applyBorder="1" applyAlignment="1">
      <alignment horizontal="left" vertical="center"/>
    </xf>
    <xf numFmtId="0" fontId="8" fillId="0" borderId="54" xfId="10" applyFont="1" applyFill="1" applyBorder="1" applyAlignment="1" applyProtection="1">
      <alignment horizontal="center" vertical="center"/>
      <protection locked="0"/>
    </xf>
    <xf numFmtId="0" fontId="0" fillId="2" borderId="70" xfId="10" applyFont="1" applyFill="1" applyBorder="1" applyAlignment="1">
      <alignment horizontal="left" vertical="center" wrapText="1"/>
    </xf>
    <xf numFmtId="0" fontId="1" fillId="2" borderId="48" xfId="0" applyFont="1" applyFill="1" applyBorder="1" applyAlignment="1">
      <alignment horizontal="left" vertical="center"/>
    </xf>
    <xf numFmtId="0" fontId="1" fillId="2" borderId="61" xfId="0" applyFont="1" applyFill="1" applyBorder="1" applyAlignment="1">
      <alignment horizontal="left" vertical="center"/>
    </xf>
    <xf numFmtId="0" fontId="0" fillId="0" borderId="43" xfId="10" applyFont="1" applyFill="1" applyBorder="1" applyAlignment="1" applyProtection="1">
      <alignment horizontal="left" vertical="center" shrinkToFit="1"/>
    </xf>
    <xf numFmtId="0" fontId="0" fillId="0" borderId="44" xfId="10" applyFont="1" applyFill="1" applyBorder="1" applyAlignment="1" applyProtection="1">
      <alignment horizontal="left" vertical="center" shrinkToFit="1"/>
    </xf>
    <xf numFmtId="0" fontId="5" fillId="0" borderId="43" xfId="10" applyFont="1" applyFill="1" applyBorder="1" applyAlignment="1" applyProtection="1">
      <alignment horizontal="center" vertical="center" shrinkToFit="1"/>
      <protection locked="0"/>
    </xf>
    <xf numFmtId="0" fontId="0" fillId="0" borderId="44" xfId="10" applyFont="1" applyFill="1" applyBorder="1" applyAlignment="1" applyProtection="1">
      <alignment horizontal="center" vertical="center" shrinkToFit="1"/>
      <protection locked="0"/>
    </xf>
    <xf numFmtId="38" fontId="39" fillId="0" borderId="62" xfId="4" applyFont="1" applyFill="1" applyBorder="1" applyAlignment="1" applyProtection="1">
      <alignment horizontal="center" vertical="center"/>
    </xf>
    <xf numFmtId="38" fontId="39" fillId="0" borderId="64" xfId="4" applyFont="1" applyFill="1" applyBorder="1" applyAlignment="1" applyProtection="1">
      <alignment horizontal="center" vertical="center"/>
    </xf>
    <xf numFmtId="38" fontId="39" fillId="0" borderId="63" xfId="4" applyFont="1" applyFill="1" applyBorder="1" applyAlignment="1" applyProtection="1">
      <alignment horizontal="center" vertical="center"/>
    </xf>
    <xf numFmtId="38" fontId="40" fillId="0" borderId="21" xfId="4" applyFont="1" applyFill="1" applyBorder="1" applyAlignment="1" applyProtection="1">
      <alignment horizontal="center" vertical="center"/>
    </xf>
    <xf numFmtId="38" fontId="40" fillId="0" borderId="48" xfId="4" applyFont="1" applyFill="1" applyBorder="1" applyAlignment="1" applyProtection="1">
      <alignment horizontal="center" vertical="center"/>
    </xf>
    <xf numFmtId="38" fontId="40" fillId="0" borderId="75" xfId="4" applyFont="1" applyFill="1" applyBorder="1" applyAlignment="1" applyProtection="1">
      <alignment horizontal="center" vertical="center"/>
    </xf>
    <xf numFmtId="38" fontId="40" fillId="0" borderId="51" xfId="4" applyFont="1" applyFill="1" applyBorder="1" applyAlignment="1" applyProtection="1">
      <alignment vertical="center"/>
    </xf>
    <xf numFmtId="0" fontId="5" fillId="0" borderId="24" xfId="10" applyFont="1" applyFill="1" applyBorder="1" applyAlignment="1" applyProtection="1">
      <alignment horizontal="center" vertical="center" shrinkToFit="1"/>
    </xf>
    <xf numFmtId="0" fontId="0" fillId="0" borderId="88" xfId="10" applyFont="1" applyFill="1" applyBorder="1" applyAlignment="1" applyProtection="1">
      <alignment horizontal="center" vertical="center" shrinkToFit="1"/>
    </xf>
    <xf numFmtId="38" fontId="32" fillId="0" borderId="53" xfId="4" applyFont="1" applyFill="1" applyBorder="1" applyAlignment="1" applyProtection="1">
      <alignment horizontal="center" vertical="center"/>
    </xf>
    <xf numFmtId="38" fontId="32" fillId="0" borderId="87" xfId="4" applyFont="1" applyFill="1" applyBorder="1" applyAlignment="1" applyProtection="1">
      <alignment horizontal="center" vertical="center"/>
    </xf>
    <xf numFmtId="38" fontId="8" fillId="0" borderId="46" xfId="4" applyFont="1" applyFill="1" applyBorder="1" applyAlignment="1" applyProtection="1">
      <alignment horizontal="center" vertical="center"/>
      <protection locked="0"/>
    </xf>
    <xf numFmtId="38" fontId="32" fillId="0" borderId="89" xfId="4" applyFont="1" applyFill="1" applyBorder="1" applyAlignment="1" applyProtection="1">
      <alignment horizontal="center" vertical="center"/>
      <protection locked="0"/>
    </xf>
    <xf numFmtId="38" fontId="32" fillId="0" borderId="32" xfId="4" applyFont="1" applyFill="1" applyBorder="1" applyAlignment="1" applyProtection="1">
      <alignment horizontal="center" vertical="center"/>
    </xf>
    <xf numFmtId="38" fontId="32" fillId="0" borderId="10" xfId="4" applyFont="1" applyFill="1" applyBorder="1" applyAlignment="1" applyProtection="1">
      <alignment horizontal="center" vertical="center"/>
    </xf>
    <xf numFmtId="38" fontId="32" fillId="4" borderId="9" xfId="4" applyFont="1" applyFill="1" applyBorder="1" applyAlignment="1" applyProtection="1">
      <alignment horizontal="center" vertical="center"/>
    </xf>
    <xf numFmtId="38" fontId="32" fillId="0" borderId="18" xfId="4" applyFont="1" applyFill="1" applyBorder="1" applyAlignment="1" applyProtection="1">
      <alignment horizontal="center" vertical="center"/>
    </xf>
    <xf numFmtId="0" fontId="33" fillId="0" borderId="50" xfId="9" applyFont="1" applyBorder="1" applyAlignment="1" applyProtection="1">
      <alignment vertical="center" textRotation="255"/>
    </xf>
    <xf numFmtId="0" fontId="33" fillId="0" borderId="42" xfId="9" applyFont="1" applyBorder="1" applyAlignment="1" applyProtection="1">
      <alignment vertical="center" textRotation="255"/>
    </xf>
    <xf numFmtId="0" fontId="33" fillId="0" borderId="21" xfId="9" applyFont="1" applyBorder="1" applyAlignment="1" applyProtection="1">
      <alignment vertical="center" textRotation="255"/>
    </xf>
    <xf numFmtId="38" fontId="32" fillId="0" borderId="50" xfId="4" applyFont="1" applyFill="1" applyBorder="1" applyAlignment="1" applyProtection="1">
      <alignment horizontal="center" vertical="center"/>
    </xf>
    <xf numFmtId="38" fontId="32" fillId="0" borderId="12" xfId="4" applyFont="1" applyFill="1" applyBorder="1" applyAlignment="1" applyProtection="1">
      <alignment horizontal="center" vertical="center"/>
    </xf>
    <xf numFmtId="0" fontId="0" fillId="0" borderId="43" xfId="10" applyFont="1" applyFill="1" applyBorder="1" applyAlignment="1" applyProtection="1">
      <alignment horizontal="left" vertical="center" shrinkToFit="1"/>
      <protection locked="0"/>
    </xf>
    <xf numFmtId="0" fontId="0" fillId="0" borderId="44" xfId="10" applyFont="1" applyFill="1" applyBorder="1" applyAlignment="1" applyProtection="1">
      <alignment horizontal="left" vertical="center" shrinkToFit="1"/>
      <protection locked="0"/>
    </xf>
    <xf numFmtId="0" fontId="0" fillId="0" borderId="21" xfId="10" applyFont="1" applyFill="1" applyBorder="1" applyAlignment="1" applyProtection="1">
      <alignment horizontal="left" vertical="center" shrinkToFit="1"/>
    </xf>
    <xf numFmtId="0" fontId="0" fillId="0" borderId="75" xfId="10" applyFont="1" applyFill="1" applyBorder="1" applyAlignment="1" applyProtection="1">
      <alignment horizontal="left" vertical="center" shrinkToFit="1"/>
    </xf>
    <xf numFmtId="0" fontId="0" fillId="0" borderId="86" xfId="10" applyFont="1" applyFill="1" applyBorder="1" applyAlignment="1" applyProtection="1">
      <alignment horizontal="left" vertical="center" shrinkToFit="1"/>
      <protection locked="0"/>
    </xf>
    <xf numFmtId="0" fontId="0" fillId="0" borderId="90" xfId="10" applyFont="1" applyFill="1" applyBorder="1" applyAlignment="1" applyProtection="1">
      <alignment horizontal="left" vertical="center" shrinkToFit="1"/>
      <protection locked="0"/>
    </xf>
    <xf numFmtId="0" fontId="0" fillId="0" borderId="46" xfId="10" applyFont="1" applyFill="1" applyBorder="1" applyAlignment="1" applyProtection="1">
      <alignment horizontal="left" vertical="center" shrinkToFit="1"/>
    </xf>
    <xf numFmtId="0" fontId="0" fillId="0" borderId="89" xfId="10" applyFont="1" applyFill="1" applyBorder="1" applyAlignment="1" applyProtection="1">
      <alignment horizontal="left" vertical="center" shrinkToFit="1"/>
    </xf>
    <xf numFmtId="0" fontId="5" fillId="0" borderId="43" xfId="10" applyFont="1" applyFill="1" applyBorder="1" applyAlignment="1" applyProtection="1">
      <alignment horizontal="center" vertical="center" shrinkToFit="1"/>
    </xf>
    <xf numFmtId="0" fontId="0" fillId="0" borderId="44" xfId="10" applyFont="1" applyFill="1" applyBorder="1" applyAlignment="1" applyProtection="1">
      <alignment horizontal="center" vertical="center" shrinkToFit="1"/>
    </xf>
    <xf numFmtId="0" fontId="5" fillId="0" borderId="46" xfId="10" applyFont="1" applyFill="1" applyBorder="1" applyAlignment="1" applyProtection="1">
      <alignment horizontal="center" vertical="center" shrinkToFit="1"/>
    </xf>
    <xf numFmtId="0" fontId="0" fillId="0" borderId="89" xfId="10" applyFont="1" applyFill="1" applyBorder="1" applyAlignment="1" applyProtection="1">
      <alignment horizontal="center" vertical="center" shrinkToFit="1"/>
    </xf>
    <xf numFmtId="0" fontId="0" fillId="0" borderId="42" xfId="10" applyFont="1" applyFill="1" applyBorder="1" applyAlignment="1" applyProtection="1">
      <alignment horizontal="left" vertical="center" shrinkToFit="1"/>
      <protection locked="0"/>
    </xf>
    <xf numFmtId="0" fontId="0" fillId="0" borderId="74" xfId="10" applyFont="1" applyFill="1" applyBorder="1" applyAlignment="1" applyProtection="1">
      <alignment horizontal="left" vertical="center" shrinkToFit="1"/>
      <protection locked="0"/>
    </xf>
    <xf numFmtId="0" fontId="6" fillId="3" borderId="18" xfId="10" applyFont="1" applyFill="1" applyBorder="1" applyAlignment="1" applyProtection="1">
      <alignment horizontal="center" vertical="center" wrapText="1"/>
    </xf>
    <xf numFmtId="0" fontId="6" fillId="3" borderId="32" xfId="10" applyFont="1" applyFill="1" applyBorder="1" applyAlignment="1" applyProtection="1">
      <alignment horizontal="center" vertical="center" wrapText="1"/>
    </xf>
    <xf numFmtId="0" fontId="6" fillId="3" borderId="10" xfId="10" applyFont="1" applyFill="1" applyBorder="1" applyAlignment="1" applyProtection="1">
      <alignment horizontal="center" vertical="center" wrapText="1"/>
    </xf>
    <xf numFmtId="0" fontId="8" fillId="0" borderId="0" xfId="10" applyNumberFormat="1" applyFont="1" applyBorder="1" applyAlignment="1" applyProtection="1">
      <alignment horizontal="right"/>
    </xf>
    <xf numFmtId="0" fontId="1" fillId="11" borderId="18" xfId="10" applyFont="1" applyFill="1" applyBorder="1" applyAlignment="1" applyProtection="1">
      <alignment horizontal="left" vertical="center"/>
    </xf>
    <xf numFmtId="0" fontId="1" fillId="11" borderId="32" xfId="10" applyFont="1" applyFill="1" applyBorder="1" applyAlignment="1" applyProtection="1">
      <alignment horizontal="left" vertical="center"/>
    </xf>
    <xf numFmtId="0" fontId="1" fillId="11" borderId="10" xfId="10" applyFont="1" applyFill="1" applyBorder="1" applyAlignment="1" applyProtection="1">
      <alignment horizontal="left" vertical="center"/>
    </xf>
    <xf numFmtId="177" fontId="4" fillId="11" borderId="18" xfId="10" applyNumberFormat="1" applyFont="1" applyFill="1" applyBorder="1" applyAlignment="1" applyProtection="1">
      <alignment horizontal="right"/>
    </xf>
    <xf numFmtId="177" fontId="4" fillId="11" borderId="10" xfId="10" applyNumberFormat="1" applyFont="1" applyFill="1" applyBorder="1" applyAlignment="1" applyProtection="1">
      <alignment horizontal="right"/>
    </xf>
    <xf numFmtId="0" fontId="1" fillId="11" borderId="50" xfId="10" applyFont="1" applyFill="1" applyBorder="1" applyAlignment="1" applyProtection="1">
      <alignment horizontal="left" vertical="center"/>
    </xf>
    <xf numFmtId="0" fontId="1" fillId="11" borderId="51" xfId="10" applyFont="1" applyFill="1" applyBorder="1" applyAlignment="1" applyProtection="1">
      <alignment horizontal="left" vertical="center"/>
    </xf>
    <xf numFmtId="0" fontId="1" fillId="11" borderId="12" xfId="10" applyFont="1" applyFill="1" applyBorder="1" applyAlignment="1" applyProtection="1">
      <alignment horizontal="left" vertical="center"/>
    </xf>
    <xf numFmtId="177" fontId="4" fillId="11" borderId="50" xfId="10" applyNumberFormat="1" applyFont="1" applyFill="1" applyBorder="1" applyAlignment="1" applyProtection="1">
      <alignment horizontal="right"/>
    </xf>
    <xf numFmtId="177" fontId="4" fillId="11" borderId="12" xfId="10" applyNumberFormat="1" applyFont="1" applyFill="1" applyBorder="1" applyAlignment="1" applyProtection="1">
      <alignment horizontal="right"/>
    </xf>
    <xf numFmtId="0" fontId="0" fillId="12" borderId="62" xfId="10" applyFont="1" applyFill="1" applyBorder="1" applyAlignment="1" applyProtection="1">
      <alignment horizontal="left" vertical="center" wrapText="1"/>
    </xf>
    <xf numFmtId="0" fontId="1" fillId="12" borderId="64" xfId="10" applyFont="1" applyFill="1" applyBorder="1" applyAlignment="1" applyProtection="1">
      <alignment horizontal="left" vertical="center" wrapText="1"/>
    </xf>
    <xf numFmtId="0" fontId="1" fillId="12" borderId="63" xfId="10" applyFont="1" applyFill="1" applyBorder="1" applyAlignment="1" applyProtection="1">
      <alignment horizontal="left" vertical="center" wrapText="1"/>
    </xf>
    <xf numFmtId="177" fontId="4" fillId="12" borderId="47" xfId="10" applyNumberFormat="1" applyFont="1" applyFill="1" applyBorder="1" applyAlignment="1" applyProtection="1">
      <alignment horizontal="right"/>
    </xf>
    <xf numFmtId="177" fontId="4" fillId="12" borderId="65" xfId="10" applyNumberFormat="1" applyFont="1" applyFill="1" applyBorder="1" applyAlignment="1" applyProtection="1">
      <alignment horizontal="right"/>
    </xf>
    <xf numFmtId="0" fontId="1" fillId="11" borderId="42" xfId="10" applyFont="1" applyFill="1" applyBorder="1" applyAlignment="1" applyProtection="1">
      <alignment horizontal="left" vertical="center" wrapText="1" shrinkToFit="1"/>
    </xf>
    <xf numFmtId="0" fontId="1" fillId="11" borderId="0" xfId="10" applyFont="1" applyFill="1" applyBorder="1" applyAlignment="1" applyProtection="1">
      <alignment horizontal="left" vertical="center" wrapText="1" shrinkToFit="1"/>
    </xf>
    <xf numFmtId="0" fontId="1" fillId="11" borderId="74" xfId="10" applyFont="1" applyFill="1" applyBorder="1" applyAlignment="1" applyProtection="1">
      <alignment horizontal="left" vertical="center" wrapText="1" shrinkToFit="1"/>
    </xf>
    <xf numFmtId="0" fontId="33" fillId="0" borderId="13" xfId="9" applyFont="1" applyBorder="1" applyAlignment="1" applyProtection="1">
      <alignment horizontal="center" vertical="center" wrapText="1"/>
    </xf>
    <xf numFmtId="0" fontId="33" fillId="0" borderId="11" xfId="9" applyFont="1" applyBorder="1" applyAlignment="1" applyProtection="1">
      <alignment horizontal="center" vertical="center" wrapText="1"/>
    </xf>
    <xf numFmtId="0" fontId="33" fillId="0" borderId="23" xfId="9" applyFont="1" applyBorder="1" applyAlignment="1" applyProtection="1">
      <alignment horizontal="center" vertical="center" wrapText="1"/>
    </xf>
    <xf numFmtId="0" fontId="33" fillId="0" borderId="29" xfId="9" applyFont="1" applyBorder="1" applyAlignment="1" applyProtection="1">
      <alignment horizontal="center" vertical="center"/>
    </xf>
    <xf numFmtId="0" fontId="33" fillId="0" borderId="9" xfId="9" applyFont="1" applyBorder="1" applyAlignment="1" applyProtection="1">
      <alignment horizontal="center" vertical="center" wrapText="1"/>
    </xf>
    <xf numFmtId="0" fontId="33" fillId="0" borderId="9" xfId="9" applyFont="1" applyBorder="1" applyAlignment="1" applyProtection="1">
      <alignment horizontal="center" vertical="center"/>
    </xf>
    <xf numFmtId="0" fontId="33" fillId="4" borderId="13" xfId="9" applyFont="1" applyFill="1" applyBorder="1" applyAlignment="1" applyProtection="1">
      <alignment horizontal="center" vertical="center" textRotation="255"/>
    </xf>
    <xf numFmtId="0" fontId="33" fillId="4" borderId="11" xfId="9" applyFont="1" applyFill="1" applyBorder="1" applyAlignment="1" applyProtection="1">
      <alignment horizontal="center" vertical="center" textRotation="255"/>
    </xf>
    <xf numFmtId="0" fontId="33" fillId="4" borderId="23" xfId="9" applyFont="1" applyFill="1" applyBorder="1" applyAlignment="1" applyProtection="1">
      <alignment horizontal="center" vertical="center" textRotation="255"/>
    </xf>
    <xf numFmtId="0" fontId="41" fillId="0" borderId="13" xfId="9" applyFont="1" applyBorder="1" applyAlignment="1" applyProtection="1">
      <alignment horizontal="center" vertical="center" wrapText="1"/>
    </xf>
    <xf numFmtId="0" fontId="41" fillId="0" borderId="13" xfId="9" applyFont="1" applyBorder="1" applyAlignment="1" applyProtection="1">
      <alignment horizontal="center" vertical="center"/>
    </xf>
    <xf numFmtId="0" fontId="33" fillId="0" borderId="17" xfId="9" applyFont="1" applyBorder="1" applyAlignment="1" applyProtection="1">
      <alignment horizontal="center" vertical="center"/>
    </xf>
    <xf numFmtId="0" fontId="33" fillId="0" borderId="25" xfId="9" applyFont="1" applyBorder="1" applyAlignment="1" applyProtection="1">
      <alignment horizontal="center" vertical="center"/>
    </xf>
    <xf numFmtId="0" fontId="33" fillId="4" borderId="9" xfId="9" applyFont="1" applyFill="1" applyBorder="1" applyAlignment="1" applyProtection="1">
      <alignment vertical="center" textRotation="255"/>
    </xf>
    <xf numFmtId="0" fontId="33" fillId="4" borderId="18" xfId="9" applyFont="1" applyFill="1" applyBorder="1" applyAlignment="1" applyProtection="1">
      <alignment vertical="center" textRotation="255"/>
    </xf>
    <xf numFmtId="38" fontId="8" fillId="0" borderId="13"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0" fontId="44" fillId="0" borderId="93" xfId="7" applyNumberFormat="1" applyFont="1" applyBorder="1" applyAlignment="1">
      <alignment horizontal="center" vertical="center"/>
    </xf>
    <xf numFmtId="0" fontId="44" fillId="0" borderId="94" xfId="7" applyNumberFormat="1" applyFont="1" applyBorder="1" applyAlignment="1">
      <alignment horizontal="center" vertical="center"/>
    </xf>
    <xf numFmtId="38" fontId="8" fillId="0" borderId="18" xfId="1" applyFont="1" applyFill="1" applyBorder="1" applyAlignment="1" applyProtection="1">
      <alignment horizontal="center" vertical="center"/>
    </xf>
    <xf numFmtId="38" fontId="8" fillId="0" borderId="32" xfId="1" applyFont="1" applyFill="1" applyBorder="1" applyAlignment="1" applyProtection="1">
      <alignment horizontal="center" vertical="center"/>
    </xf>
    <xf numFmtId="38" fontId="8" fillId="0" borderId="10" xfId="1" applyFont="1" applyFill="1" applyBorder="1" applyAlignment="1" applyProtection="1">
      <alignment horizontal="center" vertical="center"/>
    </xf>
    <xf numFmtId="38" fontId="8" fillId="0" borderId="50" xfId="1" applyFont="1" applyFill="1" applyBorder="1" applyAlignment="1" applyProtection="1">
      <alignment horizontal="center" vertical="center" wrapText="1"/>
    </xf>
    <xf numFmtId="38" fontId="8" fillId="0" borderId="51" xfId="1" applyFont="1" applyFill="1" applyBorder="1" applyAlignment="1" applyProtection="1">
      <alignment horizontal="center" vertical="center" wrapText="1"/>
    </xf>
    <xf numFmtId="38" fontId="8" fillId="0" borderId="12" xfId="1" applyFont="1" applyFill="1" applyBorder="1" applyAlignment="1" applyProtection="1">
      <alignment horizontal="center" vertical="center" wrapText="1"/>
    </xf>
    <xf numFmtId="38" fontId="8" fillId="0" borderId="42" xfId="1" applyFont="1" applyFill="1" applyBorder="1" applyAlignment="1" applyProtection="1">
      <alignment horizontal="center" vertical="center" wrapText="1"/>
    </xf>
    <xf numFmtId="38" fontId="8" fillId="0" borderId="0" xfId="1" applyFont="1" applyFill="1" applyBorder="1" applyAlignment="1" applyProtection="1">
      <alignment horizontal="center" vertical="center" wrapText="1"/>
    </xf>
    <xf numFmtId="38" fontId="8" fillId="0" borderId="74" xfId="1" applyFont="1" applyFill="1" applyBorder="1" applyAlignment="1" applyProtection="1">
      <alignment horizontal="center" vertical="center" wrapText="1"/>
    </xf>
    <xf numFmtId="38" fontId="8" fillId="0" borderId="21" xfId="1" applyFont="1" applyFill="1" applyBorder="1" applyAlignment="1" applyProtection="1">
      <alignment horizontal="center" vertical="center" wrapText="1"/>
    </xf>
    <xf numFmtId="38" fontId="8" fillId="0" borderId="48" xfId="1" applyFont="1" applyFill="1" applyBorder="1" applyAlignment="1" applyProtection="1">
      <alignment horizontal="center" vertical="center" wrapText="1"/>
    </xf>
    <xf numFmtId="38" fontId="8" fillId="0" borderId="75" xfId="1" applyFont="1" applyFill="1" applyBorder="1" applyAlignment="1" applyProtection="1">
      <alignment horizontal="center" vertical="center" wrapText="1"/>
    </xf>
    <xf numFmtId="0" fontId="35" fillId="4" borderId="18" xfId="8" applyFont="1" applyFill="1" applyBorder="1" applyAlignment="1" applyProtection="1">
      <alignment horizontal="center" vertical="center" wrapText="1"/>
    </xf>
    <xf numFmtId="0" fontId="35" fillId="4" borderId="32" xfId="8" applyFont="1" applyFill="1" applyBorder="1" applyAlignment="1" applyProtection="1">
      <alignment horizontal="center" vertical="center" wrapText="1"/>
    </xf>
    <xf numFmtId="0" fontId="35" fillId="4" borderId="10" xfId="8" applyFont="1" applyFill="1" applyBorder="1" applyAlignment="1" applyProtection="1">
      <alignment vertical="center" wrapText="1"/>
    </xf>
    <xf numFmtId="38" fontId="6" fillId="0" borderId="0" xfId="1" applyFont="1" applyFill="1" applyAlignment="1" applyProtection="1">
      <alignment vertical="center" wrapText="1"/>
    </xf>
    <xf numFmtId="176" fontId="29" fillId="0" borderId="18" xfId="8" applyNumberFormat="1" applyFont="1" applyBorder="1" applyAlignment="1" applyProtection="1">
      <alignment vertical="center" shrinkToFit="1"/>
    </xf>
    <xf numFmtId="0" fontId="29" fillId="0" borderId="32" xfId="8" applyBorder="1" applyAlignment="1" applyProtection="1">
      <alignment vertical="center" shrinkToFit="1"/>
    </xf>
    <xf numFmtId="0" fontId="29" fillId="0" borderId="10" xfId="8" applyBorder="1" applyAlignment="1" applyProtection="1">
      <alignment vertical="center" shrinkToFit="1"/>
    </xf>
    <xf numFmtId="0" fontId="42" fillId="0" borderId="0" xfId="8" applyFont="1" applyFill="1" applyBorder="1" applyAlignment="1" applyProtection="1">
      <alignment horizontal="left" vertical="center" shrinkToFit="1"/>
    </xf>
    <xf numFmtId="0" fontId="43" fillId="0" borderId="18" xfId="7" applyFont="1" applyBorder="1" applyAlignment="1" applyProtection="1">
      <alignment horizontal="center" vertical="center" wrapText="1"/>
    </xf>
    <xf numFmtId="0" fontId="43" fillId="0" borderId="79" xfId="7" applyFont="1" applyBorder="1" applyAlignment="1" applyProtection="1">
      <alignment horizontal="center" vertical="center" wrapText="1"/>
    </xf>
    <xf numFmtId="0" fontId="44" fillId="0" borderId="91" xfId="7" applyNumberFormat="1" applyFont="1" applyBorder="1" applyAlignment="1">
      <alignment horizontal="center" vertical="center"/>
    </xf>
    <xf numFmtId="0" fontId="44" fillId="0" borderId="92" xfId="7" applyNumberFormat="1" applyFont="1" applyBorder="1" applyAlignment="1">
      <alignment horizontal="center" vertical="center"/>
    </xf>
    <xf numFmtId="38" fontId="6" fillId="4" borderId="18" xfId="3" applyFont="1" applyFill="1" applyBorder="1" applyAlignment="1" applyProtection="1">
      <alignment horizontal="center" vertical="center" wrapText="1"/>
    </xf>
    <xf numFmtId="38" fontId="6" fillId="4" borderId="32" xfId="3" applyFont="1" applyFill="1" applyBorder="1" applyAlignment="1" applyProtection="1">
      <alignment horizontal="center" vertical="center" wrapText="1"/>
    </xf>
    <xf numFmtId="38" fontId="6" fillId="4" borderId="10" xfId="3" applyFont="1" applyFill="1" applyBorder="1" applyAlignment="1" applyProtection="1">
      <alignment horizontal="center" vertical="center" wrapText="1"/>
    </xf>
    <xf numFmtId="176" fontId="1" fillId="0" borderId="18" xfId="8" applyNumberFormat="1" applyFont="1" applyFill="1" applyBorder="1" applyAlignment="1" applyProtection="1">
      <alignment horizontal="right" vertical="center" shrinkToFit="1"/>
    </xf>
    <xf numFmtId="176" fontId="1" fillId="0" borderId="32" xfId="8" applyNumberFormat="1" applyFont="1" applyFill="1" applyBorder="1" applyAlignment="1" applyProtection="1">
      <alignment horizontal="right" vertical="center" shrinkToFit="1"/>
    </xf>
    <xf numFmtId="176" fontId="1" fillId="0" borderId="10" xfId="8" applyNumberFormat="1" applyFont="1" applyFill="1" applyBorder="1" applyAlignment="1" applyProtection="1">
      <alignment horizontal="right" vertical="center" shrinkToFit="1"/>
    </xf>
    <xf numFmtId="179" fontId="8" fillId="13" borderId="18" xfId="1" applyNumberFormat="1" applyFont="1" applyFill="1" applyBorder="1" applyAlignment="1" applyProtection="1">
      <alignment vertical="center" shrinkToFit="1"/>
    </xf>
    <xf numFmtId="179" fontId="8" fillId="13" borderId="32" xfId="1" applyNumberFormat="1" applyFont="1" applyFill="1" applyBorder="1" applyAlignment="1" applyProtection="1">
      <alignment vertical="center" shrinkToFit="1"/>
    </xf>
    <xf numFmtId="179" fontId="8" fillId="13" borderId="10" xfId="1" applyNumberFormat="1" applyFont="1" applyFill="1" applyBorder="1" applyAlignment="1" applyProtection="1">
      <alignment vertical="center" shrinkToFit="1"/>
    </xf>
    <xf numFmtId="179" fontId="8" fillId="13" borderId="9" xfId="1" applyNumberFormat="1" applyFont="1" applyFill="1" applyBorder="1" applyAlignment="1" applyProtection="1">
      <alignment vertical="center" shrinkToFit="1"/>
    </xf>
    <xf numFmtId="179" fontId="44" fillId="0" borderId="9" xfId="0" applyNumberFormat="1" applyFont="1" applyBorder="1" applyAlignment="1" applyProtection="1">
      <alignment vertical="center" shrinkToFit="1"/>
    </xf>
    <xf numFmtId="38" fontId="8" fillId="0" borderId="9" xfId="1" applyFont="1" applyFill="1" applyBorder="1" applyAlignment="1" applyProtection="1">
      <alignment horizontal="center" vertical="center"/>
    </xf>
    <xf numFmtId="0" fontId="0" fillId="0" borderId="9" xfId="0" applyBorder="1" applyAlignment="1" applyProtection="1">
      <alignment vertical="center"/>
    </xf>
    <xf numFmtId="49" fontId="45" fillId="0" borderId="0" xfId="0" applyNumberFormat="1" applyFont="1" applyFill="1" applyBorder="1" applyAlignment="1" applyProtection="1">
      <alignment horizontal="center" vertical="center" shrinkToFit="1"/>
    </xf>
    <xf numFmtId="49" fontId="46" fillId="0" borderId="0" xfId="0" applyNumberFormat="1" applyFont="1" applyFill="1" applyBorder="1" applyAlignment="1" applyProtection="1">
      <alignment horizontal="center" vertical="center" wrapText="1" shrinkToFit="1"/>
    </xf>
    <xf numFmtId="38" fontId="1" fillId="0" borderId="29" xfId="1" applyFont="1" applyFill="1" applyBorder="1" applyAlignment="1" applyProtection="1">
      <alignment horizontal="center" vertical="center"/>
    </xf>
    <xf numFmtId="0" fontId="0" fillId="0" borderId="29" xfId="0" applyBorder="1" applyAlignment="1" applyProtection="1">
      <alignment vertical="center"/>
    </xf>
    <xf numFmtId="179" fontId="8" fillId="0" borderId="29" xfId="1" applyNumberFormat="1" applyFont="1" applyFill="1" applyBorder="1" applyAlignment="1" applyProtection="1">
      <alignment vertical="center" shrinkToFit="1"/>
    </xf>
    <xf numFmtId="179" fontId="44" fillId="0" borderId="29" xfId="0" applyNumberFormat="1" applyFont="1" applyBorder="1" applyAlignment="1" applyProtection="1">
      <alignment vertical="center" shrinkToFit="1"/>
    </xf>
    <xf numFmtId="38" fontId="8" fillId="0" borderId="18" xfId="1" applyFont="1" applyFill="1" applyBorder="1" applyAlignment="1" applyProtection="1">
      <alignment vertical="center"/>
    </xf>
    <xf numFmtId="38" fontId="8" fillId="0" borderId="10" xfId="1" applyFont="1" applyFill="1" applyBorder="1" applyAlignment="1" applyProtection="1">
      <alignment vertical="center"/>
    </xf>
    <xf numFmtId="38" fontId="8" fillId="0" borderId="9" xfId="1" applyFont="1" applyFill="1" applyBorder="1" applyAlignment="1" applyProtection="1">
      <alignment horizontal="center" vertical="center" wrapText="1"/>
    </xf>
    <xf numFmtId="0" fontId="44" fillId="0" borderId="9" xfId="0" applyFont="1" applyBorder="1" applyAlignment="1" applyProtection="1">
      <alignment vertical="center"/>
    </xf>
    <xf numFmtId="38" fontId="1" fillId="13" borderId="50" xfId="1" applyFont="1" applyFill="1" applyBorder="1" applyAlignment="1" applyProtection="1">
      <alignment horizontal="center" vertical="center" textRotation="255"/>
    </xf>
    <xf numFmtId="38" fontId="1" fillId="13" borderId="12" xfId="1" applyFont="1" applyFill="1" applyBorder="1" applyAlignment="1" applyProtection="1">
      <alignment horizontal="center" vertical="center" textRotation="255"/>
    </xf>
    <xf numFmtId="38" fontId="1" fillId="13" borderId="42" xfId="1" applyFont="1" applyFill="1" applyBorder="1" applyAlignment="1" applyProtection="1">
      <alignment horizontal="center" vertical="center" textRotation="255"/>
    </xf>
    <xf numFmtId="38" fontId="1" fillId="13" borderId="74" xfId="1" applyFont="1" applyFill="1" applyBorder="1" applyAlignment="1" applyProtection="1">
      <alignment horizontal="center" vertical="center" textRotation="255"/>
    </xf>
    <xf numFmtId="38" fontId="1" fillId="14" borderId="50" xfId="1" applyFont="1" applyFill="1" applyBorder="1" applyAlignment="1" applyProtection="1">
      <alignment horizontal="center" vertical="center" textRotation="255"/>
    </xf>
    <xf numFmtId="38" fontId="1" fillId="14" borderId="12" xfId="1" applyFont="1" applyFill="1" applyBorder="1" applyAlignment="1" applyProtection="1">
      <alignment horizontal="center" vertical="center" textRotation="255"/>
    </xf>
    <xf numFmtId="38" fontId="1" fillId="14" borderId="42" xfId="1" applyFont="1" applyFill="1" applyBorder="1" applyAlignment="1" applyProtection="1">
      <alignment horizontal="center" vertical="center" textRotation="255"/>
    </xf>
    <xf numFmtId="38" fontId="1" fillId="14" borderId="74" xfId="1" applyFont="1" applyFill="1" applyBorder="1" applyAlignment="1" applyProtection="1">
      <alignment horizontal="center" vertical="center" textRotation="255"/>
    </xf>
    <xf numFmtId="38" fontId="1" fillId="14" borderId="21" xfId="1" applyFont="1" applyFill="1" applyBorder="1" applyAlignment="1" applyProtection="1">
      <alignment horizontal="center" vertical="center" textRotation="255"/>
    </xf>
    <xf numFmtId="38" fontId="1" fillId="14" borderId="75" xfId="1" applyFont="1" applyFill="1" applyBorder="1" applyAlignment="1" applyProtection="1">
      <alignment horizontal="center" vertical="center" textRotation="255"/>
    </xf>
    <xf numFmtId="0" fontId="45" fillId="0" borderId="0" xfId="0" applyNumberFormat="1" applyFont="1" applyFill="1" applyBorder="1" applyAlignment="1" applyProtection="1">
      <alignment horizontal="center" vertical="center" shrinkToFit="1"/>
    </xf>
    <xf numFmtId="49" fontId="46" fillId="0" borderId="0" xfId="0" applyNumberFormat="1" applyFont="1" applyFill="1" applyBorder="1" applyAlignment="1" applyProtection="1">
      <alignment horizontal="center" vertical="center" shrinkToFit="1"/>
    </xf>
    <xf numFmtId="38" fontId="26" fillId="0" borderId="0" xfId="2" applyFont="1" applyFill="1" applyAlignment="1" applyProtection="1">
      <alignment horizontal="center"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8" fillId="0" borderId="121" xfId="0" applyFont="1" applyBorder="1" applyAlignment="1" applyProtection="1">
      <alignment horizontal="center" vertical="center" wrapText="1"/>
      <protection locked="0"/>
    </xf>
    <xf numFmtId="0" fontId="8" fillId="0" borderId="122" xfId="0" applyFont="1" applyBorder="1" applyAlignment="1" applyProtection="1">
      <alignment horizontal="center" vertical="center" wrapText="1"/>
      <protection locked="0"/>
    </xf>
    <xf numFmtId="9" fontId="37" fillId="8" borderId="131" xfId="12" applyFont="1" applyFill="1" applyBorder="1" applyAlignment="1">
      <alignment horizontal="center" vertical="center"/>
    </xf>
    <xf numFmtId="0" fontId="37" fillId="8" borderId="131" xfId="0" applyFont="1" applyFill="1" applyBorder="1" applyAlignment="1">
      <alignment horizontal="center" vertical="center"/>
    </xf>
    <xf numFmtId="0" fontId="0" fillId="0" borderId="50"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74" xfId="0" applyBorder="1" applyAlignment="1">
      <alignment horizontal="center" vertical="center"/>
    </xf>
    <xf numFmtId="0" fontId="0" fillId="0" borderId="21" xfId="0" applyBorder="1" applyAlignment="1">
      <alignment horizontal="center" vertical="center"/>
    </xf>
    <xf numFmtId="0" fontId="0" fillId="0" borderId="75"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42" xfId="0" applyFill="1" applyBorder="1" applyAlignment="1">
      <alignment horizontal="center" vertical="center"/>
    </xf>
    <xf numFmtId="9" fontId="0" fillId="0" borderId="42" xfId="12" applyFont="1" applyFill="1" applyBorder="1" applyAlignment="1">
      <alignment horizontal="center" vertical="center"/>
    </xf>
    <xf numFmtId="0" fontId="0" fillId="0" borderId="127" xfId="0" applyBorder="1" applyAlignment="1">
      <alignment horizontal="center" vertical="center"/>
    </xf>
    <xf numFmtId="0" fontId="0" fillId="0" borderId="11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4" xfId="0" applyBorder="1" applyAlignment="1">
      <alignment horizontal="center" vertical="center"/>
    </xf>
    <xf numFmtId="0" fontId="0" fillId="0" borderId="55" xfId="0" applyBorder="1" applyAlignment="1">
      <alignment horizontal="center" vertical="center"/>
    </xf>
    <xf numFmtId="0" fontId="0" fillId="0" borderId="10" xfId="0" applyBorder="1" applyAlignment="1">
      <alignment horizontal="center" vertical="center"/>
    </xf>
    <xf numFmtId="0" fontId="0" fillId="9" borderId="66" xfId="0" applyFont="1" applyFill="1" applyBorder="1" applyAlignment="1" applyProtection="1">
      <alignment horizontal="left" vertical="center"/>
    </xf>
    <xf numFmtId="0" fontId="0" fillId="9" borderId="67" xfId="0" applyFont="1" applyFill="1" applyBorder="1" applyAlignment="1" applyProtection="1">
      <alignment horizontal="left" vertical="center"/>
    </xf>
    <xf numFmtId="0" fontId="0" fillId="9" borderId="16" xfId="0" applyFont="1" applyFill="1" applyBorder="1" applyAlignment="1" applyProtection="1">
      <alignment horizontal="left" vertical="center"/>
    </xf>
    <xf numFmtId="0" fontId="8" fillId="0" borderId="18"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8" fillId="0" borderId="54" xfId="0" applyFont="1" applyBorder="1" applyAlignment="1" applyProtection="1">
      <alignment vertical="center" wrapText="1"/>
      <protection locked="0"/>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55"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54" xfId="0" applyFont="1" applyFill="1" applyBorder="1" applyAlignment="1" applyProtection="1">
      <alignment horizontal="center" vertical="center" wrapText="1"/>
      <protection locked="0"/>
    </xf>
    <xf numFmtId="0" fontId="0" fillId="2" borderId="111" xfId="0" applyFont="1" applyFill="1" applyBorder="1" applyAlignment="1" applyProtection="1">
      <alignment horizontal="center" vertical="center"/>
      <protection locked="0"/>
    </xf>
    <xf numFmtId="0" fontId="0" fillId="2" borderId="113" xfId="0" applyFont="1" applyFill="1" applyBorder="1" applyAlignment="1" applyProtection="1">
      <alignment horizontal="center" vertical="center"/>
      <protection locked="0"/>
    </xf>
    <xf numFmtId="0" fontId="0" fillId="2" borderId="114"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0" fillId="2" borderId="117" xfId="0" applyFont="1" applyFill="1" applyBorder="1" applyAlignment="1" applyProtection="1">
      <alignment horizontal="center" vertical="center"/>
      <protection locked="0"/>
    </xf>
    <xf numFmtId="0" fontId="0" fillId="2" borderId="118"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25" xfId="0" applyFont="1" applyBorder="1" applyAlignment="1" applyProtection="1">
      <alignment horizontal="center" vertical="center" wrapText="1"/>
      <protection locked="0"/>
    </xf>
    <xf numFmtId="0" fontId="8" fillId="0" borderId="126" xfId="0" applyFont="1" applyBorder="1" applyAlignment="1" applyProtection="1">
      <alignment horizontal="center" vertical="center" wrapText="1"/>
      <protection locked="0"/>
    </xf>
    <xf numFmtId="0" fontId="8" fillId="0" borderId="123" xfId="0" applyFont="1" applyBorder="1" applyAlignment="1" applyProtection="1">
      <alignment horizontal="center" vertical="center" wrapText="1"/>
      <protection locked="0"/>
    </xf>
    <xf numFmtId="0" fontId="8" fillId="0" borderId="124" xfId="0" applyFont="1" applyBorder="1" applyAlignment="1" applyProtection="1">
      <alignment horizontal="center" vertical="center" wrapText="1"/>
      <protection locked="0"/>
    </xf>
    <xf numFmtId="0" fontId="0" fillId="2" borderId="111" xfId="0" applyFont="1" applyFill="1" applyBorder="1" applyAlignment="1" applyProtection="1">
      <alignment horizontal="left" vertical="center" wrapText="1"/>
      <protection locked="0"/>
    </xf>
    <xf numFmtId="0" fontId="0" fillId="2" borderId="113" xfId="0" applyFont="1" applyFill="1" applyBorder="1" applyAlignment="1" applyProtection="1">
      <alignment horizontal="left" vertical="center" wrapText="1"/>
      <protection locked="0"/>
    </xf>
    <xf numFmtId="0" fontId="0" fillId="2" borderId="114" xfId="0" applyFont="1" applyFill="1" applyBorder="1" applyAlignment="1" applyProtection="1">
      <alignment horizontal="left" vertical="center" wrapText="1"/>
      <protection locked="0"/>
    </xf>
    <xf numFmtId="0" fontId="8" fillId="0" borderId="119" xfId="0" applyFont="1" applyBorder="1" applyAlignment="1" applyProtection="1">
      <alignment horizontal="center" vertical="center" wrapText="1"/>
      <protection locked="0"/>
    </xf>
    <xf numFmtId="0" fontId="8" fillId="0" borderId="120" xfId="0" applyFont="1" applyBorder="1" applyAlignment="1" applyProtection="1">
      <alignment horizontal="center" vertical="center" wrapText="1"/>
      <protection locked="0"/>
    </xf>
    <xf numFmtId="0" fontId="3" fillId="0" borderId="6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95" xfId="0" applyFont="1" applyBorder="1" applyAlignment="1" applyProtection="1">
      <alignment horizontal="left" vertical="center"/>
      <protection locked="0"/>
    </xf>
    <xf numFmtId="0" fontId="0" fillId="2" borderId="116"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8" fillId="0" borderId="42"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74" xfId="0" applyFont="1" applyBorder="1" applyAlignment="1" applyProtection="1">
      <alignment horizontal="left" vertical="center"/>
      <protection locked="0"/>
    </xf>
    <xf numFmtId="0" fontId="8" fillId="0" borderId="11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96" xfId="0" applyFont="1" applyBorder="1" applyAlignment="1" applyProtection="1">
      <alignment horizontal="left" vertical="center"/>
      <protection locked="0"/>
    </xf>
    <xf numFmtId="0" fontId="8" fillId="0" borderId="50" xfId="0" applyFont="1" applyBorder="1" applyAlignment="1" applyProtection="1">
      <alignment horizontal="right" vertical="center"/>
      <protection locked="0"/>
    </xf>
    <xf numFmtId="0" fontId="8" fillId="0" borderId="110" xfId="0" applyFont="1" applyBorder="1" applyAlignment="1" applyProtection="1">
      <alignment horizontal="right" vertical="center"/>
      <protection locked="0"/>
    </xf>
    <xf numFmtId="0" fontId="8" fillId="0" borderId="52"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5" fillId="0" borderId="6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95" xfId="0" applyFont="1" applyBorder="1" applyAlignment="1" applyProtection="1">
      <alignment horizontal="left" vertical="center"/>
      <protection locked="0"/>
    </xf>
    <xf numFmtId="0" fontId="0" fillId="2" borderId="112"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115" xfId="0" applyFont="1" applyFill="1" applyBorder="1" applyAlignment="1" applyProtection="1">
      <alignment horizontal="center" vertical="center"/>
      <protection locked="0"/>
    </xf>
    <xf numFmtId="0" fontId="8" fillId="0" borderId="60"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0" fillId="0" borderId="42"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110"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8" fillId="0" borderId="5"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cellXfs>
  <cellStyles count="13">
    <cellStyle name="パーセント" xfId="12" builtinId="5"/>
    <cellStyle name="ハイパーリンク" xfId="11" builtinId="8"/>
    <cellStyle name="桁区切り" xfId="1" builtinId="6"/>
    <cellStyle name="桁区切り 2 2" xfId="2"/>
    <cellStyle name="桁区切り 2 2 2" xfId="3"/>
    <cellStyle name="桁区切り 3" xfId="4"/>
    <cellStyle name="標準" xfId="0" builtinId="0"/>
    <cellStyle name="標準 2" xfId="5"/>
    <cellStyle name="標準 2 3" xfId="6"/>
    <cellStyle name="標準 6 3" xfId="7"/>
    <cellStyle name="標準 7" xfId="8"/>
    <cellStyle name="標準 8" xfId="9"/>
    <cellStyle name="標準_平成１９年度芸術拠点形成事業　計画書（様式）" xfId="10"/>
  </cellStyles>
  <dxfs count="1011">
    <dxf>
      <fill>
        <patternFill>
          <bgColor theme="0" tint="-0.34998626667073579"/>
        </patternFill>
      </fill>
    </dxf>
    <dxf>
      <font>
        <color rgb="FFFF0000"/>
      </font>
    </dxf>
    <dxf>
      <fill>
        <patternFill>
          <bgColor theme="0" tint="-0.24994659260841701"/>
        </patternFill>
      </fill>
    </dxf>
    <dxf>
      <fill>
        <patternFill>
          <bgColor theme="0" tint="-0.24994659260841701"/>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0.34998626667073579"/>
        </patternFill>
      </fill>
    </dxf>
    <dxf>
      <font>
        <color rgb="FFC00000"/>
      </font>
      <fill>
        <patternFill patternType="none">
          <bgColor auto="1"/>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C00000"/>
        </patternFill>
      </fill>
    </dxf>
    <dxf>
      <font>
        <color theme="0"/>
      </font>
      <fill>
        <patternFill>
          <bgColor rgb="FFC00000"/>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xdr:col>
      <xdr:colOff>243416</xdr:colOff>
      <xdr:row>1</xdr:row>
      <xdr:rowOff>42333</xdr:rowOff>
    </xdr:from>
    <xdr:to>
      <xdr:col>29</xdr:col>
      <xdr:colOff>452967</xdr:colOff>
      <xdr:row>8</xdr:row>
      <xdr:rowOff>882650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1083" y="306916"/>
          <a:ext cx="7776634" cy="460798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358588</xdr:colOff>
      <xdr:row>6</xdr:row>
      <xdr:rowOff>89648</xdr:rowOff>
    </xdr:from>
    <xdr:to>
      <xdr:col>14</xdr:col>
      <xdr:colOff>661146</xdr:colOff>
      <xdr:row>15</xdr:row>
      <xdr:rowOff>145677</xdr:rowOff>
    </xdr:to>
    <xdr:sp macro="" textlink="">
      <xdr:nvSpPr>
        <xdr:cNvPr id="2" name="テキスト ボックス 1"/>
        <xdr:cNvSpPr txBox="1"/>
      </xdr:nvSpPr>
      <xdr:spPr>
        <a:xfrm>
          <a:off x="12225617" y="1400736"/>
          <a:ext cx="2129117"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t>本ページは各プログラムの内訳書から自動で転記されます。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2" name="角丸四角形吹き出し 1"/>
        <xdr:cNvSpPr/>
      </xdr:nvSpPr>
      <xdr:spPr>
        <a:xfrm>
          <a:off x="11477625" y="1873250"/>
          <a:ext cx="2571750" cy="904875"/>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3" name="角丸四角形吹き出し 2"/>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3" name="角丸四角形吹き出し 2"/>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3" name="角丸四角形吹き出し 2"/>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3" name="角丸四角形吹き出し 2"/>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381000</xdr:colOff>
      <xdr:row>6</xdr:row>
      <xdr:rowOff>158750</xdr:rowOff>
    </xdr:from>
    <xdr:to>
      <xdr:col>19</xdr:col>
      <xdr:colOff>1381125</xdr:colOff>
      <xdr:row>9</xdr:row>
      <xdr:rowOff>269875</xdr:rowOff>
    </xdr:to>
    <xdr:sp macro="" textlink="">
      <xdr:nvSpPr>
        <xdr:cNvPr id="3" name="角丸四角形吹き出し 2"/>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rPr>
            <a:t>５０以上の経費を計上する場合，非表示の行を再表示してください。（行の追加は不可）</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146956</xdr:colOff>
      <xdr:row>59</xdr:row>
      <xdr:rowOff>307521</xdr:rowOff>
    </xdr:from>
    <xdr:to>
      <xdr:col>15</xdr:col>
      <xdr:colOff>747031</xdr:colOff>
      <xdr:row>59</xdr:row>
      <xdr:rowOff>307521</xdr:rowOff>
    </xdr:to>
    <xdr:cxnSp macro="">
      <xdr:nvCxnSpPr>
        <xdr:cNvPr id="9" name="直線コネクタ 8"/>
        <xdr:cNvCxnSpPr/>
      </xdr:nvCxnSpPr>
      <xdr:spPr>
        <a:xfrm>
          <a:off x="5861956" y="18228128"/>
          <a:ext cx="600075"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146956</xdr:colOff>
      <xdr:row>67</xdr:row>
      <xdr:rowOff>321129</xdr:rowOff>
    </xdr:from>
    <xdr:to>
      <xdr:col>15</xdr:col>
      <xdr:colOff>747031</xdr:colOff>
      <xdr:row>67</xdr:row>
      <xdr:rowOff>321129</xdr:rowOff>
    </xdr:to>
    <xdr:cxnSp macro="">
      <xdr:nvCxnSpPr>
        <xdr:cNvPr id="10" name="直線コネクタ 9"/>
        <xdr:cNvCxnSpPr/>
      </xdr:nvCxnSpPr>
      <xdr:spPr>
        <a:xfrm>
          <a:off x="5861956" y="20813486"/>
          <a:ext cx="600075"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133349</xdr:colOff>
      <xdr:row>75</xdr:row>
      <xdr:rowOff>334735</xdr:rowOff>
    </xdr:from>
    <xdr:to>
      <xdr:col>15</xdr:col>
      <xdr:colOff>733424</xdr:colOff>
      <xdr:row>75</xdr:row>
      <xdr:rowOff>334735</xdr:rowOff>
    </xdr:to>
    <xdr:cxnSp macro="">
      <xdr:nvCxnSpPr>
        <xdr:cNvPr id="11" name="直線コネクタ 10"/>
        <xdr:cNvCxnSpPr/>
      </xdr:nvCxnSpPr>
      <xdr:spPr>
        <a:xfrm>
          <a:off x="5848349" y="23521306"/>
          <a:ext cx="600075"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286;&#12425;&#12375;GR\&#9733;&#12450;&#12540;&#12486;&#12451;&#12473;&#12488;&#12539;&#12452;&#12531;&#12539;&#12524;&#12472;&#12487;&#12531;&#12473;&#20107;&#26989;&#9733;\R2&#24180;&#24230;\06%20&#22793;&#26356;&#30003;&#35531;&#21450;&#12403;&#23455;&#32318;&#22577;&#21578;&#12398;&#36865;&#20184;\07&#23455;&#32318;&#22577;&#21578;&#26360;\01%20&#65288;&#27096;&#24335;&#65297;&#65293;4&#65289;&#23455;&#32318;&#22577;&#21578;&#26360;&#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tabSelected="1" view="pageBreakPreview" zoomScale="90" zoomScaleNormal="100" zoomScaleSheetLayoutView="90" workbookViewId="0">
      <selection activeCell="AD27" sqref="AD27"/>
    </sheetView>
  </sheetViews>
  <sheetFormatPr defaultRowHeight="13.5"/>
  <cols>
    <col min="1" max="1" width="5.75" style="2" customWidth="1"/>
    <col min="2" max="2" width="3.5" style="2" bestFit="1" customWidth="1"/>
    <col min="3" max="4" width="9.25" style="2" customWidth="1"/>
    <col min="5" max="5" width="4.25" style="2" customWidth="1"/>
    <col min="6" max="6" width="3.5" style="2" bestFit="1" customWidth="1"/>
    <col min="7" max="8" width="3.5" style="2" customWidth="1"/>
    <col min="9" max="9" width="3.875" style="2" customWidth="1"/>
    <col min="10" max="10" width="4.75" style="2" customWidth="1"/>
    <col min="11" max="11" width="9.25" style="2" customWidth="1"/>
    <col min="12" max="12" width="6.5" style="2" customWidth="1"/>
    <col min="13" max="13" width="4.5" style="2" customWidth="1"/>
    <col min="14" max="14" width="3.625" style="2" customWidth="1"/>
    <col min="15" max="15" width="9.25" style="2" customWidth="1"/>
    <col min="16" max="16" width="14.125" style="2" customWidth="1"/>
    <col min="17" max="17" width="1.25" style="2" customWidth="1"/>
    <col min="18" max="256" width="9" style="2"/>
    <col min="257" max="257" width="5.75" style="2" customWidth="1"/>
    <col min="258" max="258" width="3.5" style="2" bestFit="1" customWidth="1"/>
    <col min="259" max="260" width="9.25" style="2" customWidth="1"/>
    <col min="261" max="261" width="4.25" style="2" customWidth="1"/>
    <col min="262" max="262" width="3.5" style="2" bestFit="1" customWidth="1"/>
    <col min="263" max="264" width="3.5" style="2" customWidth="1"/>
    <col min="265" max="265" width="3.875" style="2" customWidth="1"/>
    <col min="266" max="266" width="4.75" style="2" customWidth="1"/>
    <col min="267" max="267" width="9.25" style="2" customWidth="1"/>
    <col min="268" max="268" width="6.5" style="2" customWidth="1"/>
    <col min="269" max="269" width="3.375" style="2" bestFit="1" customWidth="1"/>
    <col min="270" max="270" width="3.625" style="2" customWidth="1"/>
    <col min="271" max="271" width="9.25" style="2" customWidth="1"/>
    <col min="272" max="272" width="14.125" style="2" customWidth="1"/>
    <col min="273" max="273" width="1.25" style="2" customWidth="1"/>
    <col min="274" max="512" width="9" style="2"/>
    <col min="513" max="513" width="5.75" style="2" customWidth="1"/>
    <col min="514" max="514" width="3.5" style="2" bestFit="1" customWidth="1"/>
    <col min="515" max="516" width="9.25" style="2" customWidth="1"/>
    <col min="517" max="517" width="4.25" style="2" customWidth="1"/>
    <col min="518" max="518" width="3.5" style="2" bestFit="1" customWidth="1"/>
    <col min="519" max="520" width="3.5" style="2" customWidth="1"/>
    <col min="521" max="521" width="3.875" style="2" customWidth="1"/>
    <col min="522" max="522" width="4.75" style="2" customWidth="1"/>
    <col min="523" max="523" width="9.25" style="2" customWidth="1"/>
    <col min="524" max="524" width="6.5" style="2" customWidth="1"/>
    <col min="525" max="525" width="3.375" style="2" bestFit="1" customWidth="1"/>
    <col min="526" max="526" width="3.625" style="2" customWidth="1"/>
    <col min="527" max="527" width="9.25" style="2" customWidth="1"/>
    <col min="528" max="528" width="14.125" style="2" customWidth="1"/>
    <col min="529" max="529" width="1.25" style="2" customWidth="1"/>
    <col min="530" max="768" width="9" style="2"/>
    <col min="769" max="769" width="5.75" style="2" customWidth="1"/>
    <col min="770" max="770" width="3.5" style="2" bestFit="1" customWidth="1"/>
    <col min="771" max="772" width="9.25" style="2" customWidth="1"/>
    <col min="773" max="773" width="4.25" style="2" customWidth="1"/>
    <col min="774" max="774" width="3.5" style="2" bestFit="1" customWidth="1"/>
    <col min="775" max="776" width="3.5" style="2" customWidth="1"/>
    <col min="777" max="777" width="3.875" style="2" customWidth="1"/>
    <col min="778" max="778" width="4.75" style="2" customWidth="1"/>
    <col min="779" max="779" width="9.25" style="2" customWidth="1"/>
    <col min="780" max="780" width="6.5" style="2" customWidth="1"/>
    <col min="781" max="781" width="3.375" style="2" bestFit="1" customWidth="1"/>
    <col min="782" max="782" width="3.625" style="2" customWidth="1"/>
    <col min="783" max="783" width="9.25" style="2" customWidth="1"/>
    <col min="784" max="784" width="14.125" style="2" customWidth="1"/>
    <col min="785" max="785" width="1.25" style="2" customWidth="1"/>
    <col min="786" max="1024" width="9" style="2"/>
    <col min="1025" max="1025" width="5.75" style="2" customWidth="1"/>
    <col min="1026" max="1026" width="3.5" style="2" bestFit="1" customWidth="1"/>
    <col min="1027" max="1028" width="9.25" style="2" customWidth="1"/>
    <col min="1029" max="1029" width="4.25" style="2" customWidth="1"/>
    <col min="1030" max="1030" width="3.5" style="2" bestFit="1" customWidth="1"/>
    <col min="1031" max="1032" width="3.5" style="2" customWidth="1"/>
    <col min="1033" max="1033" width="3.875" style="2" customWidth="1"/>
    <col min="1034" max="1034" width="4.75" style="2" customWidth="1"/>
    <col min="1035" max="1035" width="9.25" style="2" customWidth="1"/>
    <col min="1036" max="1036" width="6.5" style="2" customWidth="1"/>
    <col min="1037" max="1037" width="3.375" style="2" bestFit="1" customWidth="1"/>
    <col min="1038" max="1038" width="3.625" style="2" customWidth="1"/>
    <col min="1039" max="1039" width="9.25" style="2" customWidth="1"/>
    <col min="1040" max="1040" width="14.125" style="2" customWidth="1"/>
    <col min="1041" max="1041" width="1.25" style="2" customWidth="1"/>
    <col min="1042" max="1280" width="9" style="2"/>
    <col min="1281" max="1281" width="5.75" style="2" customWidth="1"/>
    <col min="1282" max="1282" width="3.5" style="2" bestFit="1" customWidth="1"/>
    <col min="1283" max="1284" width="9.25" style="2" customWidth="1"/>
    <col min="1285" max="1285" width="4.25" style="2" customWidth="1"/>
    <col min="1286" max="1286" width="3.5" style="2" bestFit="1" customWidth="1"/>
    <col min="1287" max="1288" width="3.5" style="2" customWidth="1"/>
    <col min="1289" max="1289" width="3.875" style="2" customWidth="1"/>
    <col min="1290" max="1290" width="4.75" style="2" customWidth="1"/>
    <col min="1291" max="1291" width="9.25" style="2" customWidth="1"/>
    <col min="1292" max="1292" width="6.5" style="2" customWidth="1"/>
    <col min="1293" max="1293" width="3.375" style="2" bestFit="1" customWidth="1"/>
    <col min="1294" max="1294" width="3.625" style="2" customWidth="1"/>
    <col min="1295" max="1295" width="9.25" style="2" customWidth="1"/>
    <col min="1296" max="1296" width="14.125" style="2" customWidth="1"/>
    <col min="1297" max="1297" width="1.25" style="2" customWidth="1"/>
    <col min="1298" max="1536" width="9" style="2"/>
    <col min="1537" max="1537" width="5.75" style="2" customWidth="1"/>
    <col min="1538" max="1538" width="3.5" style="2" bestFit="1" customWidth="1"/>
    <col min="1539" max="1540" width="9.25" style="2" customWidth="1"/>
    <col min="1541" max="1541" width="4.25" style="2" customWidth="1"/>
    <col min="1542" max="1542" width="3.5" style="2" bestFit="1" customWidth="1"/>
    <col min="1543" max="1544" width="3.5" style="2" customWidth="1"/>
    <col min="1545" max="1545" width="3.875" style="2" customWidth="1"/>
    <col min="1546" max="1546" width="4.75" style="2" customWidth="1"/>
    <col min="1547" max="1547" width="9.25" style="2" customWidth="1"/>
    <col min="1548" max="1548" width="6.5" style="2" customWidth="1"/>
    <col min="1549" max="1549" width="3.375" style="2" bestFit="1" customWidth="1"/>
    <col min="1550" max="1550" width="3.625" style="2" customWidth="1"/>
    <col min="1551" max="1551" width="9.25" style="2" customWidth="1"/>
    <col min="1552" max="1552" width="14.125" style="2" customWidth="1"/>
    <col min="1553" max="1553" width="1.25" style="2" customWidth="1"/>
    <col min="1554" max="1792" width="9" style="2"/>
    <col min="1793" max="1793" width="5.75" style="2" customWidth="1"/>
    <col min="1794" max="1794" width="3.5" style="2" bestFit="1" customWidth="1"/>
    <col min="1795" max="1796" width="9.25" style="2" customWidth="1"/>
    <col min="1797" max="1797" width="4.25" style="2" customWidth="1"/>
    <col min="1798" max="1798" width="3.5" style="2" bestFit="1" customWidth="1"/>
    <col min="1799" max="1800" width="3.5" style="2" customWidth="1"/>
    <col min="1801" max="1801" width="3.875" style="2" customWidth="1"/>
    <col min="1802" max="1802" width="4.75" style="2" customWidth="1"/>
    <col min="1803" max="1803" width="9.25" style="2" customWidth="1"/>
    <col min="1804" max="1804" width="6.5" style="2" customWidth="1"/>
    <col min="1805" max="1805" width="3.375" style="2" bestFit="1" customWidth="1"/>
    <col min="1806" max="1806" width="3.625" style="2" customWidth="1"/>
    <col min="1807" max="1807" width="9.25" style="2" customWidth="1"/>
    <col min="1808" max="1808" width="14.125" style="2" customWidth="1"/>
    <col min="1809" max="1809" width="1.25" style="2" customWidth="1"/>
    <col min="1810" max="2048" width="9" style="2"/>
    <col min="2049" max="2049" width="5.75" style="2" customWidth="1"/>
    <col min="2050" max="2050" width="3.5" style="2" bestFit="1" customWidth="1"/>
    <col min="2051" max="2052" width="9.25" style="2" customWidth="1"/>
    <col min="2053" max="2053" width="4.25" style="2" customWidth="1"/>
    <col min="2054" max="2054" width="3.5" style="2" bestFit="1" customWidth="1"/>
    <col min="2055" max="2056" width="3.5" style="2" customWidth="1"/>
    <col min="2057" max="2057" width="3.875" style="2" customWidth="1"/>
    <col min="2058" max="2058" width="4.75" style="2" customWidth="1"/>
    <col min="2059" max="2059" width="9.25" style="2" customWidth="1"/>
    <col min="2060" max="2060" width="6.5" style="2" customWidth="1"/>
    <col min="2061" max="2061" width="3.375" style="2" bestFit="1" customWidth="1"/>
    <col min="2062" max="2062" width="3.625" style="2" customWidth="1"/>
    <col min="2063" max="2063" width="9.25" style="2" customWidth="1"/>
    <col min="2064" max="2064" width="14.125" style="2" customWidth="1"/>
    <col min="2065" max="2065" width="1.25" style="2" customWidth="1"/>
    <col min="2066" max="2304" width="9" style="2"/>
    <col min="2305" max="2305" width="5.75" style="2" customWidth="1"/>
    <col min="2306" max="2306" width="3.5" style="2" bestFit="1" customWidth="1"/>
    <col min="2307" max="2308" width="9.25" style="2" customWidth="1"/>
    <col min="2309" max="2309" width="4.25" style="2" customWidth="1"/>
    <col min="2310" max="2310" width="3.5" style="2" bestFit="1" customWidth="1"/>
    <col min="2311" max="2312" width="3.5" style="2" customWidth="1"/>
    <col min="2313" max="2313" width="3.875" style="2" customWidth="1"/>
    <col min="2314" max="2314" width="4.75" style="2" customWidth="1"/>
    <col min="2315" max="2315" width="9.25" style="2" customWidth="1"/>
    <col min="2316" max="2316" width="6.5" style="2" customWidth="1"/>
    <col min="2317" max="2317" width="3.375" style="2" bestFit="1" customWidth="1"/>
    <col min="2318" max="2318" width="3.625" style="2" customWidth="1"/>
    <col min="2319" max="2319" width="9.25" style="2" customWidth="1"/>
    <col min="2320" max="2320" width="14.125" style="2" customWidth="1"/>
    <col min="2321" max="2321" width="1.25" style="2" customWidth="1"/>
    <col min="2322" max="2560" width="9" style="2"/>
    <col min="2561" max="2561" width="5.75" style="2" customWidth="1"/>
    <col min="2562" max="2562" width="3.5" style="2" bestFit="1" customWidth="1"/>
    <col min="2563" max="2564" width="9.25" style="2" customWidth="1"/>
    <col min="2565" max="2565" width="4.25" style="2" customWidth="1"/>
    <col min="2566" max="2566" width="3.5" style="2" bestFit="1" customWidth="1"/>
    <col min="2567" max="2568" width="3.5" style="2" customWidth="1"/>
    <col min="2569" max="2569" width="3.875" style="2" customWidth="1"/>
    <col min="2570" max="2570" width="4.75" style="2" customWidth="1"/>
    <col min="2571" max="2571" width="9.25" style="2" customWidth="1"/>
    <col min="2572" max="2572" width="6.5" style="2" customWidth="1"/>
    <col min="2573" max="2573" width="3.375" style="2" bestFit="1" customWidth="1"/>
    <col min="2574" max="2574" width="3.625" style="2" customWidth="1"/>
    <col min="2575" max="2575" width="9.25" style="2" customWidth="1"/>
    <col min="2576" max="2576" width="14.125" style="2" customWidth="1"/>
    <col min="2577" max="2577" width="1.25" style="2" customWidth="1"/>
    <col min="2578" max="2816" width="9" style="2"/>
    <col min="2817" max="2817" width="5.75" style="2" customWidth="1"/>
    <col min="2818" max="2818" width="3.5" style="2" bestFit="1" customWidth="1"/>
    <col min="2819" max="2820" width="9.25" style="2" customWidth="1"/>
    <col min="2821" max="2821" width="4.25" style="2" customWidth="1"/>
    <col min="2822" max="2822" width="3.5" style="2" bestFit="1" customWidth="1"/>
    <col min="2823" max="2824" width="3.5" style="2" customWidth="1"/>
    <col min="2825" max="2825" width="3.875" style="2" customWidth="1"/>
    <col min="2826" max="2826" width="4.75" style="2" customWidth="1"/>
    <col min="2827" max="2827" width="9.25" style="2" customWidth="1"/>
    <col min="2828" max="2828" width="6.5" style="2" customWidth="1"/>
    <col min="2829" max="2829" width="3.375" style="2" bestFit="1" customWidth="1"/>
    <col min="2830" max="2830" width="3.625" style="2" customWidth="1"/>
    <col min="2831" max="2831" width="9.25" style="2" customWidth="1"/>
    <col min="2832" max="2832" width="14.125" style="2" customWidth="1"/>
    <col min="2833" max="2833" width="1.25" style="2" customWidth="1"/>
    <col min="2834" max="3072" width="9" style="2"/>
    <col min="3073" max="3073" width="5.75" style="2" customWidth="1"/>
    <col min="3074" max="3074" width="3.5" style="2" bestFit="1" customWidth="1"/>
    <col min="3075" max="3076" width="9.25" style="2" customWidth="1"/>
    <col min="3077" max="3077" width="4.25" style="2" customWidth="1"/>
    <col min="3078" max="3078" width="3.5" style="2" bestFit="1" customWidth="1"/>
    <col min="3079" max="3080" width="3.5" style="2" customWidth="1"/>
    <col min="3081" max="3081" width="3.875" style="2" customWidth="1"/>
    <col min="3082" max="3082" width="4.75" style="2" customWidth="1"/>
    <col min="3083" max="3083" width="9.25" style="2" customWidth="1"/>
    <col min="3084" max="3084" width="6.5" style="2" customWidth="1"/>
    <col min="3085" max="3085" width="3.375" style="2" bestFit="1" customWidth="1"/>
    <col min="3086" max="3086" width="3.625" style="2" customWidth="1"/>
    <col min="3087" max="3087" width="9.25" style="2" customWidth="1"/>
    <col min="3088" max="3088" width="14.125" style="2" customWidth="1"/>
    <col min="3089" max="3089" width="1.25" style="2" customWidth="1"/>
    <col min="3090" max="3328" width="9" style="2"/>
    <col min="3329" max="3329" width="5.75" style="2" customWidth="1"/>
    <col min="3330" max="3330" width="3.5" style="2" bestFit="1" customWidth="1"/>
    <col min="3331" max="3332" width="9.25" style="2" customWidth="1"/>
    <col min="3333" max="3333" width="4.25" style="2" customWidth="1"/>
    <col min="3334" max="3334" width="3.5" style="2" bestFit="1" customWidth="1"/>
    <col min="3335" max="3336" width="3.5" style="2" customWidth="1"/>
    <col min="3337" max="3337" width="3.875" style="2" customWidth="1"/>
    <col min="3338" max="3338" width="4.75" style="2" customWidth="1"/>
    <col min="3339" max="3339" width="9.25" style="2" customWidth="1"/>
    <col min="3340" max="3340" width="6.5" style="2" customWidth="1"/>
    <col min="3341" max="3341" width="3.375" style="2" bestFit="1" customWidth="1"/>
    <col min="3342" max="3342" width="3.625" style="2" customWidth="1"/>
    <col min="3343" max="3343" width="9.25" style="2" customWidth="1"/>
    <col min="3344" max="3344" width="14.125" style="2" customWidth="1"/>
    <col min="3345" max="3345" width="1.25" style="2" customWidth="1"/>
    <col min="3346" max="3584" width="9" style="2"/>
    <col min="3585" max="3585" width="5.75" style="2" customWidth="1"/>
    <col min="3586" max="3586" width="3.5" style="2" bestFit="1" customWidth="1"/>
    <col min="3587" max="3588" width="9.25" style="2" customWidth="1"/>
    <col min="3589" max="3589" width="4.25" style="2" customWidth="1"/>
    <col min="3590" max="3590" width="3.5" style="2" bestFit="1" customWidth="1"/>
    <col min="3591" max="3592" width="3.5" style="2" customWidth="1"/>
    <col min="3593" max="3593" width="3.875" style="2" customWidth="1"/>
    <col min="3594" max="3594" width="4.75" style="2" customWidth="1"/>
    <col min="3595" max="3595" width="9.25" style="2" customWidth="1"/>
    <col min="3596" max="3596" width="6.5" style="2" customWidth="1"/>
    <col min="3597" max="3597" width="3.375" style="2" bestFit="1" customWidth="1"/>
    <col min="3598" max="3598" width="3.625" style="2" customWidth="1"/>
    <col min="3599" max="3599" width="9.25" style="2" customWidth="1"/>
    <col min="3600" max="3600" width="14.125" style="2" customWidth="1"/>
    <col min="3601" max="3601" width="1.25" style="2" customWidth="1"/>
    <col min="3602" max="3840" width="9" style="2"/>
    <col min="3841" max="3841" width="5.75" style="2" customWidth="1"/>
    <col min="3842" max="3842" width="3.5" style="2" bestFit="1" customWidth="1"/>
    <col min="3843" max="3844" width="9.25" style="2" customWidth="1"/>
    <col min="3845" max="3845" width="4.25" style="2" customWidth="1"/>
    <col min="3846" max="3846" width="3.5" style="2" bestFit="1" customWidth="1"/>
    <col min="3847" max="3848" width="3.5" style="2" customWidth="1"/>
    <col min="3849" max="3849" width="3.875" style="2" customWidth="1"/>
    <col min="3850" max="3850" width="4.75" style="2" customWidth="1"/>
    <col min="3851" max="3851" width="9.25" style="2" customWidth="1"/>
    <col min="3852" max="3852" width="6.5" style="2" customWidth="1"/>
    <col min="3853" max="3853" width="3.375" style="2" bestFit="1" customWidth="1"/>
    <col min="3854" max="3854" width="3.625" style="2" customWidth="1"/>
    <col min="3855" max="3855" width="9.25" style="2" customWidth="1"/>
    <col min="3856" max="3856" width="14.125" style="2" customWidth="1"/>
    <col min="3857" max="3857" width="1.25" style="2" customWidth="1"/>
    <col min="3858" max="4096" width="9" style="2"/>
    <col min="4097" max="4097" width="5.75" style="2" customWidth="1"/>
    <col min="4098" max="4098" width="3.5" style="2" bestFit="1" customWidth="1"/>
    <col min="4099" max="4100" width="9.25" style="2" customWidth="1"/>
    <col min="4101" max="4101" width="4.25" style="2" customWidth="1"/>
    <col min="4102" max="4102" width="3.5" style="2" bestFit="1" customWidth="1"/>
    <col min="4103" max="4104" width="3.5" style="2" customWidth="1"/>
    <col min="4105" max="4105" width="3.875" style="2" customWidth="1"/>
    <col min="4106" max="4106" width="4.75" style="2" customWidth="1"/>
    <col min="4107" max="4107" width="9.25" style="2" customWidth="1"/>
    <col min="4108" max="4108" width="6.5" style="2" customWidth="1"/>
    <col min="4109" max="4109" width="3.375" style="2" bestFit="1" customWidth="1"/>
    <col min="4110" max="4110" width="3.625" style="2" customWidth="1"/>
    <col min="4111" max="4111" width="9.25" style="2" customWidth="1"/>
    <col min="4112" max="4112" width="14.125" style="2" customWidth="1"/>
    <col min="4113" max="4113" width="1.25" style="2" customWidth="1"/>
    <col min="4114" max="4352" width="9" style="2"/>
    <col min="4353" max="4353" width="5.75" style="2" customWidth="1"/>
    <col min="4354" max="4354" width="3.5" style="2" bestFit="1" customWidth="1"/>
    <col min="4355" max="4356" width="9.25" style="2" customWidth="1"/>
    <col min="4357" max="4357" width="4.25" style="2" customWidth="1"/>
    <col min="4358" max="4358" width="3.5" style="2" bestFit="1" customWidth="1"/>
    <col min="4359" max="4360" width="3.5" style="2" customWidth="1"/>
    <col min="4361" max="4361" width="3.875" style="2" customWidth="1"/>
    <col min="4362" max="4362" width="4.75" style="2" customWidth="1"/>
    <col min="4363" max="4363" width="9.25" style="2" customWidth="1"/>
    <col min="4364" max="4364" width="6.5" style="2" customWidth="1"/>
    <col min="4365" max="4365" width="3.375" style="2" bestFit="1" customWidth="1"/>
    <col min="4366" max="4366" width="3.625" style="2" customWidth="1"/>
    <col min="4367" max="4367" width="9.25" style="2" customWidth="1"/>
    <col min="4368" max="4368" width="14.125" style="2" customWidth="1"/>
    <col min="4369" max="4369" width="1.25" style="2" customWidth="1"/>
    <col min="4370" max="4608" width="9" style="2"/>
    <col min="4609" max="4609" width="5.75" style="2" customWidth="1"/>
    <col min="4610" max="4610" width="3.5" style="2" bestFit="1" customWidth="1"/>
    <col min="4611" max="4612" width="9.25" style="2" customWidth="1"/>
    <col min="4613" max="4613" width="4.25" style="2" customWidth="1"/>
    <col min="4614" max="4614" width="3.5" style="2" bestFit="1" customWidth="1"/>
    <col min="4615" max="4616" width="3.5" style="2" customWidth="1"/>
    <col min="4617" max="4617" width="3.875" style="2" customWidth="1"/>
    <col min="4618" max="4618" width="4.75" style="2" customWidth="1"/>
    <col min="4619" max="4619" width="9.25" style="2" customWidth="1"/>
    <col min="4620" max="4620" width="6.5" style="2" customWidth="1"/>
    <col min="4621" max="4621" width="3.375" style="2" bestFit="1" customWidth="1"/>
    <col min="4622" max="4622" width="3.625" style="2" customWidth="1"/>
    <col min="4623" max="4623" width="9.25" style="2" customWidth="1"/>
    <col min="4624" max="4624" width="14.125" style="2" customWidth="1"/>
    <col min="4625" max="4625" width="1.25" style="2" customWidth="1"/>
    <col min="4626" max="4864" width="9" style="2"/>
    <col min="4865" max="4865" width="5.75" style="2" customWidth="1"/>
    <col min="4866" max="4866" width="3.5" style="2" bestFit="1" customWidth="1"/>
    <col min="4867" max="4868" width="9.25" style="2" customWidth="1"/>
    <col min="4869" max="4869" width="4.25" style="2" customWidth="1"/>
    <col min="4870" max="4870" width="3.5" style="2" bestFit="1" customWidth="1"/>
    <col min="4871" max="4872" width="3.5" style="2" customWidth="1"/>
    <col min="4873" max="4873" width="3.875" style="2" customWidth="1"/>
    <col min="4874" max="4874" width="4.75" style="2" customWidth="1"/>
    <col min="4875" max="4875" width="9.25" style="2" customWidth="1"/>
    <col min="4876" max="4876" width="6.5" style="2" customWidth="1"/>
    <col min="4877" max="4877" width="3.375" style="2" bestFit="1" customWidth="1"/>
    <col min="4878" max="4878" width="3.625" style="2" customWidth="1"/>
    <col min="4879" max="4879" width="9.25" style="2" customWidth="1"/>
    <col min="4880" max="4880" width="14.125" style="2" customWidth="1"/>
    <col min="4881" max="4881" width="1.25" style="2" customWidth="1"/>
    <col min="4882" max="5120" width="9" style="2"/>
    <col min="5121" max="5121" width="5.75" style="2" customWidth="1"/>
    <col min="5122" max="5122" width="3.5" style="2" bestFit="1" customWidth="1"/>
    <col min="5123" max="5124" width="9.25" style="2" customWidth="1"/>
    <col min="5125" max="5125" width="4.25" style="2" customWidth="1"/>
    <col min="5126" max="5126" width="3.5" style="2" bestFit="1" customWidth="1"/>
    <col min="5127" max="5128" width="3.5" style="2" customWidth="1"/>
    <col min="5129" max="5129" width="3.875" style="2" customWidth="1"/>
    <col min="5130" max="5130" width="4.75" style="2" customWidth="1"/>
    <col min="5131" max="5131" width="9.25" style="2" customWidth="1"/>
    <col min="5132" max="5132" width="6.5" style="2" customWidth="1"/>
    <col min="5133" max="5133" width="3.375" style="2" bestFit="1" customWidth="1"/>
    <col min="5134" max="5134" width="3.625" style="2" customWidth="1"/>
    <col min="5135" max="5135" width="9.25" style="2" customWidth="1"/>
    <col min="5136" max="5136" width="14.125" style="2" customWidth="1"/>
    <col min="5137" max="5137" width="1.25" style="2" customWidth="1"/>
    <col min="5138" max="5376" width="9" style="2"/>
    <col min="5377" max="5377" width="5.75" style="2" customWidth="1"/>
    <col min="5378" max="5378" width="3.5" style="2" bestFit="1" customWidth="1"/>
    <col min="5379" max="5380" width="9.25" style="2" customWidth="1"/>
    <col min="5381" max="5381" width="4.25" style="2" customWidth="1"/>
    <col min="5382" max="5382" width="3.5" style="2" bestFit="1" customWidth="1"/>
    <col min="5383" max="5384" width="3.5" style="2" customWidth="1"/>
    <col min="5385" max="5385" width="3.875" style="2" customWidth="1"/>
    <col min="5386" max="5386" width="4.75" style="2" customWidth="1"/>
    <col min="5387" max="5387" width="9.25" style="2" customWidth="1"/>
    <col min="5388" max="5388" width="6.5" style="2" customWidth="1"/>
    <col min="5389" max="5389" width="3.375" style="2" bestFit="1" customWidth="1"/>
    <col min="5390" max="5390" width="3.625" style="2" customWidth="1"/>
    <col min="5391" max="5391" width="9.25" style="2" customWidth="1"/>
    <col min="5392" max="5392" width="14.125" style="2" customWidth="1"/>
    <col min="5393" max="5393" width="1.25" style="2" customWidth="1"/>
    <col min="5394" max="5632" width="9" style="2"/>
    <col min="5633" max="5633" width="5.75" style="2" customWidth="1"/>
    <col min="5634" max="5634" width="3.5" style="2" bestFit="1" customWidth="1"/>
    <col min="5635" max="5636" width="9.25" style="2" customWidth="1"/>
    <col min="5637" max="5637" width="4.25" style="2" customWidth="1"/>
    <col min="5638" max="5638" width="3.5" style="2" bestFit="1" customWidth="1"/>
    <col min="5639" max="5640" width="3.5" style="2" customWidth="1"/>
    <col min="5641" max="5641" width="3.875" style="2" customWidth="1"/>
    <col min="5642" max="5642" width="4.75" style="2" customWidth="1"/>
    <col min="5643" max="5643" width="9.25" style="2" customWidth="1"/>
    <col min="5644" max="5644" width="6.5" style="2" customWidth="1"/>
    <col min="5645" max="5645" width="3.375" style="2" bestFit="1" customWidth="1"/>
    <col min="5646" max="5646" width="3.625" style="2" customWidth="1"/>
    <col min="5647" max="5647" width="9.25" style="2" customWidth="1"/>
    <col min="5648" max="5648" width="14.125" style="2" customWidth="1"/>
    <col min="5649" max="5649" width="1.25" style="2" customWidth="1"/>
    <col min="5650" max="5888" width="9" style="2"/>
    <col min="5889" max="5889" width="5.75" style="2" customWidth="1"/>
    <col min="5890" max="5890" width="3.5" style="2" bestFit="1" customWidth="1"/>
    <col min="5891" max="5892" width="9.25" style="2" customWidth="1"/>
    <col min="5893" max="5893" width="4.25" style="2" customWidth="1"/>
    <col min="5894" max="5894" width="3.5" style="2" bestFit="1" customWidth="1"/>
    <col min="5895" max="5896" width="3.5" style="2" customWidth="1"/>
    <col min="5897" max="5897" width="3.875" style="2" customWidth="1"/>
    <col min="5898" max="5898" width="4.75" style="2" customWidth="1"/>
    <col min="5899" max="5899" width="9.25" style="2" customWidth="1"/>
    <col min="5900" max="5900" width="6.5" style="2" customWidth="1"/>
    <col min="5901" max="5901" width="3.375" style="2" bestFit="1" customWidth="1"/>
    <col min="5902" max="5902" width="3.625" style="2" customWidth="1"/>
    <col min="5903" max="5903" width="9.25" style="2" customWidth="1"/>
    <col min="5904" max="5904" width="14.125" style="2" customWidth="1"/>
    <col min="5905" max="5905" width="1.25" style="2" customWidth="1"/>
    <col min="5906" max="6144" width="9" style="2"/>
    <col min="6145" max="6145" width="5.75" style="2" customWidth="1"/>
    <col min="6146" max="6146" width="3.5" style="2" bestFit="1" customWidth="1"/>
    <col min="6147" max="6148" width="9.25" style="2" customWidth="1"/>
    <col min="6149" max="6149" width="4.25" style="2" customWidth="1"/>
    <col min="6150" max="6150" width="3.5" style="2" bestFit="1" customWidth="1"/>
    <col min="6151" max="6152" width="3.5" style="2" customWidth="1"/>
    <col min="6153" max="6153" width="3.875" style="2" customWidth="1"/>
    <col min="6154" max="6154" width="4.75" style="2" customWidth="1"/>
    <col min="6155" max="6155" width="9.25" style="2" customWidth="1"/>
    <col min="6156" max="6156" width="6.5" style="2" customWidth="1"/>
    <col min="6157" max="6157" width="3.375" style="2" bestFit="1" customWidth="1"/>
    <col min="6158" max="6158" width="3.625" style="2" customWidth="1"/>
    <col min="6159" max="6159" width="9.25" style="2" customWidth="1"/>
    <col min="6160" max="6160" width="14.125" style="2" customWidth="1"/>
    <col min="6161" max="6161" width="1.25" style="2" customWidth="1"/>
    <col min="6162" max="6400" width="9" style="2"/>
    <col min="6401" max="6401" width="5.75" style="2" customWidth="1"/>
    <col min="6402" max="6402" width="3.5" style="2" bestFit="1" customWidth="1"/>
    <col min="6403" max="6404" width="9.25" style="2" customWidth="1"/>
    <col min="6405" max="6405" width="4.25" style="2" customWidth="1"/>
    <col min="6406" max="6406" width="3.5" style="2" bestFit="1" customWidth="1"/>
    <col min="6407" max="6408" width="3.5" style="2" customWidth="1"/>
    <col min="6409" max="6409" width="3.875" style="2" customWidth="1"/>
    <col min="6410" max="6410" width="4.75" style="2" customWidth="1"/>
    <col min="6411" max="6411" width="9.25" style="2" customWidth="1"/>
    <col min="6412" max="6412" width="6.5" style="2" customWidth="1"/>
    <col min="6413" max="6413" width="3.375" style="2" bestFit="1" customWidth="1"/>
    <col min="6414" max="6414" width="3.625" style="2" customWidth="1"/>
    <col min="6415" max="6415" width="9.25" style="2" customWidth="1"/>
    <col min="6416" max="6416" width="14.125" style="2" customWidth="1"/>
    <col min="6417" max="6417" width="1.25" style="2" customWidth="1"/>
    <col min="6418" max="6656" width="9" style="2"/>
    <col min="6657" max="6657" width="5.75" style="2" customWidth="1"/>
    <col min="6658" max="6658" width="3.5" style="2" bestFit="1" customWidth="1"/>
    <col min="6659" max="6660" width="9.25" style="2" customWidth="1"/>
    <col min="6661" max="6661" width="4.25" style="2" customWidth="1"/>
    <col min="6662" max="6662" width="3.5" style="2" bestFit="1" customWidth="1"/>
    <col min="6663" max="6664" width="3.5" style="2" customWidth="1"/>
    <col min="6665" max="6665" width="3.875" style="2" customWidth="1"/>
    <col min="6666" max="6666" width="4.75" style="2" customWidth="1"/>
    <col min="6667" max="6667" width="9.25" style="2" customWidth="1"/>
    <col min="6668" max="6668" width="6.5" style="2" customWidth="1"/>
    <col min="6669" max="6669" width="3.375" style="2" bestFit="1" customWidth="1"/>
    <col min="6670" max="6670" width="3.625" style="2" customWidth="1"/>
    <col min="6671" max="6671" width="9.25" style="2" customWidth="1"/>
    <col min="6672" max="6672" width="14.125" style="2" customWidth="1"/>
    <col min="6673" max="6673" width="1.25" style="2" customWidth="1"/>
    <col min="6674" max="6912" width="9" style="2"/>
    <col min="6913" max="6913" width="5.75" style="2" customWidth="1"/>
    <col min="6914" max="6914" width="3.5" style="2" bestFit="1" customWidth="1"/>
    <col min="6915" max="6916" width="9.25" style="2" customWidth="1"/>
    <col min="6917" max="6917" width="4.25" style="2" customWidth="1"/>
    <col min="6918" max="6918" width="3.5" style="2" bestFit="1" customWidth="1"/>
    <col min="6919" max="6920" width="3.5" style="2" customWidth="1"/>
    <col min="6921" max="6921" width="3.875" style="2" customWidth="1"/>
    <col min="6922" max="6922" width="4.75" style="2" customWidth="1"/>
    <col min="6923" max="6923" width="9.25" style="2" customWidth="1"/>
    <col min="6924" max="6924" width="6.5" style="2" customWidth="1"/>
    <col min="6925" max="6925" width="3.375" style="2" bestFit="1" customWidth="1"/>
    <col min="6926" max="6926" width="3.625" style="2" customWidth="1"/>
    <col min="6927" max="6927" width="9.25" style="2" customWidth="1"/>
    <col min="6928" max="6928" width="14.125" style="2" customWidth="1"/>
    <col min="6929" max="6929" width="1.25" style="2" customWidth="1"/>
    <col min="6930" max="7168" width="9" style="2"/>
    <col min="7169" max="7169" width="5.75" style="2" customWidth="1"/>
    <col min="7170" max="7170" width="3.5" style="2" bestFit="1" customWidth="1"/>
    <col min="7171" max="7172" width="9.25" style="2" customWidth="1"/>
    <col min="7173" max="7173" width="4.25" style="2" customWidth="1"/>
    <col min="7174" max="7174" width="3.5" style="2" bestFit="1" customWidth="1"/>
    <col min="7175" max="7176" width="3.5" style="2" customWidth="1"/>
    <col min="7177" max="7177" width="3.875" style="2" customWidth="1"/>
    <col min="7178" max="7178" width="4.75" style="2" customWidth="1"/>
    <col min="7179" max="7179" width="9.25" style="2" customWidth="1"/>
    <col min="7180" max="7180" width="6.5" style="2" customWidth="1"/>
    <col min="7181" max="7181" width="3.375" style="2" bestFit="1" customWidth="1"/>
    <col min="7182" max="7182" width="3.625" style="2" customWidth="1"/>
    <col min="7183" max="7183" width="9.25" style="2" customWidth="1"/>
    <col min="7184" max="7184" width="14.125" style="2" customWidth="1"/>
    <col min="7185" max="7185" width="1.25" style="2" customWidth="1"/>
    <col min="7186" max="7424" width="9" style="2"/>
    <col min="7425" max="7425" width="5.75" style="2" customWidth="1"/>
    <col min="7426" max="7426" width="3.5" style="2" bestFit="1" customWidth="1"/>
    <col min="7427" max="7428" width="9.25" style="2" customWidth="1"/>
    <col min="7429" max="7429" width="4.25" style="2" customWidth="1"/>
    <col min="7430" max="7430" width="3.5" style="2" bestFit="1" customWidth="1"/>
    <col min="7431" max="7432" width="3.5" style="2" customWidth="1"/>
    <col min="7433" max="7433" width="3.875" style="2" customWidth="1"/>
    <col min="7434" max="7434" width="4.75" style="2" customWidth="1"/>
    <col min="7435" max="7435" width="9.25" style="2" customWidth="1"/>
    <col min="7436" max="7436" width="6.5" style="2" customWidth="1"/>
    <col min="7437" max="7437" width="3.375" style="2" bestFit="1" customWidth="1"/>
    <col min="7438" max="7438" width="3.625" style="2" customWidth="1"/>
    <col min="7439" max="7439" width="9.25" style="2" customWidth="1"/>
    <col min="7440" max="7440" width="14.125" style="2" customWidth="1"/>
    <col min="7441" max="7441" width="1.25" style="2" customWidth="1"/>
    <col min="7442" max="7680" width="9" style="2"/>
    <col min="7681" max="7681" width="5.75" style="2" customWidth="1"/>
    <col min="7682" max="7682" width="3.5" style="2" bestFit="1" customWidth="1"/>
    <col min="7683" max="7684" width="9.25" style="2" customWidth="1"/>
    <col min="7685" max="7685" width="4.25" style="2" customWidth="1"/>
    <col min="7686" max="7686" width="3.5" style="2" bestFit="1" customWidth="1"/>
    <col min="7687" max="7688" width="3.5" style="2" customWidth="1"/>
    <col min="7689" max="7689" width="3.875" style="2" customWidth="1"/>
    <col min="7690" max="7690" width="4.75" style="2" customWidth="1"/>
    <col min="7691" max="7691" width="9.25" style="2" customWidth="1"/>
    <col min="7692" max="7692" width="6.5" style="2" customWidth="1"/>
    <col min="7693" max="7693" width="3.375" style="2" bestFit="1" customWidth="1"/>
    <col min="7694" max="7694" width="3.625" style="2" customWidth="1"/>
    <col min="7695" max="7695" width="9.25" style="2" customWidth="1"/>
    <col min="7696" max="7696" width="14.125" style="2" customWidth="1"/>
    <col min="7697" max="7697" width="1.25" style="2" customWidth="1"/>
    <col min="7698" max="7936" width="9" style="2"/>
    <col min="7937" max="7937" width="5.75" style="2" customWidth="1"/>
    <col min="7938" max="7938" width="3.5" style="2" bestFit="1" customWidth="1"/>
    <col min="7939" max="7940" width="9.25" style="2" customWidth="1"/>
    <col min="7941" max="7941" width="4.25" style="2" customWidth="1"/>
    <col min="7942" max="7942" width="3.5" style="2" bestFit="1" customWidth="1"/>
    <col min="7943" max="7944" width="3.5" style="2" customWidth="1"/>
    <col min="7945" max="7945" width="3.875" style="2" customWidth="1"/>
    <col min="7946" max="7946" width="4.75" style="2" customWidth="1"/>
    <col min="7947" max="7947" width="9.25" style="2" customWidth="1"/>
    <col min="7948" max="7948" width="6.5" style="2" customWidth="1"/>
    <col min="7949" max="7949" width="3.375" style="2" bestFit="1" customWidth="1"/>
    <col min="7950" max="7950" width="3.625" style="2" customWidth="1"/>
    <col min="7951" max="7951" width="9.25" style="2" customWidth="1"/>
    <col min="7952" max="7952" width="14.125" style="2" customWidth="1"/>
    <col min="7953" max="7953" width="1.25" style="2" customWidth="1"/>
    <col min="7954" max="8192" width="9" style="2"/>
    <col min="8193" max="8193" width="5.75" style="2" customWidth="1"/>
    <col min="8194" max="8194" width="3.5" style="2" bestFit="1" customWidth="1"/>
    <col min="8195" max="8196" width="9.25" style="2" customWidth="1"/>
    <col min="8197" max="8197" width="4.25" style="2" customWidth="1"/>
    <col min="8198" max="8198" width="3.5" style="2" bestFit="1" customWidth="1"/>
    <col min="8199" max="8200" width="3.5" style="2" customWidth="1"/>
    <col min="8201" max="8201" width="3.875" style="2" customWidth="1"/>
    <col min="8202" max="8202" width="4.75" style="2" customWidth="1"/>
    <col min="8203" max="8203" width="9.25" style="2" customWidth="1"/>
    <col min="8204" max="8204" width="6.5" style="2" customWidth="1"/>
    <col min="8205" max="8205" width="3.375" style="2" bestFit="1" customWidth="1"/>
    <col min="8206" max="8206" width="3.625" style="2" customWidth="1"/>
    <col min="8207" max="8207" width="9.25" style="2" customWidth="1"/>
    <col min="8208" max="8208" width="14.125" style="2" customWidth="1"/>
    <col min="8209" max="8209" width="1.25" style="2" customWidth="1"/>
    <col min="8210" max="8448" width="9" style="2"/>
    <col min="8449" max="8449" width="5.75" style="2" customWidth="1"/>
    <col min="8450" max="8450" width="3.5" style="2" bestFit="1" customWidth="1"/>
    <col min="8451" max="8452" width="9.25" style="2" customWidth="1"/>
    <col min="8453" max="8453" width="4.25" style="2" customWidth="1"/>
    <col min="8454" max="8454" width="3.5" style="2" bestFit="1" customWidth="1"/>
    <col min="8455" max="8456" width="3.5" style="2" customWidth="1"/>
    <col min="8457" max="8457" width="3.875" style="2" customWidth="1"/>
    <col min="8458" max="8458" width="4.75" style="2" customWidth="1"/>
    <col min="8459" max="8459" width="9.25" style="2" customWidth="1"/>
    <col min="8460" max="8460" width="6.5" style="2" customWidth="1"/>
    <col min="8461" max="8461" width="3.375" style="2" bestFit="1" customWidth="1"/>
    <col min="8462" max="8462" width="3.625" style="2" customWidth="1"/>
    <col min="8463" max="8463" width="9.25" style="2" customWidth="1"/>
    <col min="8464" max="8464" width="14.125" style="2" customWidth="1"/>
    <col min="8465" max="8465" width="1.25" style="2" customWidth="1"/>
    <col min="8466" max="8704" width="9" style="2"/>
    <col min="8705" max="8705" width="5.75" style="2" customWidth="1"/>
    <col min="8706" max="8706" width="3.5" style="2" bestFit="1" customWidth="1"/>
    <col min="8707" max="8708" width="9.25" style="2" customWidth="1"/>
    <col min="8709" max="8709" width="4.25" style="2" customWidth="1"/>
    <col min="8710" max="8710" width="3.5" style="2" bestFit="1" customWidth="1"/>
    <col min="8711" max="8712" width="3.5" style="2" customWidth="1"/>
    <col min="8713" max="8713" width="3.875" style="2" customWidth="1"/>
    <col min="8714" max="8714" width="4.75" style="2" customWidth="1"/>
    <col min="8715" max="8715" width="9.25" style="2" customWidth="1"/>
    <col min="8716" max="8716" width="6.5" style="2" customWidth="1"/>
    <col min="8717" max="8717" width="3.375" style="2" bestFit="1" customWidth="1"/>
    <col min="8718" max="8718" width="3.625" style="2" customWidth="1"/>
    <col min="8719" max="8719" width="9.25" style="2" customWidth="1"/>
    <col min="8720" max="8720" width="14.125" style="2" customWidth="1"/>
    <col min="8721" max="8721" width="1.25" style="2" customWidth="1"/>
    <col min="8722" max="8960" width="9" style="2"/>
    <col min="8961" max="8961" width="5.75" style="2" customWidth="1"/>
    <col min="8962" max="8962" width="3.5" style="2" bestFit="1" customWidth="1"/>
    <col min="8963" max="8964" width="9.25" style="2" customWidth="1"/>
    <col min="8965" max="8965" width="4.25" style="2" customWidth="1"/>
    <col min="8966" max="8966" width="3.5" style="2" bestFit="1" customWidth="1"/>
    <col min="8967" max="8968" width="3.5" style="2" customWidth="1"/>
    <col min="8969" max="8969" width="3.875" style="2" customWidth="1"/>
    <col min="8970" max="8970" width="4.75" style="2" customWidth="1"/>
    <col min="8971" max="8971" width="9.25" style="2" customWidth="1"/>
    <col min="8972" max="8972" width="6.5" style="2" customWidth="1"/>
    <col min="8973" max="8973" width="3.375" style="2" bestFit="1" customWidth="1"/>
    <col min="8974" max="8974" width="3.625" style="2" customWidth="1"/>
    <col min="8975" max="8975" width="9.25" style="2" customWidth="1"/>
    <col min="8976" max="8976" width="14.125" style="2" customWidth="1"/>
    <col min="8977" max="8977" width="1.25" style="2" customWidth="1"/>
    <col min="8978" max="9216" width="9" style="2"/>
    <col min="9217" max="9217" width="5.75" style="2" customWidth="1"/>
    <col min="9218" max="9218" width="3.5" style="2" bestFit="1" customWidth="1"/>
    <col min="9219" max="9220" width="9.25" style="2" customWidth="1"/>
    <col min="9221" max="9221" width="4.25" style="2" customWidth="1"/>
    <col min="9222" max="9222" width="3.5" style="2" bestFit="1" customWidth="1"/>
    <col min="9223" max="9224" width="3.5" style="2" customWidth="1"/>
    <col min="9225" max="9225" width="3.875" style="2" customWidth="1"/>
    <col min="9226" max="9226" width="4.75" style="2" customWidth="1"/>
    <col min="9227" max="9227" width="9.25" style="2" customWidth="1"/>
    <col min="9228" max="9228" width="6.5" style="2" customWidth="1"/>
    <col min="9229" max="9229" width="3.375" style="2" bestFit="1" customWidth="1"/>
    <col min="9230" max="9230" width="3.625" style="2" customWidth="1"/>
    <col min="9231" max="9231" width="9.25" style="2" customWidth="1"/>
    <col min="9232" max="9232" width="14.125" style="2" customWidth="1"/>
    <col min="9233" max="9233" width="1.25" style="2" customWidth="1"/>
    <col min="9234" max="9472" width="9" style="2"/>
    <col min="9473" max="9473" width="5.75" style="2" customWidth="1"/>
    <col min="9474" max="9474" width="3.5" style="2" bestFit="1" customWidth="1"/>
    <col min="9475" max="9476" width="9.25" style="2" customWidth="1"/>
    <col min="9477" max="9477" width="4.25" style="2" customWidth="1"/>
    <col min="9478" max="9478" width="3.5" style="2" bestFit="1" customWidth="1"/>
    <col min="9479" max="9480" width="3.5" style="2" customWidth="1"/>
    <col min="9481" max="9481" width="3.875" style="2" customWidth="1"/>
    <col min="9482" max="9482" width="4.75" style="2" customWidth="1"/>
    <col min="9483" max="9483" width="9.25" style="2" customWidth="1"/>
    <col min="9484" max="9484" width="6.5" style="2" customWidth="1"/>
    <col min="9485" max="9485" width="3.375" style="2" bestFit="1" customWidth="1"/>
    <col min="9486" max="9486" width="3.625" style="2" customWidth="1"/>
    <col min="9487" max="9487" width="9.25" style="2" customWidth="1"/>
    <col min="9488" max="9488" width="14.125" style="2" customWidth="1"/>
    <col min="9489" max="9489" width="1.25" style="2" customWidth="1"/>
    <col min="9490" max="9728" width="9" style="2"/>
    <col min="9729" max="9729" width="5.75" style="2" customWidth="1"/>
    <col min="9730" max="9730" width="3.5" style="2" bestFit="1" customWidth="1"/>
    <col min="9731" max="9732" width="9.25" style="2" customWidth="1"/>
    <col min="9733" max="9733" width="4.25" style="2" customWidth="1"/>
    <col min="9734" max="9734" width="3.5" style="2" bestFit="1" customWidth="1"/>
    <col min="9735" max="9736" width="3.5" style="2" customWidth="1"/>
    <col min="9737" max="9737" width="3.875" style="2" customWidth="1"/>
    <col min="9738" max="9738" width="4.75" style="2" customWidth="1"/>
    <col min="9739" max="9739" width="9.25" style="2" customWidth="1"/>
    <col min="9740" max="9740" width="6.5" style="2" customWidth="1"/>
    <col min="9741" max="9741" width="3.375" style="2" bestFit="1" customWidth="1"/>
    <col min="9742" max="9742" width="3.625" style="2" customWidth="1"/>
    <col min="9743" max="9743" width="9.25" style="2" customWidth="1"/>
    <col min="9744" max="9744" width="14.125" style="2" customWidth="1"/>
    <col min="9745" max="9745" width="1.25" style="2" customWidth="1"/>
    <col min="9746" max="9984" width="9" style="2"/>
    <col min="9985" max="9985" width="5.75" style="2" customWidth="1"/>
    <col min="9986" max="9986" width="3.5" style="2" bestFit="1" customWidth="1"/>
    <col min="9987" max="9988" width="9.25" style="2" customWidth="1"/>
    <col min="9989" max="9989" width="4.25" style="2" customWidth="1"/>
    <col min="9990" max="9990" width="3.5" style="2" bestFit="1" customWidth="1"/>
    <col min="9991" max="9992" width="3.5" style="2" customWidth="1"/>
    <col min="9993" max="9993" width="3.875" style="2" customWidth="1"/>
    <col min="9994" max="9994" width="4.75" style="2" customWidth="1"/>
    <col min="9995" max="9995" width="9.25" style="2" customWidth="1"/>
    <col min="9996" max="9996" width="6.5" style="2" customWidth="1"/>
    <col min="9997" max="9997" width="3.375" style="2" bestFit="1" customWidth="1"/>
    <col min="9998" max="9998" width="3.625" style="2" customWidth="1"/>
    <col min="9999" max="9999" width="9.25" style="2" customWidth="1"/>
    <col min="10000" max="10000" width="14.125" style="2" customWidth="1"/>
    <col min="10001" max="10001" width="1.25" style="2" customWidth="1"/>
    <col min="10002" max="10240" width="9" style="2"/>
    <col min="10241" max="10241" width="5.75" style="2" customWidth="1"/>
    <col min="10242" max="10242" width="3.5" style="2" bestFit="1" customWidth="1"/>
    <col min="10243" max="10244" width="9.25" style="2" customWidth="1"/>
    <col min="10245" max="10245" width="4.25" style="2" customWidth="1"/>
    <col min="10246" max="10246" width="3.5" style="2" bestFit="1" customWidth="1"/>
    <col min="10247" max="10248" width="3.5" style="2" customWidth="1"/>
    <col min="10249" max="10249" width="3.875" style="2" customWidth="1"/>
    <col min="10250" max="10250" width="4.75" style="2" customWidth="1"/>
    <col min="10251" max="10251" width="9.25" style="2" customWidth="1"/>
    <col min="10252" max="10252" width="6.5" style="2" customWidth="1"/>
    <col min="10253" max="10253" width="3.375" style="2" bestFit="1" customWidth="1"/>
    <col min="10254" max="10254" width="3.625" style="2" customWidth="1"/>
    <col min="10255" max="10255" width="9.25" style="2" customWidth="1"/>
    <col min="10256" max="10256" width="14.125" style="2" customWidth="1"/>
    <col min="10257" max="10257" width="1.25" style="2" customWidth="1"/>
    <col min="10258" max="10496" width="9" style="2"/>
    <col min="10497" max="10497" width="5.75" style="2" customWidth="1"/>
    <col min="10498" max="10498" width="3.5" style="2" bestFit="1" customWidth="1"/>
    <col min="10499" max="10500" width="9.25" style="2" customWidth="1"/>
    <col min="10501" max="10501" width="4.25" style="2" customWidth="1"/>
    <col min="10502" max="10502" width="3.5" style="2" bestFit="1" customWidth="1"/>
    <col min="10503" max="10504" width="3.5" style="2" customWidth="1"/>
    <col min="10505" max="10505" width="3.875" style="2" customWidth="1"/>
    <col min="10506" max="10506" width="4.75" style="2" customWidth="1"/>
    <col min="10507" max="10507" width="9.25" style="2" customWidth="1"/>
    <col min="10508" max="10508" width="6.5" style="2" customWidth="1"/>
    <col min="10509" max="10509" width="3.375" style="2" bestFit="1" customWidth="1"/>
    <col min="10510" max="10510" width="3.625" style="2" customWidth="1"/>
    <col min="10511" max="10511" width="9.25" style="2" customWidth="1"/>
    <col min="10512" max="10512" width="14.125" style="2" customWidth="1"/>
    <col min="10513" max="10513" width="1.25" style="2" customWidth="1"/>
    <col min="10514" max="10752" width="9" style="2"/>
    <col min="10753" max="10753" width="5.75" style="2" customWidth="1"/>
    <col min="10754" max="10754" width="3.5" style="2" bestFit="1" customWidth="1"/>
    <col min="10755" max="10756" width="9.25" style="2" customWidth="1"/>
    <col min="10757" max="10757" width="4.25" style="2" customWidth="1"/>
    <col min="10758" max="10758" width="3.5" style="2" bestFit="1" customWidth="1"/>
    <col min="10759" max="10760" width="3.5" style="2" customWidth="1"/>
    <col min="10761" max="10761" width="3.875" style="2" customWidth="1"/>
    <col min="10762" max="10762" width="4.75" style="2" customWidth="1"/>
    <col min="10763" max="10763" width="9.25" style="2" customWidth="1"/>
    <col min="10764" max="10764" width="6.5" style="2" customWidth="1"/>
    <col min="10765" max="10765" width="3.375" style="2" bestFit="1" customWidth="1"/>
    <col min="10766" max="10766" width="3.625" style="2" customWidth="1"/>
    <col min="10767" max="10767" width="9.25" style="2" customWidth="1"/>
    <col min="10768" max="10768" width="14.125" style="2" customWidth="1"/>
    <col min="10769" max="10769" width="1.25" style="2" customWidth="1"/>
    <col min="10770" max="11008" width="9" style="2"/>
    <col min="11009" max="11009" width="5.75" style="2" customWidth="1"/>
    <col min="11010" max="11010" width="3.5" style="2" bestFit="1" customWidth="1"/>
    <col min="11011" max="11012" width="9.25" style="2" customWidth="1"/>
    <col min="11013" max="11013" width="4.25" style="2" customWidth="1"/>
    <col min="11014" max="11014" width="3.5" style="2" bestFit="1" customWidth="1"/>
    <col min="11015" max="11016" width="3.5" style="2" customWidth="1"/>
    <col min="11017" max="11017" width="3.875" style="2" customWidth="1"/>
    <col min="11018" max="11018" width="4.75" style="2" customWidth="1"/>
    <col min="11019" max="11019" width="9.25" style="2" customWidth="1"/>
    <col min="11020" max="11020" width="6.5" style="2" customWidth="1"/>
    <col min="11021" max="11021" width="3.375" style="2" bestFit="1" customWidth="1"/>
    <col min="11022" max="11022" width="3.625" style="2" customWidth="1"/>
    <col min="11023" max="11023" width="9.25" style="2" customWidth="1"/>
    <col min="11024" max="11024" width="14.125" style="2" customWidth="1"/>
    <col min="11025" max="11025" width="1.25" style="2" customWidth="1"/>
    <col min="11026" max="11264" width="9" style="2"/>
    <col min="11265" max="11265" width="5.75" style="2" customWidth="1"/>
    <col min="11266" max="11266" width="3.5" style="2" bestFit="1" customWidth="1"/>
    <col min="11267" max="11268" width="9.25" style="2" customWidth="1"/>
    <col min="11269" max="11269" width="4.25" style="2" customWidth="1"/>
    <col min="11270" max="11270" width="3.5" style="2" bestFit="1" customWidth="1"/>
    <col min="11271" max="11272" width="3.5" style="2" customWidth="1"/>
    <col min="11273" max="11273" width="3.875" style="2" customWidth="1"/>
    <col min="11274" max="11274" width="4.75" style="2" customWidth="1"/>
    <col min="11275" max="11275" width="9.25" style="2" customWidth="1"/>
    <col min="11276" max="11276" width="6.5" style="2" customWidth="1"/>
    <col min="11277" max="11277" width="3.375" style="2" bestFit="1" customWidth="1"/>
    <col min="11278" max="11278" width="3.625" style="2" customWidth="1"/>
    <col min="11279" max="11279" width="9.25" style="2" customWidth="1"/>
    <col min="11280" max="11280" width="14.125" style="2" customWidth="1"/>
    <col min="11281" max="11281" width="1.25" style="2" customWidth="1"/>
    <col min="11282" max="11520" width="9" style="2"/>
    <col min="11521" max="11521" width="5.75" style="2" customWidth="1"/>
    <col min="11522" max="11522" width="3.5" style="2" bestFit="1" customWidth="1"/>
    <col min="11523" max="11524" width="9.25" style="2" customWidth="1"/>
    <col min="11525" max="11525" width="4.25" style="2" customWidth="1"/>
    <col min="11526" max="11526" width="3.5" style="2" bestFit="1" customWidth="1"/>
    <col min="11527" max="11528" width="3.5" style="2" customWidth="1"/>
    <col min="11529" max="11529" width="3.875" style="2" customWidth="1"/>
    <col min="11530" max="11530" width="4.75" style="2" customWidth="1"/>
    <col min="11531" max="11531" width="9.25" style="2" customWidth="1"/>
    <col min="11532" max="11532" width="6.5" style="2" customWidth="1"/>
    <col min="11533" max="11533" width="3.375" style="2" bestFit="1" customWidth="1"/>
    <col min="11534" max="11534" width="3.625" style="2" customWidth="1"/>
    <col min="11535" max="11535" width="9.25" style="2" customWidth="1"/>
    <col min="11536" max="11536" width="14.125" style="2" customWidth="1"/>
    <col min="11537" max="11537" width="1.25" style="2" customWidth="1"/>
    <col min="11538" max="11776" width="9" style="2"/>
    <col min="11777" max="11777" width="5.75" style="2" customWidth="1"/>
    <col min="11778" max="11778" width="3.5" style="2" bestFit="1" customWidth="1"/>
    <col min="11779" max="11780" width="9.25" style="2" customWidth="1"/>
    <col min="11781" max="11781" width="4.25" style="2" customWidth="1"/>
    <col min="11782" max="11782" width="3.5" style="2" bestFit="1" customWidth="1"/>
    <col min="11783" max="11784" width="3.5" style="2" customWidth="1"/>
    <col min="11785" max="11785" width="3.875" style="2" customWidth="1"/>
    <col min="11786" max="11786" width="4.75" style="2" customWidth="1"/>
    <col min="11787" max="11787" width="9.25" style="2" customWidth="1"/>
    <col min="11788" max="11788" width="6.5" style="2" customWidth="1"/>
    <col min="11789" max="11789" width="3.375" style="2" bestFit="1" customWidth="1"/>
    <col min="11790" max="11790" width="3.625" style="2" customWidth="1"/>
    <col min="11791" max="11791" width="9.25" style="2" customWidth="1"/>
    <col min="11792" max="11792" width="14.125" style="2" customWidth="1"/>
    <col min="11793" max="11793" width="1.25" style="2" customWidth="1"/>
    <col min="11794" max="12032" width="9" style="2"/>
    <col min="12033" max="12033" width="5.75" style="2" customWidth="1"/>
    <col min="12034" max="12034" width="3.5" style="2" bestFit="1" customWidth="1"/>
    <col min="12035" max="12036" width="9.25" style="2" customWidth="1"/>
    <col min="12037" max="12037" width="4.25" style="2" customWidth="1"/>
    <col min="12038" max="12038" width="3.5" style="2" bestFit="1" customWidth="1"/>
    <col min="12039" max="12040" width="3.5" style="2" customWidth="1"/>
    <col min="12041" max="12041" width="3.875" style="2" customWidth="1"/>
    <col min="12042" max="12042" width="4.75" style="2" customWidth="1"/>
    <col min="12043" max="12043" width="9.25" style="2" customWidth="1"/>
    <col min="12044" max="12044" width="6.5" style="2" customWidth="1"/>
    <col min="12045" max="12045" width="3.375" style="2" bestFit="1" customWidth="1"/>
    <col min="12046" max="12046" width="3.625" style="2" customWidth="1"/>
    <col min="12047" max="12047" width="9.25" style="2" customWidth="1"/>
    <col min="12048" max="12048" width="14.125" style="2" customWidth="1"/>
    <col min="12049" max="12049" width="1.25" style="2" customWidth="1"/>
    <col min="12050" max="12288" width="9" style="2"/>
    <col min="12289" max="12289" width="5.75" style="2" customWidth="1"/>
    <col min="12290" max="12290" width="3.5" style="2" bestFit="1" customWidth="1"/>
    <col min="12291" max="12292" width="9.25" style="2" customWidth="1"/>
    <col min="12293" max="12293" width="4.25" style="2" customWidth="1"/>
    <col min="12294" max="12294" width="3.5" style="2" bestFit="1" customWidth="1"/>
    <col min="12295" max="12296" width="3.5" style="2" customWidth="1"/>
    <col min="12297" max="12297" width="3.875" style="2" customWidth="1"/>
    <col min="12298" max="12298" width="4.75" style="2" customWidth="1"/>
    <col min="12299" max="12299" width="9.25" style="2" customWidth="1"/>
    <col min="12300" max="12300" width="6.5" style="2" customWidth="1"/>
    <col min="12301" max="12301" width="3.375" style="2" bestFit="1" customWidth="1"/>
    <col min="12302" max="12302" width="3.625" style="2" customWidth="1"/>
    <col min="12303" max="12303" width="9.25" style="2" customWidth="1"/>
    <col min="12304" max="12304" width="14.125" style="2" customWidth="1"/>
    <col min="12305" max="12305" width="1.25" style="2" customWidth="1"/>
    <col min="12306" max="12544" width="9" style="2"/>
    <col min="12545" max="12545" width="5.75" style="2" customWidth="1"/>
    <col min="12546" max="12546" width="3.5" style="2" bestFit="1" customWidth="1"/>
    <col min="12547" max="12548" width="9.25" style="2" customWidth="1"/>
    <col min="12549" max="12549" width="4.25" style="2" customWidth="1"/>
    <col min="12550" max="12550" width="3.5" style="2" bestFit="1" customWidth="1"/>
    <col min="12551" max="12552" width="3.5" style="2" customWidth="1"/>
    <col min="12553" max="12553" width="3.875" style="2" customWidth="1"/>
    <col min="12554" max="12554" width="4.75" style="2" customWidth="1"/>
    <col min="12555" max="12555" width="9.25" style="2" customWidth="1"/>
    <col min="12556" max="12556" width="6.5" style="2" customWidth="1"/>
    <col min="12557" max="12557" width="3.375" style="2" bestFit="1" customWidth="1"/>
    <col min="12558" max="12558" width="3.625" style="2" customWidth="1"/>
    <col min="12559" max="12559" width="9.25" style="2" customWidth="1"/>
    <col min="12560" max="12560" width="14.125" style="2" customWidth="1"/>
    <col min="12561" max="12561" width="1.25" style="2" customWidth="1"/>
    <col min="12562" max="12800" width="9" style="2"/>
    <col min="12801" max="12801" width="5.75" style="2" customWidth="1"/>
    <col min="12802" max="12802" width="3.5" style="2" bestFit="1" customWidth="1"/>
    <col min="12803" max="12804" width="9.25" style="2" customWidth="1"/>
    <col min="12805" max="12805" width="4.25" style="2" customWidth="1"/>
    <col min="12806" max="12806" width="3.5" style="2" bestFit="1" customWidth="1"/>
    <col min="12807" max="12808" width="3.5" style="2" customWidth="1"/>
    <col min="12809" max="12809" width="3.875" style="2" customWidth="1"/>
    <col min="12810" max="12810" width="4.75" style="2" customWidth="1"/>
    <col min="12811" max="12811" width="9.25" style="2" customWidth="1"/>
    <col min="12812" max="12812" width="6.5" style="2" customWidth="1"/>
    <col min="12813" max="12813" width="3.375" style="2" bestFit="1" customWidth="1"/>
    <col min="12814" max="12814" width="3.625" style="2" customWidth="1"/>
    <col min="12815" max="12815" width="9.25" style="2" customWidth="1"/>
    <col min="12816" max="12816" width="14.125" style="2" customWidth="1"/>
    <col min="12817" max="12817" width="1.25" style="2" customWidth="1"/>
    <col min="12818" max="13056" width="9" style="2"/>
    <col min="13057" max="13057" width="5.75" style="2" customWidth="1"/>
    <col min="13058" max="13058" width="3.5" style="2" bestFit="1" customWidth="1"/>
    <col min="13059" max="13060" width="9.25" style="2" customWidth="1"/>
    <col min="13061" max="13061" width="4.25" style="2" customWidth="1"/>
    <col min="13062" max="13062" width="3.5" style="2" bestFit="1" customWidth="1"/>
    <col min="13063" max="13064" width="3.5" style="2" customWidth="1"/>
    <col min="13065" max="13065" width="3.875" style="2" customWidth="1"/>
    <col min="13066" max="13066" width="4.75" style="2" customWidth="1"/>
    <col min="13067" max="13067" width="9.25" style="2" customWidth="1"/>
    <col min="13068" max="13068" width="6.5" style="2" customWidth="1"/>
    <col min="13069" max="13069" width="3.375" style="2" bestFit="1" customWidth="1"/>
    <col min="13070" max="13070" width="3.625" style="2" customWidth="1"/>
    <col min="13071" max="13071" width="9.25" style="2" customWidth="1"/>
    <col min="13072" max="13072" width="14.125" style="2" customWidth="1"/>
    <col min="13073" max="13073" width="1.25" style="2" customWidth="1"/>
    <col min="13074" max="13312" width="9" style="2"/>
    <col min="13313" max="13313" width="5.75" style="2" customWidth="1"/>
    <col min="13314" max="13314" width="3.5" style="2" bestFit="1" customWidth="1"/>
    <col min="13315" max="13316" width="9.25" style="2" customWidth="1"/>
    <col min="13317" max="13317" width="4.25" style="2" customWidth="1"/>
    <col min="13318" max="13318" width="3.5" style="2" bestFit="1" customWidth="1"/>
    <col min="13319" max="13320" width="3.5" style="2" customWidth="1"/>
    <col min="13321" max="13321" width="3.875" style="2" customWidth="1"/>
    <col min="13322" max="13322" width="4.75" style="2" customWidth="1"/>
    <col min="13323" max="13323" width="9.25" style="2" customWidth="1"/>
    <col min="13324" max="13324" width="6.5" style="2" customWidth="1"/>
    <col min="13325" max="13325" width="3.375" style="2" bestFit="1" customWidth="1"/>
    <col min="13326" max="13326" width="3.625" style="2" customWidth="1"/>
    <col min="13327" max="13327" width="9.25" style="2" customWidth="1"/>
    <col min="13328" max="13328" width="14.125" style="2" customWidth="1"/>
    <col min="13329" max="13329" width="1.25" style="2" customWidth="1"/>
    <col min="13330" max="13568" width="9" style="2"/>
    <col min="13569" max="13569" width="5.75" style="2" customWidth="1"/>
    <col min="13570" max="13570" width="3.5" style="2" bestFit="1" customWidth="1"/>
    <col min="13571" max="13572" width="9.25" style="2" customWidth="1"/>
    <col min="13573" max="13573" width="4.25" style="2" customWidth="1"/>
    <col min="13574" max="13574" width="3.5" style="2" bestFit="1" customWidth="1"/>
    <col min="13575" max="13576" width="3.5" style="2" customWidth="1"/>
    <col min="13577" max="13577" width="3.875" style="2" customWidth="1"/>
    <col min="13578" max="13578" width="4.75" style="2" customWidth="1"/>
    <col min="13579" max="13579" width="9.25" style="2" customWidth="1"/>
    <col min="13580" max="13580" width="6.5" style="2" customWidth="1"/>
    <col min="13581" max="13581" width="3.375" style="2" bestFit="1" customWidth="1"/>
    <col min="13582" max="13582" width="3.625" style="2" customWidth="1"/>
    <col min="13583" max="13583" width="9.25" style="2" customWidth="1"/>
    <col min="13584" max="13584" width="14.125" style="2" customWidth="1"/>
    <col min="13585" max="13585" width="1.25" style="2" customWidth="1"/>
    <col min="13586" max="13824" width="9" style="2"/>
    <col min="13825" max="13825" width="5.75" style="2" customWidth="1"/>
    <col min="13826" max="13826" width="3.5" style="2" bestFit="1" customWidth="1"/>
    <col min="13827" max="13828" width="9.25" style="2" customWidth="1"/>
    <col min="13829" max="13829" width="4.25" style="2" customWidth="1"/>
    <col min="13830" max="13830" width="3.5" style="2" bestFit="1" customWidth="1"/>
    <col min="13831" max="13832" width="3.5" style="2" customWidth="1"/>
    <col min="13833" max="13833" width="3.875" style="2" customWidth="1"/>
    <col min="13834" max="13834" width="4.75" style="2" customWidth="1"/>
    <col min="13835" max="13835" width="9.25" style="2" customWidth="1"/>
    <col min="13836" max="13836" width="6.5" style="2" customWidth="1"/>
    <col min="13837" max="13837" width="3.375" style="2" bestFit="1" customWidth="1"/>
    <col min="13838" max="13838" width="3.625" style="2" customWidth="1"/>
    <col min="13839" max="13839" width="9.25" style="2" customWidth="1"/>
    <col min="13840" max="13840" width="14.125" style="2" customWidth="1"/>
    <col min="13841" max="13841" width="1.25" style="2" customWidth="1"/>
    <col min="13842" max="14080" width="9" style="2"/>
    <col min="14081" max="14081" width="5.75" style="2" customWidth="1"/>
    <col min="14082" max="14082" width="3.5" style="2" bestFit="1" customWidth="1"/>
    <col min="14083" max="14084" width="9.25" style="2" customWidth="1"/>
    <col min="14085" max="14085" width="4.25" style="2" customWidth="1"/>
    <col min="14086" max="14086" width="3.5" style="2" bestFit="1" customWidth="1"/>
    <col min="14087" max="14088" width="3.5" style="2" customWidth="1"/>
    <col min="14089" max="14089" width="3.875" style="2" customWidth="1"/>
    <col min="14090" max="14090" width="4.75" style="2" customWidth="1"/>
    <col min="14091" max="14091" width="9.25" style="2" customWidth="1"/>
    <col min="14092" max="14092" width="6.5" style="2" customWidth="1"/>
    <col min="14093" max="14093" width="3.375" style="2" bestFit="1" customWidth="1"/>
    <col min="14094" max="14094" width="3.625" style="2" customWidth="1"/>
    <col min="14095" max="14095" width="9.25" style="2" customWidth="1"/>
    <col min="14096" max="14096" width="14.125" style="2" customWidth="1"/>
    <col min="14097" max="14097" width="1.25" style="2" customWidth="1"/>
    <col min="14098" max="14336" width="9" style="2"/>
    <col min="14337" max="14337" width="5.75" style="2" customWidth="1"/>
    <col min="14338" max="14338" width="3.5" style="2" bestFit="1" customWidth="1"/>
    <col min="14339" max="14340" width="9.25" style="2" customWidth="1"/>
    <col min="14341" max="14341" width="4.25" style="2" customWidth="1"/>
    <col min="14342" max="14342" width="3.5" style="2" bestFit="1" customWidth="1"/>
    <col min="14343" max="14344" width="3.5" style="2" customWidth="1"/>
    <col min="14345" max="14345" width="3.875" style="2" customWidth="1"/>
    <col min="14346" max="14346" width="4.75" style="2" customWidth="1"/>
    <col min="14347" max="14347" width="9.25" style="2" customWidth="1"/>
    <col min="14348" max="14348" width="6.5" style="2" customWidth="1"/>
    <col min="14349" max="14349" width="3.375" style="2" bestFit="1" customWidth="1"/>
    <col min="14350" max="14350" width="3.625" style="2" customWidth="1"/>
    <col min="14351" max="14351" width="9.25" style="2" customWidth="1"/>
    <col min="14352" max="14352" width="14.125" style="2" customWidth="1"/>
    <col min="14353" max="14353" width="1.25" style="2" customWidth="1"/>
    <col min="14354" max="14592" width="9" style="2"/>
    <col min="14593" max="14593" width="5.75" style="2" customWidth="1"/>
    <col min="14594" max="14594" width="3.5" style="2" bestFit="1" customWidth="1"/>
    <col min="14595" max="14596" width="9.25" style="2" customWidth="1"/>
    <col min="14597" max="14597" width="4.25" style="2" customWidth="1"/>
    <col min="14598" max="14598" width="3.5" style="2" bestFit="1" customWidth="1"/>
    <col min="14599" max="14600" width="3.5" style="2" customWidth="1"/>
    <col min="14601" max="14601" width="3.875" style="2" customWidth="1"/>
    <col min="14602" max="14602" width="4.75" style="2" customWidth="1"/>
    <col min="14603" max="14603" width="9.25" style="2" customWidth="1"/>
    <col min="14604" max="14604" width="6.5" style="2" customWidth="1"/>
    <col min="14605" max="14605" width="3.375" style="2" bestFit="1" customWidth="1"/>
    <col min="14606" max="14606" width="3.625" style="2" customWidth="1"/>
    <col min="14607" max="14607" width="9.25" style="2" customWidth="1"/>
    <col min="14608" max="14608" width="14.125" style="2" customWidth="1"/>
    <col min="14609" max="14609" width="1.25" style="2" customWidth="1"/>
    <col min="14610" max="14848" width="9" style="2"/>
    <col min="14849" max="14849" width="5.75" style="2" customWidth="1"/>
    <col min="14850" max="14850" width="3.5" style="2" bestFit="1" customWidth="1"/>
    <col min="14851" max="14852" width="9.25" style="2" customWidth="1"/>
    <col min="14853" max="14853" width="4.25" style="2" customWidth="1"/>
    <col min="14854" max="14854" width="3.5" style="2" bestFit="1" customWidth="1"/>
    <col min="14855" max="14856" width="3.5" style="2" customWidth="1"/>
    <col min="14857" max="14857" width="3.875" style="2" customWidth="1"/>
    <col min="14858" max="14858" width="4.75" style="2" customWidth="1"/>
    <col min="14859" max="14859" width="9.25" style="2" customWidth="1"/>
    <col min="14860" max="14860" width="6.5" style="2" customWidth="1"/>
    <col min="14861" max="14861" width="3.375" style="2" bestFit="1" customWidth="1"/>
    <col min="14862" max="14862" width="3.625" style="2" customWidth="1"/>
    <col min="14863" max="14863" width="9.25" style="2" customWidth="1"/>
    <col min="14864" max="14864" width="14.125" style="2" customWidth="1"/>
    <col min="14865" max="14865" width="1.25" style="2" customWidth="1"/>
    <col min="14866" max="15104" width="9" style="2"/>
    <col min="15105" max="15105" width="5.75" style="2" customWidth="1"/>
    <col min="15106" max="15106" width="3.5" style="2" bestFit="1" customWidth="1"/>
    <col min="15107" max="15108" width="9.25" style="2" customWidth="1"/>
    <col min="15109" max="15109" width="4.25" style="2" customWidth="1"/>
    <col min="15110" max="15110" width="3.5" style="2" bestFit="1" customWidth="1"/>
    <col min="15111" max="15112" width="3.5" style="2" customWidth="1"/>
    <col min="15113" max="15113" width="3.875" style="2" customWidth="1"/>
    <col min="15114" max="15114" width="4.75" style="2" customWidth="1"/>
    <col min="15115" max="15115" width="9.25" style="2" customWidth="1"/>
    <col min="15116" max="15116" width="6.5" style="2" customWidth="1"/>
    <col min="15117" max="15117" width="3.375" style="2" bestFit="1" customWidth="1"/>
    <col min="15118" max="15118" width="3.625" style="2" customWidth="1"/>
    <col min="15119" max="15119" width="9.25" style="2" customWidth="1"/>
    <col min="15120" max="15120" width="14.125" style="2" customWidth="1"/>
    <col min="15121" max="15121" width="1.25" style="2" customWidth="1"/>
    <col min="15122" max="15360" width="9" style="2"/>
    <col min="15361" max="15361" width="5.75" style="2" customWidth="1"/>
    <col min="15362" max="15362" width="3.5" style="2" bestFit="1" customWidth="1"/>
    <col min="15363" max="15364" width="9.25" style="2" customWidth="1"/>
    <col min="15365" max="15365" width="4.25" style="2" customWidth="1"/>
    <col min="15366" max="15366" width="3.5" style="2" bestFit="1" customWidth="1"/>
    <col min="15367" max="15368" width="3.5" style="2" customWidth="1"/>
    <col min="15369" max="15369" width="3.875" style="2" customWidth="1"/>
    <col min="15370" max="15370" width="4.75" style="2" customWidth="1"/>
    <col min="15371" max="15371" width="9.25" style="2" customWidth="1"/>
    <col min="15372" max="15372" width="6.5" style="2" customWidth="1"/>
    <col min="15373" max="15373" width="3.375" style="2" bestFit="1" customWidth="1"/>
    <col min="15374" max="15374" width="3.625" style="2" customWidth="1"/>
    <col min="15375" max="15375" width="9.25" style="2" customWidth="1"/>
    <col min="15376" max="15376" width="14.125" style="2" customWidth="1"/>
    <col min="15377" max="15377" width="1.25" style="2" customWidth="1"/>
    <col min="15378" max="15616" width="9" style="2"/>
    <col min="15617" max="15617" width="5.75" style="2" customWidth="1"/>
    <col min="15618" max="15618" width="3.5" style="2" bestFit="1" customWidth="1"/>
    <col min="15619" max="15620" width="9.25" style="2" customWidth="1"/>
    <col min="15621" max="15621" width="4.25" style="2" customWidth="1"/>
    <col min="15622" max="15622" width="3.5" style="2" bestFit="1" customWidth="1"/>
    <col min="15623" max="15624" width="3.5" style="2" customWidth="1"/>
    <col min="15625" max="15625" width="3.875" style="2" customWidth="1"/>
    <col min="15626" max="15626" width="4.75" style="2" customWidth="1"/>
    <col min="15627" max="15627" width="9.25" style="2" customWidth="1"/>
    <col min="15628" max="15628" width="6.5" style="2" customWidth="1"/>
    <col min="15629" max="15629" width="3.375" style="2" bestFit="1" customWidth="1"/>
    <col min="15630" max="15630" width="3.625" style="2" customWidth="1"/>
    <col min="15631" max="15631" width="9.25" style="2" customWidth="1"/>
    <col min="15632" max="15632" width="14.125" style="2" customWidth="1"/>
    <col min="15633" max="15633" width="1.25" style="2" customWidth="1"/>
    <col min="15634" max="15872" width="9" style="2"/>
    <col min="15873" max="15873" width="5.75" style="2" customWidth="1"/>
    <col min="15874" max="15874" width="3.5" style="2" bestFit="1" customWidth="1"/>
    <col min="15875" max="15876" width="9.25" style="2" customWidth="1"/>
    <col min="15877" max="15877" width="4.25" style="2" customWidth="1"/>
    <col min="15878" max="15878" width="3.5" style="2" bestFit="1" customWidth="1"/>
    <col min="15879" max="15880" width="3.5" style="2" customWidth="1"/>
    <col min="15881" max="15881" width="3.875" style="2" customWidth="1"/>
    <col min="15882" max="15882" width="4.75" style="2" customWidth="1"/>
    <col min="15883" max="15883" width="9.25" style="2" customWidth="1"/>
    <col min="15884" max="15884" width="6.5" style="2" customWidth="1"/>
    <col min="15885" max="15885" width="3.375" style="2" bestFit="1" customWidth="1"/>
    <col min="15886" max="15886" width="3.625" style="2" customWidth="1"/>
    <col min="15887" max="15887" width="9.25" style="2" customWidth="1"/>
    <col min="15888" max="15888" width="14.125" style="2" customWidth="1"/>
    <col min="15889" max="15889" width="1.25" style="2" customWidth="1"/>
    <col min="15890" max="16128" width="9" style="2"/>
    <col min="16129" max="16129" width="5.75" style="2" customWidth="1"/>
    <col min="16130" max="16130" width="3.5" style="2" bestFit="1" customWidth="1"/>
    <col min="16131" max="16132" width="9.25" style="2" customWidth="1"/>
    <col min="16133" max="16133" width="4.25" style="2" customWidth="1"/>
    <col min="16134" max="16134" width="3.5" style="2" bestFit="1" customWidth="1"/>
    <col min="16135" max="16136" width="3.5" style="2" customWidth="1"/>
    <col min="16137" max="16137" width="3.875" style="2" customWidth="1"/>
    <col min="16138" max="16138" width="4.75" style="2" customWidth="1"/>
    <col min="16139" max="16139" width="9.25" style="2" customWidth="1"/>
    <col min="16140" max="16140" width="6.5" style="2" customWidth="1"/>
    <col min="16141" max="16141" width="3.375" style="2" bestFit="1" customWidth="1"/>
    <col min="16142" max="16142" width="3.625" style="2" customWidth="1"/>
    <col min="16143" max="16143" width="9.25" style="2" customWidth="1"/>
    <col min="16144" max="16144" width="14.125" style="2" customWidth="1"/>
    <col min="16145" max="16145" width="1.25" style="2" customWidth="1"/>
    <col min="16146" max="16384" width="9" style="2"/>
  </cols>
  <sheetData>
    <row r="1" spans="1:17" ht="7.5" customHeight="1">
      <c r="A1" s="162"/>
      <c r="B1" s="162"/>
      <c r="C1" s="162"/>
      <c r="D1" s="162"/>
      <c r="E1" s="162"/>
      <c r="F1" s="162"/>
      <c r="G1" s="162"/>
      <c r="H1" s="162"/>
      <c r="I1" s="162"/>
      <c r="J1" s="162"/>
      <c r="K1" s="162"/>
      <c r="L1" s="162"/>
      <c r="M1" s="162"/>
      <c r="N1" s="162"/>
      <c r="O1" s="162"/>
      <c r="P1" s="162"/>
      <c r="Q1" s="154"/>
    </row>
    <row r="2" spans="1:17" ht="21" customHeight="1">
      <c r="A2" s="266" t="s">
        <v>165</v>
      </c>
      <c r="B2" s="266"/>
      <c r="C2" s="267"/>
      <c r="D2" s="267"/>
      <c r="E2" s="267"/>
      <c r="F2" s="267"/>
      <c r="G2" s="267"/>
      <c r="H2" s="267"/>
      <c r="I2" s="267"/>
      <c r="J2" s="267"/>
      <c r="K2" s="267"/>
      <c r="L2" s="267"/>
      <c r="M2" s="267"/>
      <c r="N2" s="267"/>
      <c r="O2" s="267"/>
      <c r="P2" s="267"/>
      <c r="Q2" s="154"/>
    </row>
    <row r="3" spans="1:17" ht="21" customHeight="1">
      <c r="A3" s="266" t="s">
        <v>162</v>
      </c>
      <c r="B3" s="266"/>
      <c r="C3" s="267"/>
      <c r="D3" s="267"/>
      <c r="E3" s="267"/>
      <c r="F3" s="267"/>
      <c r="G3" s="267"/>
      <c r="H3" s="267"/>
      <c r="I3" s="267"/>
      <c r="J3" s="267"/>
      <c r="K3" s="267"/>
      <c r="L3" s="267"/>
      <c r="M3" s="267"/>
      <c r="N3" s="267"/>
      <c r="O3" s="267"/>
      <c r="P3" s="267"/>
      <c r="Q3" s="154"/>
    </row>
    <row r="4" spans="1:17" ht="21" customHeight="1">
      <c r="A4" s="216"/>
      <c r="B4" s="216"/>
      <c r="C4" s="252" t="s">
        <v>35</v>
      </c>
      <c r="D4" s="271" t="s">
        <v>41</v>
      </c>
      <c r="E4" s="271"/>
      <c r="F4" s="271"/>
      <c r="G4" s="271"/>
      <c r="H4" s="175"/>
      <c r="I4" s="175"/>
      <c r="J4" s="175"/>
      <c r="K4" s="175"/>
      <c r="L4" s="217"/>
      <c r="M4" s="252" t="s">
        <v>268</v>
      </c>
      <c r="N4" s="215" t="s">
        <v>242</v>
      </c>
      <c r="O4" s="215"/>
      <c r="P4" s="215"/>
    </row>
    <row r="5" spans="1:17" ht="21" customHeight="1">
      <c r="A5" s="216"/>
      <c r="B5" s="216"/>
      <c r="C5" s="253" t="s">
        <v>35</v>
      </c>
      <c r="D5" s="272" t="s">
        <v>42</v>
      </c>
      <c r="E5" s="272"/>
      <c r="F5" s="272"/>
      <c r="G5" s="272"/>
      <c r="H5" s="175"/>
      <c r="I5" s="175"/>
      <c r="J5" s="175"/>
      <c r="K5" s="175"/>
      <c r="L5" s="217"/>
      <c r="M5" s="253" t="s">
        <v>268</v>
      </c>
      <c r="N5" s="226" t="s">
        <v>242</v>
      </c>
      <c r="O5" s="226"/>
      <c r="P5" s="226"/>
    </row>
    <row r="6" spans="1:17" ht="18" customHeight="1">
      <c r="A6" s="163"/>
      <c r="B6" s="163"/>
      <c r="C6" s="164"/>
      <c r="D6" s="164"/>
      <c r="E6" s="164"/>
      <c r="F6" s="164"/>
      <c r="G6" s="164"/>
      <c r="H6" s="164"/>
      <c r="I6" s="164"/>
      <c r="J6" s="164"/>
      <c r="K6" s="164"/>
      <c r="L6" s="164"/>
      <c r="M6" s="164"/>
      <c r="N6" s="164"/>
      <c r="O6" s="164"/>
      <c r="P6" s="164"/>
      <c r="Q6" s="154"/>
    </row>
    <row r="7" spans="1:17" ht="21" customHeight="1">
      <c r="A7" s="158"/>
      <c r="B7" s="158"/>
      <c r="C7" s="165"/>
      <c r="D7" s="165"/>
      <c r="E7" s="165"/>
      <c r="F7" s="165"/>
      <c r="G7" s="165"/>
      <c r="H7" s="165"/>
      <c r="I7" s="165"/>
      <c r="J7" s="165"/>
      <c r="K7" s="165"/>
      <c r="L7" s="165"/>
      <c r="M7" s="165"/>
      <c r="N7" s="166"/>
      <c r="O7" s="268" t="s">
        <v>270</v>
      </c>
      <c r="P7" s="269"/>
      <c r="Q7" s="154"/>
    </row>
    <row r="8" spans="1:17" ht="21" customHeight="1">
      <c r="A8" s="167" t="s">
        <v>1</v>
      </c>
      <c r="B8" s="167"/>
      <c r="C8" s="165"/>
      <c r="D8" s="165"/>
      <c r="E8" s="165"/>
      <c r="F8" s="165"/>
      <c r="G8" s="165"/>
      <c r="H8" s="165"/>
      <c r="I8" s="165"/>
      <c r="J8" s="165"/>
      <c r="K8" s="165"/>
      <c r="L8" s="165"/>
      <c r="M8" s="165"/>
      <c r="N8" s="166"/>
      <c r="O8" s="168"/>
      <c r="P8" s="166"/>
      <c r="Q8" s="154"/>
    </row>
    <row r="9" spans="1:17" ht="12" customHeight="1">
      <c r="A9" s="158"/>
      <c r="B9" s="158"/>
      <c r="C9" s="165"/>
      <c r="D9" s="165"/>
      <c r="E9" s="165"/>
      <c r="F9" s="165"/>
      <c r="G9" s="165"/>
      <c r="H9" s="165"/>
      <c r="I9" s="165"/>
      <c r="J9" s="165"/>
      <c r="K9" s="165"/>
      <c r="L9" s="165"/>
      <c r="M9" s="165"/>
      <c r="N9" s="166"/>
      <c r="O9" s="168"/>
      <c r="P9" s="166"/>
      <c r="Q9" s="154"/>
    </row>
    <row r="10" spans="1:17" ht="21" customHeight="1">
      <c r="A10" s="158"/>
      <c r="B10" s="158"/>
      <c r="C10" s="165"/>
      <c r="D10" s="165"/>
      <c r="E10" s="165"/>
      <c r="F10" s="165"/>
      <c r="G10" s="165"/>
      <c r="H10" s="165"/>
      <c r="I10" s="270" t="s">
        <v>7</v>
      </c>
      <c r="J10" s="270"/>
      <c r="K10" s="270"/>
      <c r="L10" s="265"/>
      <c r="M10" s="265"/>
      <c r="N10" s="265"/>
      <c r="O10" s="265"/>
      <c r="P10" s="265"/>
      <c r="Q10" s="154"/>
    </row>
    <row r="11" spans="1:17" ht="21" customHeight="1">
      <c r="A11" s="158"/>
      <c r="B11" s="158"/>
      <c r="C11" s="165"/>
      <c r="D11" s="165"/>
      <c r="E11" s="165"/>
      <c r="F11" s="165"/>
      <c r="G11" s="165"/>
      <c r="H11" s="165"/>
      <c r="I11" s="169"/>
      <c r="J11" s="169"/>
      <c r="K11" s="170"/>
      <c r="L11" s="265"/>
      <c r="M11" s="265"/>
      <c r="N11" s="265"/>
      <c r="O11" s="265"/>
      <c r="P11" s="265"/>
      <c r="Q11" s="154"/>
    </row>
    <row r="12" spans="1:17" ht="21" customHeight="1">
      <c r="A12" s="158"/>
      <c r="B12" s="158"/>
      <c r="C12" s="165"/>
      <c r="D12" s="165"/>
      <c r="E12" s="165"/>
      <c r="F12" s="165"/>
      <c r="G12" s="165"/>
      <c r="H12" s="165"/>
      <c r="I12" s="270" t="s">
        <v>163</v>
      </c>
      <c r="J12" s="270"/>
      <c r="K12" s="270"/>
      <c r="L12" s="280"/>
      <c r="M12" s="281"/>
      <c r="N12" s="281"/>
      <c r="O12" s="281"/>
      <c r="P12" s="281"/>
      <c r="Q12" s="154"/>
    </row>
    <row r="13" spans="1:17" ht="21" customHeight="1">
      <c r="A13" s="158"/>
      <c r="B13" s="158"/>
      <c r="C13" s="165"/>
      <c r="D13" s="165"/>
      <c r="E13" s="165"/>
      <c r="F13" s="165"/>
      <c r="G13" s="165"/>
      <c r="H13" s="165"/>
      <c r="I13" s="270" t="s">
        <v>8</v>
      </c>
      <c r="J13" s="270"/>
      <c r="K13" s="270"/>
      <c r="L13" s="280"/>
      <c r="M13" s="281"/>
      <c r="N13" s="281"/>
      <c r="O13" s="281"/>
      <c r="P13" s="281"/>
      <c r="Q13" s="154"/>
    </row>
    <row r="14" spans="1:17" ht="21" customHeight="1">
      <c r="A14" s="158"/>
      <c r="B14" s="158"/>
      <c r="C14" s="165"/>
      <c r="D14" s="165"/>
      <c r="E14" s="165"/>
      <c r="F14" s="165"/>
      <c r="G14" s="165"/>
      <c r="H14" s="165"/>
      <c r="I14" s="165"/>
      <c r="J14" s="169"/>
      <c r="K14" s="170"/>
      <c r="L14" s="282"/>
      <c r="M14" s="282"/>
      <c r="N14" s="282"/>
      <c r="O14" s="282"/>
      <c r="P14" s="282"/>
      <c r="Q14" s="154"/>
    </row>
    <row r="15" spans="1:17" ht="13.5" customHeight="1">
      <c r="A15" s="273" t="s">
        <v>164</v>
      </c>
      <c r="B15" s="273"/>
      <c r="C15" s="273"/>
      <c r="D15" s="273"/>
      <c r="E15" s="273"/>
      <c r="F15" s="273"/>
      <c r="G15" s="273"/>
      <c r="H15" s="273"/>
      <c r="I15" s="273"/>
      <c r="J15" s="273"/>
      <c r="K15" s="273"/>
      <c r="L15" s="273"/>
      <c r="M15" s="273"/>
      <c r="N15" s="273"/>
      <c r="O15" s="273"/>
      <c r="P15" s="273"/>
      <c r="Q15" s="154"/>
    </row>
    <row r="16" spans="1:17" ht="21" customHeight="1">
      <c r="A16" s="273"/>
      <c r="B16" s="273"/>
      <c r="C16" s="273"/>
      <c r="D16" s="273"/>
      <c r="E16" s="273"/>
      <c r="F16" s="273"/>
      <c r="G16" s="273"/>
      <c r="H16" s="273"/>
      <c r="I16" s="273"/>
      <c r="J16" s="273"/>
      <c r="K16" s="273"/>
      <c r="L16" s="273"/>
      <c r="M16" s="273"/>
      <c r="N16" s="273"/>
      <c r="O16" s="273"/>
      <c r="P16" s="273"/>
      <c r="Q16" s="154"/>
    </row>
    <row r="17" spans="1:17" ht="21" customHeight="1">
      <c r="A17" s="273"/>
      <c r="B17" s="273"/>
      <c r="C17" s="273"/>
      <c r="D17" s="273"/>
      <c r="E17" s="273"/>
      <c r="F17" s="273"/>
      <c r="G17" s="273"/>
      <c r="H17" s="273"/>
      <c r="I17" s="273"/>
      <c r="J17" s="273"/>
      <c r="K17" s="273"/>
      <c r="L17" s="273"/>
      <c r="M17" s="273"/>
      <c r="N17" s="273"/>
      <c r="O17" s="273"/>
      <c r="P17" s="273"/>
    </row>
    <row r="18" spans="1:17" ht="14.25" customHeight="1">
      <c r="A18" s="274" t="s">
        <v>2</v>
      </c>
      <c r="B18" s="274"/>
      <c r="C18" s="275"/>
      <c r="D18" s="275"/>
      <c r="E18" s="275"/>
      <c r="F18" s="275"/>
      <c r="G18" s="275"/>
      <c r="H18" s="275"/>
      <c r="I18" s="275"/>
      <c r="J18" s="275"/>
      <c r="K18" s="275"/>
      <c r="L18" s="275"/>
      <c r="M18" s="275"/>
      <c r="N18" s="275"/>
      <c r="O18" s="275"/>
      <c r="P18" s="275"/>
    </row>
    <row r="19" spans="1:17" ht="9.75" customHeight="1">
      <c r="A19" s="171"/>
      <c r="B19" s="171"/>
      <c r="C19" s="153"/>
      <c r="D19" s="153"/>
      <c r="E19" s="153"/>
      <c r="F19" s="153"/>
      <c r="G19" s="153"/>
      <c r="H19" s="153"/>
      <c r="I19" s="153"/>
      <c r="J19" s="153"/>
      <c r="K19" s="153"/>
      <c r="L19" s="153"/>
      <c r="M19" s="153"/>
      <c r="N19" s="153"/>
      <c r="O19" s="153"/>
      <c r="P19" s="153"/>
    </row>
    <row r="20" spans="1:17" ht="30.75" customHeight="1">
      <c r="A20" s="152" t="s">
        <v>160</v>
      </c>
      <c r="B20" s="152"/>
      <c r="C20" s="153"/>
      <c r="D20" s="160"/>
      <c r="E20" s="278"/>
      <c r="F20" s="278"/>
      <c r="G20" s="278"/>
      <c r="H20" s="278"/>
      <c r="I20" s="278"/>
      <c r="J20" s="278"/>
      <c r="K20" s="278"/>
      <c r="L20" s="278"/>
      <c r="M20" s="278"/>
      <c r="N20" s="278"/>
      <c r="O20" s="278"/>
      <c r="P20" s="278"/>
    </row>
    <row r="21" spans="1:17" ht="30.75" customHeight="1">
      <c r="A21" s="152" t="s">
        <v>161</v>
      </c>
      <c r="B21" s="152"/>
      <c r="C21" s="153"/>
      <c r="D21" s="160"/>
      <c r="E21" s="279" t="s">
        <v>269</v>
      </c>
      <c r="F21" s="279"/>
      <c r="G21" s="279"/>
      <c r="H21" s="279"/>
      <c r="I21" s="279"/>
      <c r="J21" s="279"/>
      <c r="K21" s="279"/>
      <c r="L21" s="279"/>
      <c r="M21" s="279"/>
      <c r="N21" s="279"/>
      <c r="O21" s="279"/>
      <c r="P21" s="279"/>
    </row>
    <row r="22" spans="1:17" ht="30.75" customHeight="1">
      <c r="A22" s="152" t="s">
        <v>243</v>
      </c>
      <c r="B22" s="152"/>
      <c r="C22" s="153"/>
      <c r="D22" s="153"/>
      <c r="E22" s="153"/>
      <c r="F22" s="276"/>
      <c r="G22" s="276"/>
      <c r="H22" s="276"/>
      <c r="I22" s="276"/>
      <c r="J22" s="276"/>
      <c r="K22" s="276"/>
      <c r="L22" s="172" t="s">
        <v>10</v>
      </c>
      <c r="M22" s="277" t="str">
        <f>IF('様式３(収支)'!E28="","",IF('様式３(収支)'!E28=様式1!F22,"","様式３の収支と不一致です"))</f>
        <v/>
      </c>
      <c r="N22" s="277"/>
      <c r="O22" s="277"/>
      <c r="P22" s="277"/>
    </row>
    <row r="23" spans="1:17" ht="18.75" customHeight="1">
      <c r="A23" s="158"/>
      <c r="B23" s="158"/>
      <c r="C23" s="159"/>
      <c r="D23" s="160"/>
      <c r="E23" s="160"/>
      <c r="F23" s="157"/>
      <c r="G23" s="155"/>
      <c r="H23" s="156"/>
      <c r="I23" s="156"/>
      <c r="J23" s="156"/>
      <c r="K23" s="156"/>
      <c r="L23" s="156"/>
      <c r="M23" s="156"/>
      <c r="N23" s="156"/>
      <c r="O23" s="161"/>
      <c r="P23" s="154"/>
    </row>
    <row r="24" spans="1:17" ht="24.75" customHeight="1" thickBot="1">
      <c r="A24" s="289" t="s">
        <v>14</v>
      </c>
      <c r="B24" s="289"/>
      <c r="C24" s="289"/>
      <c r="D24" s="152"/>
      <c r="E24" s="152"/>
      <c r="F24" s="152"/>
      <c r="G24" s="152"/>
      <c r="H24" s="152"/>
      <c r="I24" s="152"/>
      <c r="J24" s="152"/>
      <c r="K24" s="152"/>
      <c r="L24" s="152"/>
      <c r="M24" s="152"/>
      <c r="N24" s="152"/>
      <c r="O24" s="152"/>
      <c r="P24" s="152"/>
    </row>
    <row r="25" spans="1:17" ht="15" customHeight="1">
      <c r="A25" s="290" t="s">
        <v>5</v>
      </c>
      <c r="B25" s="291"/>
      <c r="C25" s="292"/>
      <c r="D25" s="293"/>
      <c r="E25" s="294"/>
      <c r="F25" s="294"/>
      <c r="G25" s="294"/>
      <c r="H25" s="294"/>
      <c r="I25" s="294"/>
      <c r="J25" s="294"/>
      <c r="K25" s="295" t="s">
        <v>12</v>
      </c>
      <c r="L25" s="295"/>
      <c r="M25" s="295"/>
      <c r="N25" s="297"/>
      <c r="O25" s="298"/>
      <c r="P25" s="299"/>
    </row>
    <row r="26" spans="1:17" ht="30" customHeight="1">
      <c r="A26" s="303" t="s">
        <v>11</v>
      </c>
      <c r="B26" s="304"/>
      <c r="C26" s="305"/>
      <c r="D26" s="306"/>
      <c r="E26" s="307"/>
      <c r="F26" s="307"/>
      <c r="G26" s="307"/>
      <c r="H26" s="307"/>
      <c r="I26" s="307"/>
      <c r="J26" s="308"/>
      <c r="K26" s="296"/>
      <c r="L26" s="296"/>
      <c r="M26" s="296"/>
      <c r="N26" s="300"/>
      <c r="O26" s="301"/>
      <c r="P26" s="302"/>
    </row>
    <row r="27" spans="1:17" ht="35.25" customHeight="1">
      <c r="A27" s="309" t="s">
        <v>7</v>
      </c>
      <c r="B27" s="310"/>
      <c r="C27" s="311"/>
      <c r="D27" s="312"/>
      <c r="E27" s="312"/>
      <c r="F27" s="312"/>
      <c r="G27" s="312"/>
      <c r="H27" s="312"/>
      <c r="I27" s="312"/>
      <c r="J27" s="312"/>
      <c r="K27" s="312"/>
      <c r="L27" s="312"/>
      <c r="M27" s="312"/>
      <c r="N27" s="312"/>
      <c r="O27" s="312"/>
      <c r="P27" s="313"/>
    </row>
    <row r="28" spans="1:17" ht="20.100000000000001" customHeight="1">
      <c r="A28" s="309" t="s">
        <v>0</v>
      </c>
      <c r="B28" s="310"/>
      <c r="C28" s="314"/>
      <c r="D28" s="314"/>
      <c r="E28" s="314"/>
      <c r="F28" s="314"/>
      <c r="G28" s="314"/>
      <c r="H28" s="314"/>
      <c r="I28" s="314"/>
      <c r="J28" s="315"/>
      <c r="K28" s="173" t="s">
        <v>13</v>
      </c>
      <c r="L28" s="173"/>
      <c r="M28" s="316"/>
      <c r="N28" s="316"/>
      <c r="O28" s="316"/>
      <c r="P28" s="317"/>
    </row>
    <row r="29" spans="1:17" ht="30" customHeight="1" thickBot="1">
      <c r="A29" s="283" t="s">
        <v>43</v>
      </c>
      <c r="B29" s="284"/>
      <c r="C29" s="285"/>
      <c r="D29" s="285"/>
      <c r="E29" s="285"/>
      <c r="F29" s="285"/>
      <c r="G29" s="285"/>
      <c r="H29" s="285"/>
      <c r="I29" s="285"/>
      <c r="J29" s="285"/>
      <c r="K29" s="174" t="s">
        <v>134</v>
      </c>
      <c r="L29" s="286"/>
      <c r="M29" s="287"/>
      <c r="N29" s="287"/>
      <c r="O29" s="287"/>
      <c r="P29" s="288"/>
    </row>
    <row r="30" spans="1:17" ht="26.25" customHeight="1">
      <c r="A30" s="318" t="s">
        <v>49</v>
      </c>
      <c r="B30" s="319"/>
      <c r="C30" s="320"/>
      <c r="D30" s="324" t="s">
        <v>50</v>
      </c>
      <c r="E30" s="325"/>
      <c r="F30" s="325"/>
      <c r="G30" s="325"/>
      <c r="H30" s="325"/>
      <c r="I30" s="325"/>
      <c r="J30" s="325"/>
      <c r="K30" s="325"/>
      <c r="L30" s="325"/>
      <c r="M30" s="325"/>
      <c r="N30" s="325"/>
      <c r="O30" s="325"/>
      <c r="P30" s="326"/>
      <c r="Q30" s="175"/>
    </row>
    <row r="31" spans="1:17" ht="33" customHeight="1">
      <c r="A31" s="318"/>
      <c r="B31" s="319"/>
      <c r="C31" s="320"/>
      <c r="D31" s="327" t="s">
        <v>51</v>
      </c>
      <c r="E31" s="328"/>
      <c r="F31" s="328"/>
      <c r="G31" s="328"/>
      <c r="H31" s="328"/>
      <c r="I31" s="329"/>
      <c r="J31" s="254" t="s">
        <v>35</v>
      </c>
      <c r="K31" s="330" t="s">
        <v>52</v>
      </c>
      <c r="L31" s="330"/>
      <c r="M31" s="330"/>
      <c r="N31" s="254" t="s">
        <v>35</v>
      </c>
      <c r="O31" s="331" t="s">
        <v>126</v>
      </c>
      <c r="P31" s="332"/>
    </row>
    <row r="32" spans="1:17" ht="19.5" customHeight="1" thickBot="1">
      <c r="A32" s="321"/>
      <c r="B32" s="322"/>
      <c r="C32" s="323"/>
      <c r="D32" s="333"/>
      <c r="E32" s="334"/>
      <c r="F32" s="334"/>
      <c r="G32" s="334"/>
      <c r="H32" s="334"/>
      <c r="I32" s="334"/>
      <c r="J32" s="334"/>
      <c r="K32" s="334"/>
      <c r="L32" s="334"/>
      <c r="M32" s="334"/>
      <c r="N32" s="334"/>
      <c r="O32" s="334"/>
      <c r="P32" s="335"/>
    </row>
  </sheetData>
  <sheetProtection algorithmName="SHA-512" hashValue="K1NG/2o3dP5h5udl4krau/JCJrcQtCBT3TWu/zMuoJyDDWx7F7HYVVahzgmTVWUn5noOq1rU13dRPXzitbQ7rw==" saltValue="wxBfgXqG/w0/uTsTTG4SZw==" spinCount="100000" sheet="1" objects="1" scenarios="1"/>
  <mergeCells count="40">
    <mergeCell ref="A30:C32"/>
    <mergeCell ref="D30:P30"/>
    <mergeCell ref="D31:I31"/>
    <mergeCell ref="K31:M31"/>
    <mergeCell ref="O31:P31"/>
    <mergeCell ref="D32:P32"/>
    <mergeCell ref="A29:B29"/>
    <mergeCell ref="C29:J29"/>
    <mergeCell ref="L29:P29"/>
    <mergeCell ref="A24:C24"/>
    <mergeCell ref="A25:C25"/>
    <mergeCell ref="D25:J25"/>
    <mergeCell ref="K25:M26"/>
    <mergeCell ref="N25:P26"/>
    <mergeCell ref="A26:C26"/>
    <mergeCell ref="D26:J26"/>
    <mergeCell ref="A27:B27"/>
    <mergeCell ref="C27:P27"/>
    <mergeCell ref="A28:B28"/>
    <mergeCell ref="C28:J28"/>
    <mergeCell ref="M28:P28"/>
    <mergeCell ref="I12:K12"/>
    <mergeCell ref="L12:P12"/>
    <mergeCell ref="I13:K13"/>
    <mergeCell ref="L13:P13"/>
    <mergeCell ref="L14:P14"/>
    <mergeCell ref="A15:P17"/>
    <mergeCell ref="A18:P18"/>
    <mergeCell ref="F22:K22"/>
    <mergeCell ref="M22:P22"/>
    <mergeCell ref="E20:P20"/>
    <mergeCell ref="E21:P21"/>
    <mergeCell ref="L11:P11"/>
    <mergeCell ref="A2:P2"/>
    <mergeCell ref="A3:P3"/>
    <mergeCell ref="O7:P7"/>
    <mergeCell ref="I10:K10"/>
    <mergeCell ref="L10:P10"/>
    <mergeCell ref="D4:G4"/>
    <mergeCell ref="D5:G5"/>
  </mergeCells>
  <phoneticPr fontId="2"/>
  <dataValidations count="1">
    <dataValidation type="list" allowBlank="1" showInputMessage="1" showErrorMessage="1" sqref="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M4:M5">
      <formula1>"（□, （■"</formula1>
    </dataValidation>
  </dataValidations>
  <printOptions horizontalCentered="1"/>
  <pageMargins left="0.59055118110236227" right="0.59055118110236227" top="0.78740157480314965" bottom="0.39370078740157483" header="0.15748031496062992" footer="0.15748031496062992"/>
  <pageSetup paperSize="9" scale="94" fitToHeight="0" orientation="portrait" r:id="rId1"/>
  <headerFooter alignWithMargins="0">
    <oddHeader>&amp;R（様式１）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M65552:M65554 JI65552:JI65554 TE65552:TE65554 ADA65552:ADA65554 AMW65552:AMW65554 AWS65552:AWS65554 BGO65552:BGO65554 BQK65552:BQK65554 CAG65552:CAG65554 CKC65552:CKC65554 CTY65552:CTY65554 DDU65552:DDU65554 DNQ65552:DNQ65554 DXM65552:DXM65554 EHI65552:EHI65554 ERE65552:ERE65554 FBA65552:FBA65554 FKW65552:FKW65554 FUS65552:FUS65554 GEO65552:GEO65554 GOK65552:GOK65554 GYG65552:GYG65554 HIC65552:HIC65554 HRY65552:HRY65554 IBU65552:IBU65554 ILQ65552:ILQ65554 IVM65552:IVM65554 JFI65552:JFI65554 JPE65552:JPE65554 JZA65552:JZA65554 KIW65552:KIW65554 KSS65552:KSS65554 LCO65552:LCO65554 LMK65552:LMK65554 LWG65552:LWG65554 MGC65552:MGC65554 MPY65552:MPY65554 MZU65552:MZU65554 NJQ65552:NJQ65554 NTM65552:NTM65554 ODI65552:ODI65554 ONE65552:ONE65554 OXA65552:OXA65554 PGW65552:PGW65554 PQS65552:PQS65554 QAO65552:QAO65554 QKK65552:QKK65554 QUG65552:QUG65554 REC65552:REC65554 RNY65552:RNY65554 RXU65552:RXU65554 SHQ65552:SHQ65554 SRM65552:SRM65554 TBI65552:TBI65554 TLE65552:TLE65554 TVA65552:TVA65554 UEW65552:UEW65554 UOS65552:UOS65554 UYO65552:UYO65554 VIK65552:VIK65554 VSG65552:VSG65554 WCC65552:WCC65554 WLY65552:WLY65554 WVU65552:WVU65554 M131088:M131090 JI131088:JI131090 TE131088:TE131090 ADA131088:ADA131090 AMW131088:AMW131090 AWS131088:AWS131090 BGO131088:BGO131090 BQK131088:BQK131090 CAG131088:CAG131090 CKC131088:CKC131090 CTY131088:CTY131090 DDU131088:DDU131090 DNQ131088:DNQ131090 DXM131088:DXM131090 EHI131088:EHI131090 ERE131088:ERE131090 FBA131088:FBA131090 FKW131088:FKW131090 FUS131088:FUS131090 GEO131088:GEO131090 GOK131088:GOK131090 GYG131088:GYG131090 HIC131088:HIC131090 HRY131088:HRY131090 IBU131088:IBU131090 ILQ131088:ILQ131090 IVM131088:IVM131090 JFI131088:JFI131090 JPE131088:JPE131090 JZA131088:JZA131090 KIW131088:KIW131090 KSS131088:KSS131090 LCO131088:LCO131090 LMK131088:LMK131090 LWG131088:LWG131090 MGC131088:MGC131090 MPY131088:MPY131090 MZU131088:MZU131090 NJQ131088:NJQ131090 NTM131088:NTM131090 ODI131088:ODI131090 ONE131088:ONE131090 OXA131088:OXA131090 PGW131088:PGW131090 PQS131088:PQS131090 QAO131088:QAO131090 QKK131088:QKK131090 QUG131088:QUG131090 REC131088:REC131090 RNY131088:RNY131090 RXU131088:RXU131090 SHQ131088:SHQ131090 SRM131088:SRM131090 TBI131088:TBI131090 TLE131088:TLE131090 TVA131088:TVA131090 UEW131088:UEW131090 UOS131088:UOS131090 UYO131088:UYO131090 VIK131088:VIK131090 VSG131088:VSG131090 WCC131088:WCC131090 WLY131088:WLY131090 WVU131088:WVU131090 M196624:M196626 JI196624:JI196626 TE196624:TE196626 ADA196624:ADA196626 AMW196624:AMW196626 AWS196624:AWS196626 BGO196624:BGO196626 BQK196624:BQK196626 CAG196624:CAG196626 CKC196624:CKC196626 CTY196624:CTY196626 DDU196624:DDU196626 DNQ196624:DNQ196626 DXM196624:DXM196626 EHI196624:EHI196626 ERE196624:ERE196626 FBA196624:FBA196626 FKW196624:FKW196626 FUS196624:FUS196626 GEO196624:GEO196626 GOK196624:GOK196626 GYG196624:GYG196626 HIC196624:HIC196626 HRY196624:HRY196626 IBU196624:IBU196626 ILQ196624:ILQ196626 IVM196624:IVM196626 JFI196624:JFI196626 JPE196624:JPE196626 JZA196624:JZA196626 KIW196624:KIW196626 KSS196624:KSS196626 LCO196624:LCO196626 LMK196624:LMK196626 LWG196624:LWG196626 MGC196624:MGC196626 MPY196624:MPY196626 MZU196624:MZU196626 NJQ196624:NJQ196626 NTM196624:NTM196626 ODI196624:ODI196626 ONE196624:ONE196626 OXA196624:OXA196626 PGW196624:PGW196626 PQS196624:PQS196626 QAO196624:QAO196626 QKK196624:QKK196626 QUG196624:QUG196626 REC196624:REC196626 RNY196624:RNY196626 RXU196624:RXU196626 SHQ196624:SHQ196626 SRM196624:SRM196626 TBI196624:TBI196626 TLE196624:TLE196626 TVA196624:TVA196626 UEW196624:UEW196626 UOS196624:UOS196626 UYO196624:UYO196626 VIK196624:VIK196626 VSG196624:VSG196626 WCC196624:WCC196626 WLY196624:WLY196626 WVU196624:WVU196626 M262160:M262162 JI262160:JI262162 TE262160:TE262162 ADA262160:ADA262162 AMW262160:AMW262162 AWS262160:AWS262162 BGO262160:BGO262162 BQK262160:BQK262162 CAG262160:CAG262162 CKC262160:CKC262162 CTY262160:CTY262162 DDU262160:DDU262162 DNQ262160:DNQ262162 DXM262160:DXM262162 EHI262160:EHI262162 ERE262160:ERE262162 FBA262160:FBA262162 FKW262160:FKW262162 FUS262160:FUS262162 GEO262160:GEO262162 GOK262160:GOK262162 GYG262160:GYG262162 HIC262160:HIC262162 HRY262160:HRY262162 IBU262160:IBU262162 ILQ262160:ILQ262162 IVM262160:IVM262162 JFI262160:JFI262162 JPE262160:JPE262162 JZA262160:JZA262162 KIW262160:KIW262162 KSS262160:KSS262162 LCO262160:LCO262162 LMK262160:LMK262162 LWG262160:LWG262162 MGC262160:MGC262162 MPY262160:MPY262162 MZU262160:MZU262162 NJQ262160:NJQ262162 NTM262160:NTM262162 ODI262160:ODI262162 ONE262160:ONE262162 OXA262160:OXA262162 PGW262160:PGW262162 PQS262160:PQS262162 QAO262160:QAO262162 QKK262160:QKK262162 QUG262160:QUG262162 REC262160:REC262162 RNY262160:RNY262162 RXU262160:RXU262162 SHQ262160:SHQ262162 SRM262160:SRM262162 TBI262160:TBI262162 TLE262160:TLE262162 TVA262160:TVA262162 UEW262160:UEW262162 UOS262160:UOS262162 UYO262160:UYO262162 VIK262160:VIK262162 VSG262160:VSG262162 WCC262160:WCC262162 WLY262160:WLY262162 WVU262160:WVU262162 M327696:M327698 JI327696:JI327698 TE327696:TE327698 ADA327696:ADA327698 AMW327696:AMW327698 AWS327696:AWS327698 BGO327696:BGO327698 BQK327696:BQK327698 CAG327696:CAG327698 CKC327696:CKC327698 CTY327696:CTY327698 DDU327696:DDU327698 DNQ327696:DNQ327698 DXM327696:DXM327698 EHI327696:EHI327698 ERE327696:ERE327698 FBA327696:FBA327698 FKW327696:FKW327698 FUS327696:FUS327698 GEO327696:GEO327698 GOK327696:GOK327698 GYG327696:GYG327698 HIC327696:HIC327698 HRY327696:HRY327698 IBU327696:IBU327698 ILQ327696:ILQ327698 IVM327696:IVM327698 JFI327696:JFI327698 JPE327696:JPE327698 JZA327696:JZA327698 KIW327696:KIW327698 KSS327696:KSS327698 LCO327696:LCO327698 LMK327696:LMK327698 LWG327696:LWG327698 MGC327696:MGC327698 MPY327696:MPY327698 MZU327696:MZU327698 NJQ327696:NJQ327698 NTM327696:NTM327698 ODI327696:ODI327698 ONE327696:ONE327698 OXA327696:OXA327698 PGW327696:PGW327698 PQS327696:PQS327698 QAO327696:QAO327698 QKK327696:QKK327698 QUG327696:QUG327698 REC327696:REC327698 RNY327696:RNY327698 RXU327696:RXU327698 SHQ327696:SHQ327698 SRM327696:SRM327698 TBI327696:TBI327698 TLE327696:TLE327698 TVA327696:TVA327698 UEW327696:UEW327698 UOS327696:UOS327698 UYO327696:UYO327698 VIK327696:VIK327698 VSG327696:VSG327698 WCC327696:WCC327698 WLY327696:WLY327698 WVU327696:WVU327698 M393232:M393234 JI393232:JI393234 TE393232:TE393234 ADA393232:ADA393234 AMW393232:AMW393234 AWS393232:AWS393234 BGO393232:BGO393234 BQK393232:BQK393234 CAG393232:CAG393234 CKC393232:CKC393234 CTY393232:CTY393234 DDU393232:DDU393234 DNQ393232:DNQ393234 DXM393232:DXM393234 EHI393232:EHI393234 ERE393232:ERE393234 FBA393232:FBA393234 FKW393232:FKW393234 FUS393232:FUS393234 GEO393232:GEO393234 GOK393232:GOK393234 GYG393232:GYG393234 HIC393232:HIC393234 HRY393232:HRY393234 IBU393232:IBU393234 ILQ393232:ILQ393234 IVM393232:IVM393234 JFI393232:JFI393234 JPE393232:JPE393234 JZA393232:JZA393234 KIW393232:KIW393234 KSS393232:KSS393234 LCO393232:LCO393234 LMK393232:LMK393234 LWG393232:LWG393234 MGC393232:MGC393234 MPY393232:MPY393234 MZU393232:MZU393234 NJQ393232:NJQ393234 NTM393232:NTM393234 ODI393232:ODI393234 ONE393232:ONE393234 OXA393232:OXA393234 PGW393232:PGW393234 PQS393232:PQS393234 QAO393232:QAO393234 QKK393232:QKK393234 QUG393232:QUG393234 REC393232:REC393234 RNY393232:RNY393234 RXU393232:RXU393234 SHQ393232:SHQ393234 SRM393232:SRM393234 TBI393232:TBI393234 TLE393232:TLE393234 TVA393232:TVA393234 UEW393232:UEW393234 UOS393232:UOS393234 UYO393232:UYO393234 VIK393232:VIK393234 VSG393232:VSG393234 WCC393232:WCC393234 WLY393232:WLY393234 WVU393232:WVU393234 M458768:M458770 JI458768:JI458770 TE458768:TE458770 ADA458768:ADA458770 AMW458768:AMW458770 AWS458768:AWS458770 BGO458768:BGO458770 BQK458768:BQK458770 CAG458768:CAG458770 CKC458768:CKC458770 CTY458768:CTY458770 DDU458768:DDU458770 DNQ458768:DNQ458770 DXM458768:DXM458770 EHI458768:EHI458770 ERE458768:ERE458770 FBA458768:FBA458770 FKW458768:FKW458770 FUS458768:FUS458770 GEO458768:GEO458770 GOK458768:GOK458770 GYG458768:GYG458770 HIC458768:HIC458770 HRY458768:HRY458770 IBU458768:IBU458770 ILQ458768:ILQ458770 IVM458768:IVM458770 JFI458768:JFI458770 JPE458768:JPE458770 JZA458768:JZA458770 KIW458768:KIW458770 KSS458768:KSS458770 LCO458768:LCO458770 LMK458768:LMK458770 LWG458768:LWG458770 MGC458768:MGC458770 MPY458768:MPY458770 MZU458768:MZU458770 NJQ458768:NJQ458770 NTM458768:NTM458770 ODI458768:ODI458770 ONE458768:ONE458770 OXA458768:OXA458770 PGW458768:PGW458770 PQS458768:PQS458770 QAO458768:QAO458770 QKK458768:QKK458770 QUG458768:QUG458770 REC458768:REC458770 RNY458768:RNY458770 RXU458768:RXU458770 SHQ458768:SHQ458770 SRM458768:SRM458770 TBI458768:TBI458770 TLE458768:TLE458770 TVA458768:TVA458770 UEW458768:UEW458770 UOS458768:UOS458770 UYO458768:UYO458770 VIK458768:VIK458770 VSG458768:VSG458770 WCC458768:WCC458770 WLY458768:WLY458770 WVU458768:WVU458770 M524304:M524306 JI524304:JI524306 TE524304:TE524306 ADA524304:ADA524306 AMW524304:AMW524306 AWS524304:AWS524306 BGO524304:BGO524306 BQK524304:BQK524306 CAG524304:CAG524306 CKC524304:CKC524306 CTY524304:CTY524306 DDU524304:DDU524306 DNQ524304:DNQ524306 DXM524304:DXM524306 EHI524304:EHI524306 ERE524304:ERE524306 FBA524304:FBA524306 FKW524304:FKW524306 FUS524304:FUS524306 GEO524304:GEO524306 GOK524304:GOK524306 GYG524304:GYG524306 HIC524304:HIC524306 HRY524304:HRY524306 IBU524304:IBU524306 ILQ524304:ILQ524306 IVM524304:IVM524306 JFI524304:JFI524306 JPE524304:JPE524306 JZA524304:JZA524306 KIW524304:KIW524306 KSS524304:KSS524306 LCO524304:LCO524306 LMK524304:LMK524306 LWG524304:LWG524306 MGC524304:MGC524306 MPY524304:MPY524306 MZU524304:MZU524306 NJQ524304:NJQ524306 NTM524304:NTM524306 ODI524304:ODI524306 ONE524304:ONE524306 OXA524304:OXA524306 PGW524304:PGW524306 PQS524304:PQS524306 QAO524304:QAO524306 QKK524304:QKK524306 QUG524304:QUG524306 REC524304:REC524306 RNY524304:RNY524306 RXU524304:RXU524306 SHQ524304:SHQ524306 SRM524304:SRM524306 TBI524304:TBI524306 TLE524304:TLE524306 TVA524304:TVA524306 UEW524304:UEW524306 UOS524304:UOS524306 UYO524304:UYO524306 VIK524304:VIK524306 VSG524304:VSG524306 WCC524304:WCC524306 WLY524304:WLY524306 WVU524304:WVU524306 M589840:M589842 JI589840:JI589842 TE589840:TE589842 ADA589840:ADA589842 AMW589840:AMW589842 AWS589840:AWS589842 BGO589840:BGO589842 BQK589840:BQK589842 CAG589840:CAG589842 CKC589840:CKC589842 CTY589840:CTY589842 DDU589840:DDU589842 DNQ589840:DNQ589842 DXM589840:DXM589842 EHI589840:EHI589842 ERE589840:ERE589842 FBA589840:FBA589842 FKW589840:FKW589842 FUS589840:FUS589842 GEO589840:GEO589842 GOK589840:GOK589842 GYG589840:GYG589842 HIC589840:HIC589842 HRY589840:HRY589842 IBU589840:IBU589842 ILQ589840:ILQ589842 IVM589840:IVM589842 JFI589840:JFI589842 JPE589840:JPE589842 JZA589840:JZA589842 KIW589840:KIW589842 KSS589840:KSS589842 LCO589840:LCO589842 LMK589840:LMK589842 LWG589840:LWG589842 MGC589840:MGC589842 MPY589840:MPY589842 MZU589840:MZU589842 NJQ589840:NJQ589842 NTM589840:NTM589842 ODI589840:ODI589842 ONE589840:ONE589842 OXA589840:OXA589842 PGW589840:PGW589842 PQS589840:PQS589842 QAO589840:QAO589842 QKK589840:QKK589842 QUG589840:QUG589842 REC589840:REC589842 RNY589840:RNY589842 RXU589840:RXU589842 SHQ589840:SHQ589842 SRM589840:SRM589842 TBI589840:TBI589842 TLE589840:TLE589842 TVA589840:TVA589842 UEW589840:UEW589842 UOS589840:UOS589842 UYO589840:UYO589842 VIK589840:VIK589842 VSG589840:VSG589842 WCC589840:WCC589842 WLY589840:WLY589842 WVU589840:WVU589842 M655376:M655378 JI655376:JI655378 TE655376:TE655378 ADA655376:ADA655378 AMW655376:AMW655378 AWS655376:AWS655378 BGO655376:BGO655378 BQK655376:BQK655378 CAG655376:CAG655378 CKC655376:CKC655378 CTY655376:CTY655378 DDU655376:DDU655378 DNQ655376:DNQ655378 DXM655376:DXM655378 EHI655376:EHI655378 ERE655376:ERE655378 FBA655376:FBA655378 FKW655376:FKW655378 FUS655376:FUS655378 GEO655376:GEO655378 GOK655376:GOK655378 GYG655376:GYG655378 HIC655376:HIC655378 HRY655376:HRY655378 IBU655376:IBU655378 ILQ655376:ILQ655378 IVM655376:IVM655378 JFI655376:JFI655378 JPE655376:JPE655378 JZA655376:JZA655378 KIW655376:KIW655378 KSS655376:KSS655378 LCO655376:LCO655378 LMK655376:LMK655378 LWG655376:LWG655378 MGC655376:MGC655378 MPY655376:MPY655378 MZU655376:MZU655378 NJQ655376:NJQ655378 NTM655376:NTM655378 ODI655376:ODI655378 ONE655376:ONE655378 OXA655376:OXA655378 PGW655376:PGW655378 PQS655376:PQS655378 QAO655376:QAO655378 QKK655376:QKK655378 QUG655376:QUG655378 REC655376:REC655378 RNY655376:RNY655378 RXU655376:RXU655378 SHQ655376:SHQ655378 SRM655376:SRM655378 TBI655376:TBI655378 TLE655376:TLE655378 TVA655376:TVA655378 UEW655376:UEW655378 UOS655376:UOS655378 UYO655376:UYO655378 VIK655376:VIK655378 VSG655376:VSG655378 WCC655376:WCC655378 WLY655376:WLY655378 WVU655376:WVU655378 M720912:M720914 JI720912:JI720914 TE720912:TE720914 ADA720912:ADA720914 AMW720912:AMW720914 AWS720912:AWS720914 BGO720912:BGO720914 BQK720912:BQK720914 CAG720912:CAG720914 CKC720912:CKC720914 CTY720912:CTY720914 DDU720912:DDU720914 DNQ720912:DNQ720914 DXM720912:DXM720914 EHI720912:EHI720914 ERE720912:ERE720914 FBA720912:FBA720914 FKW720912:FKW720914 FUS720912:FUS720914 GEO720912:GEO720914 GOK720912:GOK720914 GYG720912:GYG720914 HIC720912:HIC720914 HRY720912:HRY720914 IBU720912:IBU720914 ILQ720912:ILQ720914 IVM720912:IVM720914 JFI720912:JFI720914 JPE720912:JPE720914 JZA720912:JZA720914 KIW720912:KIW720914 KSS720912:KSS720914 LCO720912:LCO720914 LMK720912:LMK720914 LWG720912:LWG720914 MGC720912:MGC720914 MPY720912:MPY720914 MZU720912:MZU720914 NJQ720912:NJQ720914 NTM720912:NTM720914 ODI720912:ODI720914 ONE720912:ONE720914 OXA720912:OXA720914 PGW720912:PGW720914 PQS720912:PQS720914 QAO720912:QAO720914 QKK720912:QKK720914 QUG720912:QUG720914 REC720912:REC720914 RNY720912:RNY720914 RXU720912:RXU720914 SHQ720912:SHQ720914 SRM720912:SRM720914 TBI720912:TBI720914 TLE720912:TLE720914 TVA720912:TVA720914 UEW720912:UEW720914 UOS720912:UOS720914 UYO720912:UYO720914 VIK720912:VIK720914 VSG720912:VSG720914 WCC720912:WCC720914 WLY720912:WLY720914 WVU720912:WVU720914 M786448:M786450 JI786448:JI786450 TE786448:TE786450 ADA786448:ADA786450 AMW786448:AMW786450 AWS786448:AWS786450 BGO786448:BGO786450 BQK786448:BQK786450 CAG786448:CAG786450 CKC786448:CKC786450 CTY786448:CTY786450 DDU786448:DDU786450 DNQ786448:DNQ786450 DXM786448:DXM786450 EHI786448:EHI786450 ERE786448:ERE786450 FBA786448:FBA786450 FKW786448:FKW786450 FUS786448:FUS786450 GEO786448:GEO786450 GOK786448:GOK786450 GYG786448:GYG786450 HIC786448:HIC786450 HRY786448:HRY786450 IBU786448:IBU786450 ILQ786448:ILQ786450 IVM786448:IVM786450 JFI786448:JFI786450 JPE786448:JPE786450 JZA786448:JZA786450 KIW786448:KIW786450 KSS786448:KSS786450 LCO786448:LCO786450 LMK786448:LMK786450 LWG786448:LWG786450 MGC786448:MGC786450 MPY786448:MPY786450 MZU786448:MZU786450 NJQ786448:NJQ786450 NTM786448:NTM786450 ODI786448:ODI786450 ONE786448:ONE786450 OXA786448:OXA786450 PGW786448:PGW786450 PQS786448:PQS786450 QAO786448:QAO786450 QKK786448:QKK786450 QUG786448:QUG786450 REC786448:REC786450 RNY786448:RNY786450 RXU786448:RXU786450 SHQ786448:SHQ786450 SRM786448:SRM786450 TBI786448:TBI786450 TLE786448:TLE786450 TVA786448:TVA786450 UEW786448:UEW786450 UOS786448:UOS786450 UYO786448:UYO786450 VIK786448:VIK786450 VSG786448:VSG786450 WCC786448:WCC786450 WLY786448:WLY786450 WVU786448:WVU786450 M851984:M851986 JI851984:JI851986 TE851984:TE851986 ADA851984:ADA851986 AMW851984:AMW851986 AWS851984:AWS851986 BGO851984:BGO851986 BQK851984:BQK851986 CAG851984:CAG851986 CKC851984:CKC851986 CTY851984:CTY851986 DDU851984:DDU851986 DNQ851984:DNQ851986 DXM851984:DXM851986 EHI851984:EHI851986 ERE851984:ERE851986 FBA851984:FBA851986 FKW851984:FKW851986 FUS851984:FUS851986 GEO851984:GEO851986 GOK851984:GOK851986 GYG851984:GYG851986 HIC851984:HIC851986 HRY851984:HRY851986 IBU851984:IBU851986 ILQ851984:ILQ851986 IVM851984:IVM851986 JFI851984:JFI851986 JPE851984:JPE851986 JZA851984:JZA851986 KIW851984:KIW851986 KSS851984:KSS851986 LCO851984:LCO851986 LMK851984:LMK851986 LWG851984:LWG851986 MGC851984:MGC851986 MPY851984:MPY851986 MZU851984:MZU851986 NJQ851984:NJQ851986 NTM851984:NTM851986 ODI851984:ODI851986 ONE851984:ONE851986 OXA851984:OXA851986 PGW851984:PGW851986 PQS851984:PQS851986 QAO851984:QAO851986 QKK851984:QKK851986 QUG851984:QUG851986 REC851984:REC851986 RNY851984:RNY851986 RXU851984:RXU851986 SHQ851984:SHQ851986 SRM851984:SRM851986 TBI851984:TBI851986 TLE851984:TLE851986 TVA851984:TVA851986 UEW851984:UEW851986 UOS851984:UOS851986 UYO851984:UYO851986 VIK851984:VIK851986 VSG851984:VSG851986 WCC851984:WCC851986 WLY851984:WLY851986 WVU851984:WVU851986 M917520:M917522 JI917520:JI917522 TE917520:TE917522 ADA917520:ADA917522 AMW917520:AMW917522 AWS917520:AWS917522 BGO917520:BGO917522 BQK917520:BQK917522 CAG917520:CAG917522 CKC917520:CKC917522 CTY917520:CTY917522 DDU917520:DDU917522 DNQ917520:DNQ917522 DXM917520:DXM917522 EHI917520:EHI917522 ERE917520:ERE917522 FBA917520:FBA917522 FKW917520:FKW917522 FUS917520:FUS917522 GEO917520:GEO917522 GOK917520:GOK917522 GYG917520:GYG917522 HIC917520:HIC917522 HRY917520:HRY917522 IBU917520:IBU917522 ILQ917520:ILQ917522 IVM917520:IVM917522 JFI917520:JFI917522 JPE917520:JPE917522 JZA917520:JZA917522 KIW917520:KIW917522 KSS917520:KSS917522 LCO917520:LCO917522 LMK917520:LMK917522 LWG917520:LWG917522 MGC917520:MGC917522 MPY917520:MPY917522 MZU917520:MZU917522 NJQ917520:NJQ917522 NTM917520:NTM917522 ODI917520:ODI917522 ONE917520:ONE917522 OXA917520:OXA917522 PGW917520:PGW917522 PQS917520:PQS917522 QAO917520:QAO917522 QKK917520:QKK917522 QUG917520:QUG917522 REC917520:REC917522 RNY917520:RNY917522 RXU917520:RXU917522 SHQ917520:SHQ917522 SRM917520:SRM917522 TBI917520:TBI917522 TLE917520:TLE917522 TVA917520:TVA917522 UEW917520:UEW917522 UOS917520:UOS917522 UYO917520:UYO917522 VIK917520:VIK917522 VSG917520:VSG917522 WCC917520:WCC917522 WLY917520:WLY917522 WVU917520:WVU917522 M983056:M983058 JI983056:JI983058 TE983056:TE983058 ADA983056:ADA983058 AMW983056:AMW983058 AWS983056:AWS983058 BGO983056:BGO983058 BQK983056:BQK983058 CAG983056:CAG983058 CKC983056:CKC983058 CTY983056:CTY983058 DDU983056:DDU983058 DNQ983056:DNQ983058 DXM983056:DXM983058 EHI983056:EHI983058 ERE983056:ERE983058 FBA983056:FBA983058 FKW983056:FKW983058 FUS983056:FUS983058 GEO983056:GEO983058 GOK983056:GOK983058 GYG983056:GYG983058 HIC983056:HIC983058 HRY983056:HRY983058 IBU983056:IBU983058 ILQ983056:ILQ983058 IVM983056:IVM983058 JFI983056:JFI983058 JPE983056:JPE983058 JZA983056:JZA983058 KIW983056:KIW983058 KSS983056:KSS983058 LCO983056:LCO983058 LMK983056:LMK983058 LWG983056:LWG983058 MGC983056:MGC983058 MPY983056:MPY983058 MZU983056:MZU983058 NJQ983056:NJQ983058 NTM983056:NTM983058 ODI983056:ODI983058 ONE983056:ONE983058 OXA983056:OXA983058 PGW983056:PGW983058 PQS983056:PQS983058 QAO983056:QAO983058 QKK983056:QKK983058 QUG983056:QUG983058 REC983056:REC983058 RNY983056:RNY983058 RXU983056:RXU983058 SHQ983056:SHQ983058 SRM983056:SRM983058 TBI983056:TBI983058 TLE983056:TLE983058 TVA983056:TVA983058 UEW983056:UEW983058 UOS983056:UOS983058 UYO983056:UYO983058 VIK983056:VIK983058 VSG983056:VSG983058 WCC983056:WCC983058 WLY983056:WLY983058 WVU983056:WVU983058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WVO983052:WVO983054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M65548:M65550 JI65548:JI65550 TE65548:TE65550 ADA65548:ADA65550 AMW65548:AMW65550 AWS65548:AWS65550 BGO65548:BGO65550 BQK65548:BQK65550 CAG65548:CAG65550 CKC65548:CKC65550 CTY65548:CTY65550 DDU65548:DDU65550 DNQ65548:DNQ65550 DXM65548:DXM65550 EHI65548:EHI65550 ERE65548:ERE65550 FBA65548:FBA65550 FKW65548:FKW65550 FUS65548:FUS65550 GEO65548:GEO65550 GOK65548:GOK65550 GYG65548:GYG65550 HIC65548:HIC65550 HRY65548:HRY65550 IBU65548:IBU65550 ILQ65548:ILQ65550 IVM65548:IVM65550 JFI65548:JFI65550 JPE65548:JPE65550 JZA65548:JZA65550 KIW65548:KIW65550 KSS65548:KSS65550 LCO65548:LCO65550 LMK65548:LMK65550 LWG65548:LWG65550 MGC65548:MGC65550 MPY65548:MPY65550 MZU65548:MZU65550 NJQ65548:NJQ65550 NTM65548:NTM65550 ODI65548:ODI65550 ONE65548:ONE65550 OXA65548:OXA65550 PGW65548:PGW65550 PQS65548:PQS65550 QAO65548:QAO65550 QKK65548:QKK65550 QUG65548:QUG65550 REC65548:REC65550 RNY65548:RNY65550 RXU65548:RXU65550 SHQ65548:SHQ65550 SRM65548:SRM65550 TBI65548:TBI65550 TLE65548:TLE65550 TVA65548:TVA65550 UEW65548:UEW65550 UOS65548:UOS65550 UYO65548:UYO65550 VIK65548:VIK65550 VSG65548:VSG65550 WCC65548:WCC65550 WLY65548:WLY65550 WVU65548:WVU65550 M131084:M131086 JI131084:JI131086 TE131084:TE131086 ADA131084:ADA131086 AMW131084:AMW131086 AWS131084:AWS131086 BGO131084:BGO131086 BQK131084:BQK131086 CAG131084:CAG131086 CKC131084:CKC131086 CTY131084:CTY131086 DDU131084:DDU131086 DNQ131084:DNQ131086 DXM131084:DXM131086 EHI131084:EHI131086 ERE131084:ERE131086 FBA131084:FBA131086 FKW131084:FKW131086 FUS131084:FUS131086 GEO131084:GEO131086 GOK131084:GOK131086 GYG131084:GYG131086 HIC131084:HIC131086 HRY131084:HRY131086 IBU131084:IBU131086 ILQ131084:ILQ131086 IVM131084:IVM131086 JFI131084:JFI131086 JPE131084:JPE131086 JZA131084:JZA131086 KIW131084:KIW131086 KSS131084:KSS131086 LCO131084:LCO131086 LMK131084:LMK131086 LWG131084:LWG131086 MGC131084:MGC131086 MPY131084:MPY131086 MZU131084:MZU131086 NJQ131084:NJQ131086 NTM131084:NTM131086 ODI131084:ODI131086 ONE131084:ONE131086 OXA131084:OXA131086 PGW131084:PGW131086 PQS131084:PQS131086 QAO131084:QAO131086 QKK131084:QKK131086 QUG131084:QUG131086 REC131084:REC131086 RNY131084:RNY131086 RXU131084:RXU131086 SHQ131084:SHQ131086 SRM131084:SRM131086 TBI131084:TBI131086 TLE131084:TLE131086 TVA131084:TVA131086 UEW131084:UEW131086 UOS131084:UOS131086 UYO131084:UYO131086 VIK131084:VIK131086 VSG131084:VSG131086 WCC131084:WCC131086 WLY131084:WLY131086 WVU131084:WVU131086 M196620:M196622 JI196620:JI196622 TE196620:TE196622 ADA196620:ADA196622 AMW196620:AMW196622 AWS196620:AWS196622 BGO196620:BGO196622 BQK196620:BQK196622 CAG196620:CAG196622 CKC196620:CKC196622 CTY196620:CTY196622 DDU196620:DDU196622 DNQ196620:DNQ196622 DXM196620:DXM196622 EHI196620:EHI196622 ERE196620:ERE196622 FBA196620:FBA196622 FKW196620:FKW196622 FUS196620:FUS196622 GEO196620:GEO196622 GOK196620:GOK196622 GYG196620:GYG196622 HIC196620:HIC196622 HRY196620:HRY196622 IBU196620:IBU196622 ILQ196620:ILQ196622 IVM196620:IVM196622 JFI196620:JFI196622 JPE196620:JPE196622 JZA196620:JZA196622 KIW196620:KIW196622 KSS196620:KSS196622 LCO196620:LCO196622 LMK196620:LMK196622 LWG196620:LWG196622 MGC196620:MGC196622 MPY196620:MPY196622 MZU196620:MZU196622 NJQ196620:NJQ196622 NTM196620:NTM196622 ODI196620:ODI196622 ONE196620:ONE196622 OXA196620:OXA196622 PGW196620:PGW196622 PQS196620:PQS196622 QAO196620:QAO196622 QKK196620:QKK196622 QUG196620:QUG196622 REC196620:REC196622 RNY196620:RNY196622 RXU196620:RXU196622 SHQ196620:SHQ196622 SRM196620:SRM196622 TBI196620:TBI196622 TLE196620:TLE196622 TVA196620:TVA196622 UEW196620:UEW196622 UOS196620:UOS196622 UYO196620:UYO196622 VIK196620:VIK196622 VSG196620:VSG196622 WCC196620:WCC196622 WLY196620:WLY196622 WVU196620:WVU196622 M262156:M262158 JI262156:JI262158 TE262156:TE262158 ADA262156:ADA262158 AMW262156:AMW262158 AWS262156:AWS262158 BGO262156:BGO262158 BQK262156:BQK262158 CAG262156:CAG262158 CKC262156:CKC262158 CTY262156:CTY262158 DDU262156:DDU262158 DNQ262156:DNQ262158 DXM262156:DXM262158 EHI262156:EHI262158 ERE262156:ERE262158 FBA262156:FBA262158 FKW262156:FKW262158 FUS262156:FUS262158 GEO262156:GEO262158 GOK262156:GOK262158 GYG262156:GYG262158 HIC262156:HIC262158 HRY262156:HRY262158 IBU262156:IBU262158 ILQ262156:ILQ262158 IVM262156:IVM262158 JFI262156:JFI262158 JPE262156:JPE262158 JZA262156:JZA262158 KIW262156:KIW262158 KSS262156:KSS262158 LCO262156:LCO262158 LMK262156:LMK262158 LWG262156:LWG262158 MGC262156:MGC262158 MPY262156:MPY262158 MZU262156:MZU262158 NJQ262156:NJQ262158 NTM262156:NTM262158 ODI262156:ODI262158 ONE262156:ONE262158 OXA262156:OXA262158 PGW262156:PGW262158 PQS262156:PQS262158 QAO262156:QAO262158 QKK262156:QKK262158 QUG262156:QUG262158 REC262156:REC262158 RNY262156:RNY262158 RXU262156:RXU262158 SHQ262156:SHQ262158 SRM262156:SRM262158 TBI262156:TBI262158 TLE262156:TLE262158 TVA262156:TVA262158 UEW262156:UEW262158 UOS262156:UOS262158 UYO262156:UYO262158 VIK262156:VIK262158 VSG262156:VSG262158 WCC262156:WCC262158 WLY262156:WLY262158 WVU262156:WVU262158 M327692:M327694 JI327692:JI327694 TE327692:TE327694 ADA327692:ADA327694 AMW327692:AMW327694 AWS327692:AWS327694 BGO327692:BGO327694 BQK327692:BQK327694 CAG327692:CAG327694 CKC327692:CKC327694 CTY327692:CTY327694 DDU327692:DDU327694 DNQ327692:DNQ327694 DXM327692:DXM327694 EHI327692:EHI327694 ERE327692:ERE327694 FBA327692:FBA327694 FKW327692:FKW327694 FUS327692:FUS327694 GEO327692:GEO327694 GOK327692:GOK327694 GYG327692:GYG327694 HIC327692:HIC327694 HRY327692:HRY327694 IBU327692:IBU327694 ILQ327692:ILQ327694 IVM327692:IVM327694 JFI327692:JFI327694 JPE327692:JPE327694 JZA327692:JZA327694 KIW327692:KIW327694 KSS327692:KSS327694 LCO327692:LCO327694 LMK327692:LMK327694 LWG327692:LWG327694 MGC327692:MGC327694 MPY327692:MPY327694 MZU327692:MZU327694 NJQ327692:NJQ327694 NTM327692:NTM327694 ODI327692:ODI327694 ONE327692:ONE327694 OXA327692:OXA327694 PGW327692:PGW327694 PQS327692:PQS327694 QAO327692:QAO327694 QKK327692:QKK327694 QUG327692:QUG327694 REC327692:REC327694 RNY327692:RNY327694 RXU327692:RXU327694 SHQ327692:SHQ327694 SRM327692:SRM327694 TBI327692:TBI327694 TLE327692:TLE327694 TVA327692:TVA327694 UEW327692:UEW327694 UOS327692:UOS327694 UYO327692:UYO327694 VIK327692:VIK327694 VSG327692:VSG327694 WCC327692:WCC327694 WLY327692:WLY327694 WVU327692:WVU327694 M393228:M393230 JI393228:JI393230 TE393228:TE393230 ADA393228:ADA393230 AMW393228:AMW393230 AWS393228:AWS393230 BGO393228:BGO393230 BQK393228:BQK393230 CAG393228:CAG393230 CKC393228:CKC393230 CTY393228:CTY393230 DDU393228:DDU393230 DNQ393228:DNQ393230 DXM393228:DXM393230 EHI393228:EHI393230 ERE393228:ERE393230 FBA393228:FBA393230 FKW393228:FKW393230 FUS393228:FUS393230 GEO393228:GEO393230 GOK393228:GOK393230 GYG393228:GYG393230 HIC393228:HIC393230 HRY393228:HRY393230 IBU393228:IBU393230 ILQ393228:ILQ393230 IVM393228:IVM393230 JFI393228:JFI393230 JPE393228:JPE393230 JZA393228:JZA393230 KIW393228:KIW393230 KSS393228:KSS393230 LCO393228:LCO393230 LMK393228:LMK393230 LWG393228:LWG393230 MGC393228:MGC393230 MPY393228:MPY393230 MZU393228:MZU393230 NJQ393228:NJQ393230 NTM393228:NTM393230 ODI393228:ODI393230 ONE393228:ONE393230 OXA393228:OXA393230 PGW393228:PGW393230 PQS393228:PQS393230 QAO393228:QAO393230 QKK393228:QKK393230 QUG393228:QUG393230 REC393228:REC393230 RNY393228:RNY393230 RXU393228:RXU393230 SHQ393228:SHQ393230 SRM393228:SRM393230 TBI393228:TBI393230 TLE393228:TLE393230 TVA393228:TVA393230 UEW393228:UEW393230 UOS393228:UOS393230 UYO393228:UYO393230 VIK393228:VIK393230 VSG393228:VSG393230 WCC393228:WCC393230 WLY393228:WLY393230 WVU393228:WVU393230 M458764:M458766 JI458764:JI458766 TE458764:TE458766 ADA458764:ADA458766 AMW458764:AMW458766 AWS458764:AWS458766 BGO458764:BGO458766 BQK458764:BQK458766 CAG458764:CAG458766 CKC458764:CKC458766 CTY458764:CTY458766 DDU458764:DDU458766 DNQ458764:DNQ458766 DXM458764:DXM458766 EHI458764:EHI458766 ERE458764:ERE458766 FBA458764:FBA458766 FKW458764:FKW458766 FUS458764:FUS458766 GEO458764:GEO458766 GOK458764:GOK458766 GYG458764:GYG458766 HIC458764:HIC458766 HRY458764:HRY458766 IBU458764:IBU458766 ILQ458764:ILQ458766 IVM458764:IVM458766 JFI458764:JFI458766 JPE458764:JPE458766 JZA458764:JZA458766 KIW458764:KIW458766 KSS458764:KSS458766 LCO458764:LCO458766 LMK458764:LMK458766 LWG458764:LWG458766 MGC458764:MGC458766 MPY458764:MPY458766 MZU458764:MZU458766 NJQ458764:NJQ458766 NTM458764:NTM458766 ODI458764:ODI458766 ONE458764:ONE458766 OXA458764:OXA458766 PGW458764:PGW458766 PQS458764:PQS458766 QAO458764:QAO458766 QKK458764:QKK458766 QUG458764:QUG458766 REC458764:REC458766 RNY458764:RNY458766 RXU458764:RXU458766 SHQ458764:SHQ458766 SRM458764:SRM458766 TBI458764:TBI458766 TLE458764:TLE458766 TVA458764:TVA458766 UEW458764:UEW458766 UOS458764:UOS458766 UYO458764:UYO458766 VIK458764:VIK458766 VSG458764:VSG458766 WCC458764:WCC458766 WLY458764:WLY458766 WVU458764:WVU458766 M524300:M524302 JI524300:JI524302 TE524300:TE524302 ADA524300:ADA524302 AMW524300:AMW524302 AWS524300:AWS524302 BGO524300:BGO524302 BQK524300:BQK524302 CAG524300:CAG524302 CKC524300:CKC524302 CTY524300:CTY524302 DDU524300:DDU524302 DNQ524300:DNQ524302 DXM524300:DXM524302 EHI524300:EHI524302 ERE524300:ERE524302 FBA524300:FBA524302 FKW524300:FKW524302 FUS524300:FUS524302 GEO524300:GEO524302 GOK524300:GOK524302 GYG524300:GYG524302 HIC524300:HIC524302 HRY524300:HRY524302 IBU524300:IBU524302 ILQ524300:ILQ524302 IVM524300:IVM524302 JFI524300:JFI524302 JPE524300:JPE524302 JZA524300:JZA524302 KIW524300:KIW524302 KSS524300:KSS524302 LCO524300:LCO524302 LMK524300:LMK524302 LWG524300:LWG524302 MGC524300:MGC524302 MPY524300:MPY524302 MZU524300:MZU524302 NJQ524300:NJQ524302 NTM524300:NTM524302 ODI524300:ODI524302 ONE524300:ONE524302 OXA524300:OXA524302 PGW524300:PGW524302 PQS524300:PQS524302 QAO524300:QAO524302 QKK524300:QKK524302 QUG524300:QUG524302 REC524300:REC524302 RNY524300:RNY524302 RXU524300:RXU524302 SHQ524300:SHQ524302 SRM524300:SRM524302 TBI524300:TBI524302 TLE524300:TLE524302 TVA524300:TVA524302 UEW524300:UEW524302 UOS524300:UOS524302 UYO524300:UYO524302 VIK524300:VIK524302 VSG524300:VSG524302 WCC524300:WCC524302 WLY524300:WLY524302 WVU524300:WVU524302 M589836:M589838 JI589836:JI589838 TE589836:TE589838 ADA589836:ADA589838 AMW589836:AMW589838 AWS589836:AWS589838 BGO589836:BGO589838 BQK589836:BQK589838 CAG589836:CAG589838 CKC589836:CKC589838 CTY589836:CTY589838 DDU589836:DDU589838 DNQ589836:DNQ589838 DXM589836:DXM589838 EHI589836:EHI589838 ERE589836:ERE589838 FBA589836:FBA589838 FKW589836:FKW589838 FUS589836:FUS589838 GEO589836:GEO589838 GOK589836:GOK589838 GYG589836:GYG589838 HIC589836:HIC589838 HRY589836:HRY589838 IBU589836:IBU589838 ILQ589836:ILQ589838 IVM589836:IVM589838 JFI589836:JFI589838 JPE589836:JPE589838 JZA589836:JZA589838 KIW589836:KIW589838 KSS589836:KSS589838 LCO589836:LCO589838 LMK589836:LMK589838 LWG589836:LWG589838 MGC589836:MGC589838 MPY589836:MPY589838 MZU589836:MZU589838 NJQ589836:NJQ589838 NTM589836:NTM589838 ODI589836:ODI589838 ONE589836:ONE589838 OXA589836:OXA589838 PGW589836:PGW589838 PQS589836:PQS589838 QAO589836:QAO589838 QKK589836:QKK589838 QUG589836:QUG589838 REC589836:REC589838 RNY589836:RNY589838 RXU589836:RXU589838 SHQ589836:SHQ589838 SRM589836:SRM589838 TBI589836:TBI589838 TLE589836:TLE589838 TVA589836:TVA589838 UEW589836:UEW589838 UOS589836:UOS589838 UYO589836:UYO589838 VIK589836:VIK589838 VSG589836:VSG589838 WCC589836:WCC589838 WLY589836:WLY589838 WVU589836:WVU589838 M655372:M655374 JI655372:JI655374 TE655372:TE655374 ADA655372:ADA655374 AMW655372:AMW655374 AWS655372:AWS655374 BGO655372:BGO655374 BQK655372:BQK655374 CAG655372:CAG655374 CKC655372:CKC655374 CTY655372:CTY655374 DDU655372:DDU655374 DNQ655372:DNQ655374 DXM655372:DXM655374 EHI655372:EHI655374 ERE655372:ERE655374 FBA655372:FBA655374 FKW655372:FKW655374 FUS655372:FUS655374 GEO655372:GEO655374 GOK655372:GOK655374 GYG655372:GYG655374 HIC655372:HIC655374 HRY655372:HRY655374 IBU655372:IBU655374 ILQ655372:ILQ655374 IVM655372:IVM655374 JFI655372:JFI655374 JPE655372:JPE655374 JZA655372:JZA655374 KIW655372:KIW655374 KSS655372:KSS655374 LCO655372:LCO655374 LMK655372:LMK655374 LWG655372:LWG655374 MGC655372:MGC655374 MPY655372:MPY655374 MZU655372:MZU655374 NJQ655372:NJQ655374 NTM655372:NTM655374 ODI655372:ODI655374 ONE655372:ONE655374 OXA655372:OXA655374 PGW655372:PGW655374 PQS655372:PQS655374 QAO655372:QAO655374 QKK655372:QKK655374 QUG655372:QUG655374 REC655372:REC655374 RNY655372:RNY655374 RXU655372:RXU655374 SHQ655372:SHQ655374 SRM655372:SRM655374 TBI655372:TBI655374 TLE655372:TLE655374 TVA655372:TVA655374 UEW655372:UEW655374 UOS655372:UOS655374 UYO655372:UYO655374 VIK655372:VIK655374 VSG655372:VSG655374 WCC655372:WCC655374 WLY655372:WLY655374 WVU655372:WVU655374 M720908:M720910 JI720908:JI720910 TE720908:TE720910 ADA720908:ADA720910 AMW720908:AMW720910 AWS720908:AWS720910 BGO720908:BGO720910 BQK720908:BQK720910 CAG720908:CAG720910 CKC720908:CKC720910 CTY720908:CTY720910 DDU720908:DDU720910 DNQ720908:DNQ720910 DXM720908:DXM720910 EHI720908:EHI720910 ERE720908:ERE720910 FBA720908:FBA720910 FKW720908:FKW720910 FUS720908:FUS720910 GEO720908:GEO720910 GOK720908:GOK720910 GYG720908:GYG720910 HIC720908:HIC720910 HRY720908:HRY720910 IBU720908:IBU720910 ILQ720908:ILQ720910 IVM720908:IVM720910 JFI720908:JFI720910 JPE720908:JPE720910 JZA720908:JZA720910 KIW720908:KIW720910 KSS720908:KSS720910 LCO720908:LCO720910 LMK720908:LMK720910 LWG720908:LWG720910 MGC720908:MGC720910 MPY720908:MPY720910 MZU720908:MZU720910 NJQ720908:NJQ720910 NTM720908:NTM720910 ODI720908:ODI720910 ONE720908:ONE720910 OXA720908:OXA720910 PGW720908:PGW720910 PQS720908:PQS720910 QAO720908:QAO720910 QKK720908:QKK720910 QUG720908:QUG720910 REC720908:REC720910 RNY720908:RNY720910 RXU720908:RXU720910 SHQ720908:SHQ720910 SRM720908:SRM720910 TBI720908:TBI720910 TLE720908:TLE720910 TVA720908:TVA720910 UEW720908:UEW720910 UOS720908:UOS720910 UYO720908:UYO720910 VIK720908:VIK720910 VSG720908:VSG720910 WCC720908:WCC720910 WLY720908:WLY720910 WVU720908:WVU720910 M786444:M786446 JI786444:JI786446 TE786444:TE786446 ADA786444:ADA786446 AMW786444:AMW786446 AWS786444:AWS786446 BGO786444:BGO786446 BQK786444:BQK786446 CAG786444:CAG786446 CKC786444:CKC786446 CTY786444:CTY786446 DDU786444:DDU786446 DNQ786444:DNQ786446 DXM786444:DXM786446 EHI786444:EHI786446 ERE786444:ERE786446 FBA786444:FBA786446 FKW786444:FKW786446 FUS786444:FUS786446 GEO786444:GEO786446 GOK786444:GOK786446 GYG786444:GYG786446 HIC786444:HIC786446 HRY786444:HRY786446 IBU786444:IBU786446 ILQ786444:ILQ786446 IVM786444:IVM786446 JFI786444:JFI786446 JPE786444:JPE786446 JZA786444:JZA786446 KIW786444:KIW786446 KSS786444:KSS786446 LCO786444:LCO786446 LMK786444:LMK786446 LWG786444:LWG786446 MGC786444:MGC786446 MPY786444:MPY786446 MZU786444:MZU786446 NJQ786444:NJQ786446 NTM786444:NTM786446 ODI786444:ODI786446 ONE786444:ONE786446 OXA786444:OXA786446 PGW786444:PGW786446 PQS786444:PQS786446 QAO786444:QAO786446 QKK786444:QKK786446 QUG786444:QUG786446 REC786444:REC786446 RNY786444:RNY786446 RXU786444:RXU786446 SHQ786444:SHQ786446 SRM786444:SRM786446 TBI786444:TBI786446 TLE786444:TLE786446 TVA786444:TVA786446 UEW786444:UEW786446 UOS786444:UOS786446 UYO786444:UYO786446 VIK786444:VIK786446 VSG786444:VSG786446 WCC786444:WCC786446 WLY786444:WLY786446 WVU786444:WVU786446 M851980:M851982 JI851980:JI851982 TE851980:TE851982 ADA851980:ADA851982 AMW851980:AMW851982 AWS851980:AWS851982 BGO851980:BGO851982 BQK851980:BQK851982 CAG851980:CAG851982 CKC851980:CKC851982 CTY851980:CTY851982 DDU851980:DDU851982 DNQ851980:DNQ851982 DXM851980:DXM851982 EHI851980:EHI851982 ERE851980:ERE851982 FBA851980:FBA851982 FKW851980:FKW851982 FUS851980:FUS851982 GEO851980:GEO851982 GOK851980:GOK851982 GYG851980:GYG851982 HIC851980:HIC851982 HRY851980:HRY851982 IBU851980:IBU851982 ILQ851980:ILQ851982 IVM851980:IVM851982 JFI851980:JFI851982 JPE851980:JPE851982 JZA851980:JZA851982 KIW851980:KIW851982 KSS851980:KSS851982 LCO851980:LCO851982 LMK851980:LMK851982 LWG851980:LWG851982 MGC851980:MGC851982 MPY851980:MPY851982 MZU851980:MZU851982 NJQ851980:NJQ851982 NTM851980:NTM851982 ODI851980:ODI851982 ONE851980:ONE851982 OXA851980:OXA851982 PGW851980:PGW851982 PQS851980:PQS851982 QAO851980:QAO851982 QKK851980:QKK851982 QUG851980:QUG851982 REC851980:REC851982 RNY851980:RNY851982 RXU851980:RXU851982 SHQ851980:SHQ851982 SRM851980:SRM851982 TBI851980:TBI851982 TLE851980:TLE851982 TVA851980:TVA851982 UEW851980:UEW851982 UOS851980:UOS851982 UYO851980:UYO851982 VIK851980:VIK851982 VSG851980:VSG851982 WCC851980:WCC851982 WLY851980:WLY851982 WVU851980:WVU851982 M917516:M917518 JI917516:JI917518 TE917516:TE917518 ADA917516:ADA917518 AMW917516:AMW917518 AWS917516:AWS917518 BGO917516:BGO917518 BQK917516:BQK917518 CAG917516:CAG917518 CKC917516:CKC917518 CTY917516:CTY917518 DDU917516:DDU917518 DNQ917516:DNQ917518 DXM917516:DXM917518 EHI917516:EHI917518 ERE917516:ERE917518 FBA917516:FBA917518 FKW917516:FKW917518 FUS917516:FUS917518 GEO917516:GEO917518 GOK917516:GOK917518 GYG917516:GYG917518 HIC917516:HIC917518 HRY917516:HRY917518 IBU917516:IBU917518 ILQ917516:ILQ917518 IVM917516:IVM917518 JFI917516:JFI917518 JPE917516:JPE917518 JZA917516:JZA917518 KIW917516:KIW917518 KSS917516:KSS917518 LCO917516:LCO917518 LMK917516:LMK917518 LWG917516:LWG917518 MGC917516:MGC917518 MPY917516:MPY917518 MZU917516:MZU917518 NJQ917516:NJQ917518 NTM917516:NTM917518 ODI917516:ODI917518 ONE917516:ONE917518 OXA917516:OXA917518 PGW917516:PGW917518 PQS917516:PQS917518 QAO917516:QAO917518 QKK917516:QKK917518 QUG917516:QUG917518 REC917516:REC917518 RNY917516:RNY917518 RXU917516:RXU917518 SHQ917516:SHQ917518 SRM917516:SRM917518 TBI917516:TBI917518 TLE917516:TLE917518 TVA917516:TVA917518 UEW917516:UEW917518 UOS917516:UOS917518 UYO917516:UYO917518 VIK917516:VIK917518 VSG917516:VSG917518 WCC917516:WCC917518 WLY917516:WLY917518 WVU917516:WVU917518 M983052:M983054 JI983052:JI983054 TE983052:TE983054 ADA983052:ADA983054 AMW983052:AMW983054 AWS983052:AWS983054 BGO983052:BGO983054 BQK983052:BQK983054 CAG983052:CAG983054 CKC983052:CKC983054 CTY983052:CTY983054 DDU983052:DDU983054 DNQ983052:DNQ983054 DXM983052:DXM983054 EHI983052:EHI983054 ERE983052:ERE983054 FBA983052:FBA983054 FKW983052:FKW983054 FUS983052:FUS983054 GEO983052:GEO983054 GOK983052:GOK983054 GYG983052:GYG983054 HIC983052:HIC983054 HRY983052:HRY983054 IBU983052:IBU983054 ILQ983052:ILQ983054 IVM983052:IVM983054 JFI983052:JFI983054 JPE983052:JPE983054 JZA983052:JZA983054 KIW983052:KIW983054 KSS983052:KSS983054 LCO983052:LCO983054 LMK983052:LMK983054 LWG983052:LWG983054 MGC983052:MGC983054 MPY983052:MPY983054 MZU983052:MZU983054 NJQ983052:NJQ983054 NTM983052:NTM983054 ODI983052:ODI983054 ONE983052:ONE983054 OXA983052:OXA983054 PGW983052:PGW983054 PQS983052:PQS983054 QAO983052:QAO983054 QKK983052:QKK983054 QUG983052:QUG983054 REC983052:REC983054 RNY983052:RNY983054 RXU983052:RXU983054 SHQ983052:SHQ983054 SRM983052:SRM983054 TBI983052:TBI983054 TLE983052:TLE983054 TVA983052:TVA983054 UEW983052:UEW983054 UOS983052:UOS983054 UYO983052:UYO983054 VIK983052:VIK983054 VSG983052:VSG983054 WCC983052:WCC983054 WLY983052:WLY983054 WVU983052:WVU983054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A65547:A65551 IW65547:IW65551 SS65547:SS65551 ACO65547:ACO65551 AMK65547:AMK65551 AWG65547:AWG65551 BGC65547:BGC65551 BPY65547:BPY65551 BZU65547:BZU65551 CJQ65547:CJQ65551 CTM65547:CTM65551 DDI65547:DDI65551 DNE65547:DNE65551 DXA65547:DXA65551 EGW65547:EGW65551 EQS65547:EQS65551 FAO65547:FAO65551 FKK65547:FKK65551 FUG65547:FUG65551 GEC65547:GEC65551 GNY65547:GNY65551 GXU65547:GXU65551 HHQ65547:HHQ65551 HRM65547:HRM65551 IBI65547:IBI65551 ILE65547:ILE65551 IVA65547:IVA65551 JEW65547:JEW65551 JOS65547:JOS65551 JYO65547:JYO65551 KIK65547:KIK65551 KSG65547:KSG65551 LCC65547:LCC65551 LLY65547:LLY65551 LVU65547:LVU65551 MFQ65547:MFQ65551 MPM65547:MPM65551 MZI65547:MZI65551 NJE65547:NJE65551 NTA65547:NTA65551 OCW65547:OCW65551 OMS65547:OMS65551 OWO65547:OWO65551 PGK65547:PGK65551 PQG65547:PQG65551 QAC65547:QAC65551 QJY65547:QJY65551 QTU65547:QTU65551 RDQ65547:RDQ65551 RNM65547:RNM65551 RXI65547:RXI65551 SHE65547:SHE65551 SRA65547:SRA65551 TAW65547:TAW65551 TKS65547:TKS65551 TUO65547:TUO65551 UEK65547:UEK65551 UOG65547:UOG65551 UYC65547:UYC65551 VHY65547:VHY65551 VRU65547:VRU65551 WBQ65547:WBQ65551 WLM65547:WLM65551 WVI65547:WVI65551 A131083:A131087 IW131083:IW131087 SS131083:SS131087 ACO131083:ACO131087 AMK131083:AMK131087 AWG131083:AWG131087 BGC131083:BGC131087 BPY131083:BPY131087 BZU131083:BZU131087 CJQ131083:CJQ131087 CTM131083:CTM131087 DDI131083:DDI131087 DNE131083:DNE131087 DXA131083:DXA131087 EGW131083:EGW131087 EQS131083:EQS131087 FAO131083:FAO131087 FKK131083:FKK131087 FUG131083:FUG131087 GEC131083:GEC131087 GNY131083:GNY131087 GXU131083:GXU131087 HHQ131083:HHQ131087 HRM131083:HRM131087 IBI131083:IBI131087 ILE131083:ILE131087 IVA131083:IVA131087 JEW131083:JEW131087 JOS131083:JOS131087 JYO131083:JYO131087 KIK131083:KIK131087 KSG131083:KSG131087 LCC131083:LCC131087 LLY131083:LLY131087 LVU131083:LVU131087 MFQ131083:MFQ131087 MPM131083:MPM131087 MZI131083:MZI131087 NJE131083:NJE131087 NTA131083:NTA131087 OCW131083:OCW131087 OMS131083:OMS131087 OWO131083:OWO131087 PGK131083:PGK131087 PQG131083:PQG131087 QAC131083:QAC131087 QJY131083:QJY131087 QTU131083:QTU131087 RDQ131083:RDQ131087 RNM131083:RNM131087 RXI131083:RXI131087 SHE131083:SHE131087 SRA131083:SRA131087 TAW131083:TAW131087 TKS131083:TKS131087 TUO131083:TUO131087 UEK131083:UEK131087 UOG131083:UOG131087 UYC131083:UYC131087 VHY131083:VHY131087 VRU131083:VRU131087 WBQ131083:WBQ131087 WLM131083:WLM131087 WVI131083:WVI131087 A196619:A196623 IW196619:IW196623 SS196619:SS196623 ACO196619:ACO196623 AMK196619:AMK196623 AWG196619:AWG196623 BGC196619:BGC196623 BPY196619:BPY196623 BZU196619:BZU196623 CJQ196619:CJQ196623 CTM196619:CTM196623 DDI196619:DDI196623 DNE196619:DNE196623 DXA196619:DXA196623 EGW196619:EGW196623 EQS196619:EQS196623 FAO196619:FAO196623 FKK196619:FKK196623 FUG196619:FUG196623 GEC196619:GEC196623 GNY196619:GNY196623 GXU196619:GXU196623 HHQ196619:HHQ196623 HRM196619:HRM196623 IBI196619:IBI196623 ILE196619:ILE196623 IVA196619:IVA196623 JEW196619:JEW196623 JOS196619:JOS196623 JYO196619:JYO196623 KIK196619:KIK196623 KSG196619:KSG196623 LCC196619:LCC196623 LLY196619:LLY196623 LVU196619:LVU196623 MFQ196619:MFQ196623 MPM196619:MPM196623 MZI196619:MZI196623 NJE196619:NJE196623 NTA196619:NTA196623 OCW196619:OCW196623 OMS196619:OMS196623 OWO196619:OWO196623 PGK196619:PGK196623 PQG196619:PQG196623 QAC196619:QAC196623 QJY196619:QJY196623 QTU196619:QTU196623 RDQ196619:RDQ196623 RNM196619:RNM196623 RXI196619:RXI196623 SHE196619:SHE196623 SRA196619:SRA196623 TAW196619:TAW196623 TKS196619:TKS196623 TUO196619:TUO196623 UEK196619:UEK196623 UOG196619:UOG196623 UYC196619:UYC196623 VHY196619:VHY196623 VRU196619:VRU196623 WBQ196619:WBQ196623 WLM196619:WLM196623 WVI196619:WVI196623 A262155:A262159 IW262155:IW262159 SS262155:SS262159 ACO262155:ACO262159 AMK262155:AMK262159 AWG262155:AWG262159 BGC262155:BGC262159 BPY262155:BPY262159 BZU262155:BZU262159 CJQ262155:CJQ262159 CTM262155:CTM262159 DDI262155:DDI262159 DNE262155:DNE262159 DXA262155:DXA262159 EGW262155:EGW262159 EQS262155:EQS262159 FAO262155:FAO262159 FKK262155:FKK262159 FUG262155:FUG262159 GEC262155:GEC262159 GNY262155:GNY262159 GXU262155:GXU262159 HHQ262155:HHQ262159 HRM262155:HRM262159 IBI262155:IBI262159 ILE262155:ILE262159 IVA262155:IVA262159 JEW262155:JEW262159 JOS262155:JOS262159 JYO262155:JYO262159 KIK262155:KIK262159 KSG262155:KSG262159 LCC262155:LCC262159 LLY262155:LLY262159 LVU262155:LVU262159 MFQ262155:MFQ262159 MPM262155:MPM262159 MZI262155:MZI262159 NJE262155:NJE262159 NTA262155:NTA262159 OCW262155:OCW262159 OMS262155:OMS262159 OWO262155:OWO262159 PGK262155:PGK262159 PQG262155:PQG262159 QAC262155:QAC262159 QJY262155:QJY262159 QTU262155:QTU262159 RDQ262155:RDQ262159 RNM262155:RNM262159 RXI262155:RXI262159 SHE262155:SHE262159 SRA262155:SRA262159 TAW262155:TAW262159 TKS262155:TKS262159 TUO262155:TUO262159 UEK262155:UEK262159 UOG262155:UOG262159 UYC262155:UYC262159 VHY262155:VHY262159 VRU262155:VRU262159 WBQ262155:WBQ262159 WLM262155:WLM262159 WVI262155:WVI262159 A327691:A327695 IW327691:IW327695 SS327691:SS327695 ACO327691:ACO327695 AMK327691:AMK327695 AWG327691:AWG327695 BGC327691:BGC327695 BPY327691:BPY327695 BZU327691:BZU327695 CJQ327691:CJQ327695 CTM327691:CTM327695 DDI327691:DDI327695 DNE327691:DNE327695 DXA327691:DXA327695 EGW327691:EGW327695 EQS327691:EQS327695 FAO327691:FAO327695 FKK327691:FKK327695 FUG327691:FUG327695 GEC327691:GEC327695 GNY327691:GNY327695 GXU327691:GXU327695 HHQ327691:HHQ327695 HRM327691:HRM327695 IBI327691:IBI327695 ILE327691:ILE327695 IVA327691:IVA327695 JEW327691:JEW327695 JOS327691:JOS327695 JYO327691:JYO327695 KIK327691:KIK327695 KSG327691:KSG327695 LCC327691:LCC327695 LLY327691:LLY327695 LVU327691:LVU327695 MFQ327691:MFQ327695 MPM327691:MPM327695 MZI327691:MZI327695 NJE327691:NJE327695 NTA327691:NTA327695 OCW327691:OCW327695 OMS327691:OMS327695 OWO327691:OWO327695 PGK327691:PGK327695 PQG327691:PQG327695 QAC327691:QAC327695 QJY327691:QJY327695 QTU327691:QTU327695 RDQ327691:RDQ327695 RNM327691:RNM327695 RXI327691:RXI327695 SHE327691:SHE327695 SRA327691:SRA327695 TAW327691:TAW327695 TKS327691:TKS327695 TUO327691:TUO327695 UEK327691:UEK327695 UOG327691:UOG327695 UYC327691:UYC327695 VHY327691:VHY327695 VRU327691:VRU327695 WBQ327691:WBQ327695 WLM327691:WLM327695 WVI327691:WVI327695 A393227:A393231 IW393227:IW393231 SS393227:SS393231 ACO393227:ACO393231 AMK393227:AMK393231 AWG393227:AWG393231 BGC393227:BGC393231 BPY393227:BPY393231 BZU393227:BZU393231 CJQ393227:CJQ393231 CTM393227:CTM393231 DDI393227:DDI393231 DNE393227:DNE393231 DXA393227:DXA393231 EGW393227:EGW393231 EQS393227:EQS393231 FAO393227:FAO393231 FKK393227:FKK393231 FUG393227:FUG393231 GEC393227:GEC393231 GNY393227:GNY393231 GXU393227:GXU393231 HHQ393227:HHQ393231 HRM393227:HRM393231 IBI393227:IBI393231 ILE393227:ILE393231 IVA393227:IVA393231 JEW393227:JEW393231 JOS393227:JOS393231 JYO393227:JYO393231 KIK393227:KIK393231 KSG393227:KSG393231 LCC393227:LCC393231 LLY393227:LLY393231 LVU393227:LVU393231 MFQ393227:MFQ393231 MPM393227:MPM393231 MZI393227:MZI393231 NJE393227:NJE393231 NTA393227:NTA393231 OCW393227:OCW393231 OMS393227:OMS393231 OWO393227:OWO393231 PGK393227:PGK393231 PQG393227:PQG393231 QAC393227:QAC393231 QJY393227:QJY393231 QTU393227:QTU393231 RDQ393227:RDQ393231 RNM393227:RNM393231 RXI393227:RXI393231 SHE393227:SHE393231 SRA393227:SRA393231 TAW393227:TAW393231 TKS393227:TKS393231 TUO393227:TUO393231 UEK393227:UEK393231 UOG393227:UOG393231 UYC393227:UYC393231 VHY393227:VHY393231 VRU393227:VRU393231 WBQ393227:WBQ393231 WLM393227:WLM393231 WVI393227:WVI393231 A458763:A458767 IW458763:IW458767 SS458763:SS458767 ACO458763:ACO458767 AMK458763:AMK458767 AWG458763:AWG458767 BGC458763:BGC458767 BPY458763:BPY458767 BZU458763:BZU458767 CJQ458763:CJQ458767 CTM458763:CTM458767 DDI458763:DDI458767 DNE458763:DNE458767 DXA458763:DXA458767 EGW458763:EGW458767 EQS458763:EQS458767 FAO458763:FAO458767 FKK458763:FKK458767 FUG458763:FUG458767 GEC458763:GEC458767 GNY458763:GNY458767 GXU458763:GXU458767 HHQ458763:HHQ458767 HRM458763:HRM458767 IBI458763:IBI458767 ILE458763:ILE458767 IVA458763:IVA458767 JEW458763:JEW458767 JOS458763:JOS458767 JYO458763:JYO458767 KIK458763:KIK458767 KSG458763:KSG458767 LCC458763:LCC458767 LLY458763:LLY458767 LVU458763:LVU458767 MFQ458763:MFQ458767 MPM458763:MPM458767 MZI458763:MZI458767 NJE458763:NJE458767 NTA458763:NTA458767 OCW458763:OCW458767 OMS458763:OMS458767 OWO458763:OWO458767 PGK458763:PGK458767 PQG458763:PQG458767 QAC458763:QAC458767 QJY458763:QJY458767 QTU458763:QTU458767 RDQ458763:RDQ458767 RNM458763:RNM458767 RXI458763:RXI458767 SHE458763:SHE458767 SRA458763:SRA458767 TAW458763:TAW458767 TKS458763:TKS458767 TUO458763:TUO458767 UEK458763:UEK458767 UOG458763:UOG458767 UYC458763:UYC458767 VHY458763:VHY458767 VRU458763:VRU458767 WBQ458763:WBQ458767 WLM458763:WLM458767 WVI458763:WVI458767 A524299:A524303 IW524299:IW524303 SS524299:SS524303 ACO524299:ACO524303 AMK524299:AMK524303 AWG524299:AWG524303 BGC524299:BGC524303 BPY524299:BPY524303 BZU524299:BZU524303 CJQ524299:CJQ524303 CTM524299:CTM524303 DDI524299:DDI524303 DNE524299:DNE524303 DXA524299:DXA524303 EGW524299:EGW524303 EQS524299:EQS524303 FAO524299:FAO524303 FKK524299:FKK524303 FUG524299:FUG524303 GEC524299:GEC524303 GNY524299:GNY524303 GXU524299:GXU524303 HHQ524299:HHQ524303 HRM524299:HRM524303 IBI524299:IBI524303 ILE524299:ILE524303 IVA524299:IVA524303 JEW524299:JEW524303 JOS524299:JOS524303 JYO524299:JYO524303 KIK524299:KIK524303 KSG524299:KSG524303 LCC524299:LCC524303 LLY524299:LLY524303 LVU524299:LVU524303 MFQ524299:MFQ524303 MPM524299:MPM524303 MZI524299:MZI524303 NJE524299:NJE524303 NTA524299:NTA524303 OCW524299:OCW524303 OMS524299:OMS524303 OWO524299:OWO524303 PGK524299:PGK524303 PQG524299:PQG524303 QAC524299:QAC524303 QJY524299:QJY524303 QTU524299:QTU524303 RDQ524299:RDQ524303 RNM524299:RNM524303 RXI524299:RXI524303 SHE524299:SHE524303 SRA524299:SRA524303 TAW524299:TAW524303 TKS524299:TKS524303 TUO524299:TUO524303 UEK524299:UEK524303 UOG524299:UOG524303 UYC524299:UYC524303 VHY524299:VHY524303 VRU524299:VRU524303 WBQ524299:WBQ524303 WLM524299:WLM524303 WVI524299:WVI524303 A589835:A589839 IW589835:IW589839 SS589835:SS589839 ACO589835:ACO589839 AMK589835:AMK589839 AWG589835:AWG589839 BGC589835:BGC589839 BPY589835:BPY589839 BZU589835:BZU589839 CJQ589835:CJQ589839 CTM589835:CTM589839 DDI589835:DDI589839 DNE589835:DNE589839 DXA589835:DXA589839 EGW589835:EGW589839 EQS589835:EQS589839 FAO589835:FAO589839 FKK589835:FKK589839 FUG589835:FUG589839 GEC589835:GEC589839 GNY589835:GNY589839 GXU589835:GXU589839 HHQ589835:HHQ589839 HRM589835:HRM589839 IBI589835:IBI589839 ILE589835:ILE589839 IVA589835:IVA589839 JEW589835:JEW589839 JOS589835:JOS589839 JYO589835:JYO589839 KIK589835:KIK589839 KSG589835:KSG589839 LCC589835:LCC589839 LLY589835:LLY589839 LVU589835:LVU589839 MFQ589835:MFQ589839 MPM589835:MPM589839 MZI589835:MZI589839 NJE589835:NJE589839 NTA589835:NTA589839 OCW589835:OCW589839 OMS589835:OMS589839 OWO589835:OWO589839 PGK589835:PGK589839 PQG589835:PQG589839 QAC589835:QAC589839 QJY589835:QJY589839 QTU589835:QTU589839 RDQ589835:RDQ589839 RNM589835:RNM589839 RXI589835:RXI589839 SHE589835:SHE589839 SRA589835:SRA589839 TAW589835:TAW589839 TKS589835:TKS589839 TUO589835:TUO589839 UEK589835:UEK589839 UOG589835:UOG589839 UYC589835:UYC589839 VHY589835:VHY589839 VRU589835:VRU589839 WBQ589835:WBQ589839 WLM589835:WLM589839 WVI589835:WVI589839 A655371:A655375 IW655371:IW655375 SS655371:SS655375 ACO655371:ACO655375 AMK655371:AMK655375 AWG655371:AWG655375 BGC655371:BGC655375 BPY655371:BPY655375 BZU655371:BZU655375 CJQ655371:CJQ655375 CTM655371:CTM655375 DDI655371:DDI655375 DNE655371:DNE655375 DXA655371:DXA655375 EGW655371:EGW655375 EQS655371:EQS655375 FAO655371:FAO655375 FKK655371:FKK655375 FUG655371:FUG655375 GEC655371:GEC655375 GNY655371:GNY655375 GXU655371:GXU655375 HHQ655371:HHQ655375 HRM655371:HRM655375 IBI655371:IBI655375 ILE655371:ILE655375 IVA655371:IVA655375 JEW655371:JEW655375 JOS655371:JOS655375 JYO655371:JYO655375 KIK655371:KIK655375 KSG655371:KSG655375 LCC655371:LCC655375 LLY655371:LLY655375 LVU655371:LVU655375 MFQ655371:MFQ655375 MPM655371:MPM655375 MZI655371:MZI655375 NJE655371:NJE655375 NTA655371:NTA655375 OCW655371:OCW655375 OMS655371:OMS655375 OWO655371:OWO655375 PGK655371:PGK655375 PQG655371:PQG655375 QAC655371:QAC655375 QJY655371:QJY655375 QTU655371:QTU655375 RDQ655371:RDQ655375 RNM655371:RNM655375 RXI655371:RXI655375 SHE655371:SHE655375 SRA655371:SRA655375 TAW655371:TAW655375 TKS655371:TKS655375 TUO655371:TUO655375 UEK655371:UEK655375 UOG655371:UOG655375 UYC655371:UYC655375 VHY655371:VHY655375 VRU655371:VRU655375 WBQ655371:WBQ655375 WLM655371:WLM655375 WVI655371:WVI655375 A720907:A720911 IW720907:IW720911 SS720907:SS720911 ACO720907:ACO720911 AMK720907:AMK720911 AWG720907:AWG720911 BGC720907:BGC720911 BPY720907:BPY720911 BZU720907:BZU720911 CJQ720907:CJQ720911 CTM720907:CTM720911 DDI720907:DDI720911 DNE720907:DNE720911 DXA720907:DXA720911 EGW720907:EGW720911 EQS720907:EQS720911 FAO720907:FAO720911 FKK720907:FKK720911 FUG720907:FUG720911 GEC720907:GEC720911 GNY720907:GNY720911 GXU720907:GXU720911 HHQ720907:HHQ720911 HRM720907:HRM720911 IBI720907:IBI720911 ILE720907:ILE720911 IVA720907:IVA720911 JEW720907:JEW720911 JOS720907:JOS720911 JYO720907:JYO720911 KIK720907:KIK720911 KSG720907:KSG720911 LCC720907:LCC720911 LLY720907:LLY720911 LVU720907:LVU720911 MFQ720907:MFQ720911 MPM720907:MPM720911 MZI720907:MZI720911 NJE720907:NJE720911 NTA720907:NTA720911 OCW720907:OCW720911 OMS720907:OMS720911 OWO720907:OWO720911 PGK720907:PGK720911 PQG720907:PQG720911 QAC720907:QAC720911 QJY720907:QJY720911 QTU720907:QTU720911 RDQ720907:RDQ720911 RNM720907:RNM720911 RXI720907:RXI720911 SHE720907:SHE720911 SRA720907:SRA720911 TAW720907:TAW720911 TKS720907:TKS720911 TUO720907:TUO720911 UEK720907:UEK720911 UOG720907:UOG720911 UYC720907:UYC720911 VHY720907:VHY720911 VRU720907:VRU720911 WBQ720907:WBQ720911 WLM720907:WLM720911 WVI720907:WVI720911 A786443:A786447 IW786443:IW786447 SS786443:SS786447 ACO786443:ACO786447 AMK786443:AMK786447 AWG786443:AWG786447 BGC786443:BGC786447 BPY786443:BPY786447 BZU786443:BZU786447 CJQ786443:CJQ786447 CTM786443:CTM786447 DDI786443:DDI786447 DNE786443:DNE786447 DXA786443:DXA786447 EGW786443:EGW786447 EQS786443:EQS786447 FAO786443:FAO786447 FKK786443:FKK786447 FUG786443:FUG786447 GEC786443:GEC786447 GNY786443:GNY786447 GXU786443:GXU786447 HHQ786443:HHQ786447 HRM786443:HRM786447 IBI786443:IBI786447 ILE786443:ILE786447 IVA786443:IVA786447 JEW786443:JEW786447 JOS786443:JOS786447 JYO786443:JYO786447 KIK786443:KIK786447 KSG786443:KSG786447 LCC786443:LCC786447 LLY786443:LLY786447 LVU786443:LVU786447 MFQ786443:MFQ786447 MPM786443:MPM786447 MZI786443:MZI786447 NJE786443:NJE786447 NTA786443:NTA786447 OCW786443:OCW786447 OMS786443:OMS786447 OWO786443:OWO786447 PGK786443:PGK786447 PQG786443:PQG786447 QAC786443:QAC786447 QJY786443:QJY786447 QTU786443:QTU786447 RDQ786443:RDQ786447 RNM786443:RNM786447 RXI786443:RXI786447 SHE786443:SHE786447 SRA786443:SRA786447 TAW786443:TAW786447 TKS786443:TKS786447 TUO786443:TUO786447 UEK786443:UEK786447 UOG786443:UOG786447 UYC786443:UYC786447 VHY786443:VHY786447 VRU786443:VRU786447 WBQ786443:WBQ786447 WLM786443:WLM786447 WVI786443:WVI786447 A851979:A851983 IW851979:IW851983 SS851979:SS851983 ACO851979:ACO851983 AMK851979:AMK851983 AWG851979:AWG851983 BGC851979:BGC851983 BPY851979:BPY851983 BZU851979:BZU851983 CJQ851979:CJQ851983 CTM851979:CTM851983 DDI851979:DDI851983 DNE851979:DNE851983 DXA851979:DXA851983 EGW851979:EGW851983 EQS851979:EQS851983 FAO851979:FAO851983 FKK851979:FKK851983 FUG851979:FUG851983 GEC851979:GEC851983 GNY851979:GNY851983 GXU851979:GXU851983 HHQ851979:HHQ851983 HRM851979:HRM851983 IBI851979:IBI851983 ILE851979:ILE851983 IVA851979:IVA851983 JEW851979:JEW851983 JOS851979:JOS851983 JYO851979:JYO851983 KIK851979:KIK851983 KSG851979:KSG851983 LCC851979:LCC851983 LLY851979:LLY851983 LVU851979:LVU851983 MFQ851979:MFQ851983 MPM851979:MPM851983 MZI851979:MZI851983 NJE851979:NJE851983 NTA851979:NTA851983 OCW851979:OCW851983 OMS851979:OMS851983 OWO851979:OWO851983 PGK851979:PGK851983 PQG851979:PQG851983 QAC851979:QAC851983 QJY851979:QJY851983 QTU851979:QTU851983 RDQ851979:RDQ851983 RNM851979:RNM851983 RXI851979:RXI851983 SHE851979:SHE851983 SRA851979:SRA851983 TAW851979:TAW851983 TKS851979:TKS851983 TUO851979:TUO851983 UEK851979:UEK851983 UOG851979:UOG851983 UYC851979:UYC851983 VHY851979:VHY851983 VRU851979:VRU851983 WBQ851979:WBQ851983 WLM851979:WLM851983 WVI851979:WVI851983 A917515:A917519 IW917515:IW917519 SS917515:SS917519 ACO917515:ACO917519 AMK917515:AMK917519 AWG917515:AWG917519 BGC917515:BGC917519 BPY917515:BPY917519 BZU917515:BZU917519 CJQ917515:CJQ917519 CTM917515:CTM917519 DDI917515:DDI917519 DNE917515:DNE917519 DXA917515:DXA917519 EGW917515:EGW917519 EQS917515:EQS917519 FAO917515:FAO917519 FKK917515:FKK917519 FUG917515:FUG917519 GEC917515:GEC917519 GNY917515:GNY917519 GXU917515:GXU917519 HHQ917515:HHQ917519 HRM917515:HRM917519 IBI917515:IBI917519 ILE917515:ILE917519 IVA917515:IVA917519 JEW917515:JEW917519 JOS917515:JOS917519 JYO917515:JYO917519 KIK917515:KIK917519 KSG917515:KSG917519 LCC917515:LCC917519 LLY917515:LLY917519 LVU917515:LVU917519 MFQ917515:MFQ917519 MPM917515:MPM917519 MZI917515:MZI917519 NJE917515:NJE917519 NTA917515:NTA917519 OCW917515:OCW917519 OMS917515:OMS917519 OWO917515:OWO917519 PGK917515:PGK917519 PQG917515:PQG917519 QAC917515:QAC917519 QJY917515:QJY917519 QTU917515:QTU917519 RDQ917515:RDQ917519 RNM917515:RNM917519 RXI917515:RXI917519 SHE917515:SHE917519 SRA917515:SRA917519 TAW917515:TAW917519 TKS917515:TKS917519 TUO917515:TUO917519 UEK917515:UEK917519 UOG917515:UOG917519 UYC917515:UYC917519 VHY917515:VHY917519 VRU917515:VRU917519 WBQ917515:WBQ917519 WLM917515:WLM917519 WVI917515:WVI917519 A983051:A983055 IW983051:IW983055 SS983051:SS983055 ACO983051:ACO983055 AMK983051:AMK983055 AWG983051:AWG983055 BGC983051:BGC983055 BPY983051:BPY983055 BZU983051:BZU983055 CJQ983051:CJQ983055 CTM983051:CTM983055 DDI983051:DDI983055 DNE983051:DNE983055 DXA983051:DXA983055 EGW983051:EGW983055 EQS983051:EQS983055 FAO983051:FAO983055 FKK983051:FKK983055 FUG983051:FUG983055 GEC983051:GEC983055 GNY983051:GNY983055 GXU983051:GXU983055 HHQ983051:HHQ983055 HRM983051:HRM983055 IBI983051:IBI983055 ILE983051:ILE983055 IVA983051:IVA983055 JEW983051:JEW983055 JOS983051:JOS983055 JYO983051:JYO983055 KIK983051:KIK983055 KSG983051:KSG983055 LCC983051:LCC983055 LLY983051:LLY983055 LVU983051:LVU983055 MFQ983051:MFQ983055 MPM983051:MPM983055 MZI983051:MZI983055 NJE983051:NJE983055 NTA983051:NTA983055 OCW983051:OCW983055 OMS983051:OMS983055 OWO983051:OWO983055 PGK983051:PGK983055 PQG983051:PQG983055 QAC983051:QAC983055 QJY983051:QJY983055 QTU983051:QTU983055 RDQ983051:RDQ983055 RNM983051:RNM983055 RXI983051:RXI983055 SHE983051:SHE983055 SRA983051:SRA983055 TAW983051:TAW983055 TKS983051:TKS983055 TUO983051:TUO983055 UEK983051:UEK983055 UOG983051:UOG983055 UYC983051:UYC983055 VHY983051:VHY983055 VRU983051:VRU983055 WBQ983051:WBQ983055 WLM983051:WLM983055 WVI983051:WVI983055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C4:C5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G23 WVT23 WLX23 WCB23 VSF23 VIJ23 UYN23 UOR23 UEV23 TUZ23 TLD23 TBH23 SRL23 SHP23 RXT23 RNX23 REB23 QUF23 QKJ23 QAN23 PQR23 PGV23 OWZ23 OND23 ODH23 NTL23 NJP23 MZT23 MPX23 MGB23 LWF23 LMJ23 LCN23 KSR23 KIV23 JYZ23 JPD23 JFH23 IVL23 ILP23 IBT23 HRX23 HIB23 GYF23 GOJ23 GEN23 FUR23 FKV23 FAZ23 ERD23 EHH23 DXL23 DNP23 DDT23 CTX23 CKB23 CAF23 BQJ23 BGN23 AWR23 AMV23 ACZ23 TD23 JH23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0"/>
  <sheetViews>
    <sheetView view="pageBreakPreview" zoomScaleNormal="55" zoomScaleSheetLayoutView="100" workbookViewId="0">
      <selection activeCell="C11" sqref="C11"/>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3" ht="14.25">
      <c r="A1" s="94" t="str">
        <f>"【 内訳書 】 "&amp;様式1!L12</f>
        <v xml:space="preserve">【 内訳書 】 </v>
      </c>
      <c r="B1" s="28"/>
      <c r="C1" s="75"/>
      <c r="D1" s="75"/>
      <c r="E1" s="75"/>
      <c r="F1" s="75"/>
      <c r="G1" s="75"/>
      <c r="H1" s="75"/>
      <c r="I1" s="75"/>
      <c r="J1" s="75"/>
      <c r="K1" s="75"/>
      <c r="L1" s="75"/>
      <c r="M1" s="75"/>
      <c r="N1" s="75"/>
      <c r="O1" s="75"/>
      <c r="P1" s="75"/>
      <c r="Q1" s="75"/>
      <c r="R1" s="75"/>
    </row>
    <row r="2" spans="1:23" ht="25.5" customHeight="1">
      <c r="A2" s="75"/>
      <c r="B2" s="667" t="s">
        <v>129</v>
      </c>
      <c r="C2" s="667"/>
      <c r="D2" s="667"/>
      <c r="E2" s="667"/>
      <c r="F2" s="667"/>
      <c r="G2" s="667"/>
      <c r="H2" s="667"/>
      <c r="I2" s="667"/>
      <c r="J2" s="667"/>
      <c r="K2" s="667"/>
      <c r="L2" s="667"/>
      <c r="M2" s="667"/>
      <c r="N2" s="667"/>
      <c r="O2" s="667"/>
      <c r="P2" s="667"/>
      <c r="Q2" s="667"/>
      <c r="R2" s="667"/>
    </row>
    <row r="3" spans="1:23" ht="44.25" customHeight="1">
      <c r="A3" s="75"/>
      <c r="B3" s="646" t="s">
        <v>130</v>
      </c>
      <c r="C3" s="646"/>
      <c r="D3" s="646"/>
      <c r="E3" s="646"/>
      <c r="F3" s="646"/>
      <c r="G3" s="646"/>
      <c r="H3" s="646"/>
      <c r="I3" s="646"/>
      <c r="J3" s="646"/>
      <c r="K3" s="646"/>
      <c r="L3" s="646"/>
      <c r="M3" s="646"/>
      <c r="N3" s="646"/>
      <c r="O3" s="646"/>
      <c r="P3" s="646"/>
      <c r="Q3" s="646"/>
      <c r="R3" s="646"/>
      <c r="W3" s="51">
        <v>18</v>
      </c>
    </row>
    <row r="4" spans="1:23" ht="11.25" customHeight="1">
      <c r="A4" s="95"/>
      <c r="B4" s="95"/>
      <c r="C4" s="96"/>
      <c r="D4" s="52"/>
      <c r="E4" s="52"/>
      <c r="F4" s="97"/>
      <c r="G4" s="97"/>
      <c r="H4" s="97"/>
      <c r="I4" s="97"/>
      <c r="J4" s="97"/>
      <c r="K4" s="97"/>
      <c r="L4" s="97"/>
      <c r="M4" s="97"/>
      <c r="N4" s="97"/>
      <c r="O4" s="97"/>
      <c r="P4" s="97"/>
      <c r="Q4" s="75"/>
      <c r="R4" s="75"/>
    </row>
    <row r="5" spans="1:23" ht="21.75" customHeight="1">
      <c r="A5" s="95"/>
      <c r="B5" s="95"/>
      <c r="C5" s="632" t="s">
        <v>73</v>
      </c>
      <c r="D5" s="633"/>
      <c r="E5" s="634"/>
      <c r="F5" s="151" t="s">
        <v>74</v>
      </c>
      <c r="G5" s="620" t="s">
        <v>75</v>
      </c>
      <c r="H5" s="621"/>
      <c r="I5" s="621"/>
      <c r="J5" s="621"/>
      <c r="K5" s="621"/>
      <c r="L5" s="622"/>
      <c r="M5" s="76"/>
      <c r="N5" s="623" t="str">
        <f>IF(G331&lt;&gt;0,"「細目：その他」で補助対象外に仕分けされていないものがある","")</f>
        <v/>
      </c>
      <c r="O5" s="623"/>
      <c r="P5" s="623"/>
      <c r="Q5" s="75"/>
      <c r="R5" s="75"/>
    </row>
    <row r="6" spans="1:23"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3" ht="21.75" customHeight="1">
      <c r="A7" s="95"/>
      <c r="B7" s="95"/>
      <c r="C7" s="632" t="s">
        <v>115</v>
      </c>
      <c r="D7" s="633"/>
      <c r="E7" s="634"/>
      <c r="F7" s="151" t="s">
        <v>116</v>
      </c>
      <c r="G7" s="101"/>
      <c r="H7" s="102"/>
      <c r="I7" s="102"/>
      <c r="J7" s="102"/>
      <c r="K7" s="102"/>
      <c r="L7" s="102"/>
      <c r="M7" s="76"/>
      <c r="N7" s="148"/>
      <c r="O7" s="148"/>
      <c r="P7" s="148"/>
      <c r="Q7" s="75"/>
      <c r="R7" s="75"/>
    </row>
    <row r="8" spans="1:23"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3"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3"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3" ht="18" customHeight="1">
      <c r="A11" s="630">
        <v>1</v>
      </c>
      <c r="B11" s="631"/>
      <c r="C11" s="54"/>
      <c r="D11" s="65"/>
      <c r="E11" s="144"/>
      <c r="F11" s="66"/>
      <c r="G11" s="56"/>
      <c r="H11" s="57"/>
      <c r="I11" s="56"/>
      <c r="J11" s="57"/>
      <c r="K11" s="58"/>
      <c r="L11" s="59"/>
      <c r="M11" s="57"/>
      <c r="N11" s="58"/>
      <c r="O11" s="61"/>
      <c r="P11" s="62">
        <f>IF(H11="",0,INT(SUM(PRODUCT(H11,J11,M11))))</f>
        <v>0</v>
      </c>
      <c r="Q11" s="89"/>
      <c r="R11" s="63"/>
    </row>
    <row r="12" spans="1:23" ht="18" customHeight="1">
      <c r="A12" s="606">
        <v>2</v>
      </c>
      <c r="B12" s="607"/>
      <c r="C12" s="54"/>
      <c r="D12" s="65"/>
      <c r="E12" s="144"/>
      <c r="F12" s="66"/>
      <c r="G12" s="67"/>
      <c r="H12" s="68"/>
      <c r="I12" s="67"/>
      <c r="J12" s="68"/>
      <c r="K12" s="69"/>
      <c r="L12" s="70"/>
      <c r="M12" s="57"/>
      <c r="N12" s="58"/>
      <c r="O12" s="61"/>
      <c r="P12" s="62">
        <f t="shared" ref="P12" si="0">IF(H12="",0,INT(SUM(PRODUCT(H12,J12,M12))))</f>
        <v>0</v>
      </c>
      <c r="Q12" s="90"/>
      <c r="R12" s="73"/>
    </row>
    <row r="13" spans="1:23" ht="18" customHeight="1">
      <c r="A13" s="606">
        <v>3</v>
      </c>
      <c r="B13" s="607"/>
      <c r="C13" s="54"/>
      <c r="D13" s="65"/>
      <c r="E13" s="144"/>
      <c r="F13" s="66"/>
      <c r="G13" s="56"/>
      <c r="H13" s="57"/>
      <c r="I13" s="56"/>
      <c r="J13" s="57"/>
      <c r="K13" s="58"/>
      <c r="L13" s="59"/>
      <c r="M13" s="57"/>
      <c r="N13" s="58"/>
      <c r="O13" s="61"/>
      <c r="P13" s="62">
        <f>IF(H13="",0,INT(SUM(PRODUCT(H13,J13,M13))))</f>
        <v>0</v>
      </c>
      <c r="Q13" s="89"/>
      <c r="R13" s="73"/>
    </row>
    <row r="14" spans="1:23" ht="18" customHeight="1">
      <c r="A14" s="606">
        <v>4</v>
      </c>
      <c r="B14" s="607"/>
      <c r="C14" s="54"/>
      <c r="D14" s="65"/>
      <c r="E14" s="144"/>
      <c r="F14" s="66"/>
      <c r="G14" s="67"/>
      <c r="H14" s="68"/>
      <c r="I14" s="67"/>
      <c r="J14" s="68"/>
      <c r="K14" s="69"/>
      <c r="L14" s="70"/>
      <c r="M14" s="57"/>
      <c r="N14" s="58"/>
      <c r="O14" s="61"/>
      <c r="P14" s="62">
        <f t="shared" ref="P14" si="1">IF(H14="",0,INT(SUM(PRODUCT(H14,J14,M14))))</f>
        <v>0</v>
      </c>
      <c r="Q14" s="90"/>
      <c r="R14" s="73"/>
    </row>
    <row r="15" spans="1:23" ht="18" customHeight="1">
      <c r="A15" s="606">
        <v>5</v>
      </c>
      <c r="B15" s="607"/>
      <c r="C15" s="54"/>
      <c r="D15" s="65"/>
      <c r="E15" s="144"/>
      <c r="F15" s="66"/>
      <c r="G15" s="67"/>
      <c r="H15" s="68"/>
      <c r="I15" s="67"/>
      <c r="J15" s="68"/>
      <c r="K15" s="69"/>
      <c r="L15" s="70"/>
      <c r="M15" s="68"/>
      <c r="N15" s="69"/>
      <c r="O15" s="72"/>
      <c r="P15" s="62">
        <f t="shared" ref="P15:P75" si="2">IF(H15="",0,INT(SUM(PRODUCT(H15,J15,M15))))</f>
        <v>0</v>
      </c>
      <c r="Q15" s="90"/>
      <c r="R15" s="73"/>
    </row>
    <row r="16" spans="1:23" ht="18" customHeight="1">
      <c r="A16" s="606">
        <v>6</v>
      </c>
      <c r="B16" s="607"/>
      <c r="C16" s="54"/>
      <c r="D16" s="65"/>
      <c r="E16" s="144"/>
      <c r="F16" s="66"/>
      <c r="G16" s="67"/>
      <c r="H16" s="68"/>
      <c r="I16" s="67"/>
      <c r="J16" s="68"/>
      <c r="K16" s="69"/>
      <c r="L16" s="70"/>
      <c r="M16" s="68"/>
      <c r="N16" s="69"/>
      <c r="O16" s="72"/>
      <c r="P16" s="62">
        <f t="shared" si="2"/>
        <v>0</v>
      </c>
      <c r="Q16" s="90"/>
      <c r="R16" s="73"/>
    </row>
    <row r="17" spans="1:18" ht="18" customHeight="1">
      <c r="A17" s="606">
        <v>7</v>
      </c>
      <c r="B17" s="607"/>
      <c r="C17" s="54"/>
      <c r="D17" s="65"/>
      <c r="E17" s="144"/>
      <c r="F17" s="66"/>
      <c r="G17" s="67"/>
      <c r="H17" s="68"/>
      <c r="I17" s="67"/>
      <c r="J17" s="68"/>
      <c r="K17" s="69"/>
      <c r="L17" s="70"/>
      <c r="M17" s="68"/>
      <c r="N17" s="69"/>
      <c r="O17" s="72"/>
      <c r="P17" s="62">
        <f t="shared" si="2"/>
        <v>0</v>
      </c>
      <c r="Q17" s="90"/>
      <c r="R17" s="73"/>
    </row>
    <row r="18" spans="1:18" ht="18" customHeight="1">
      <c r="A18" s="606">
        <v>8</v>
      </c>
      <c r="B18" s="607"/>
      <c r="C18" s="54"/>
      <c r="D18" s="65"/>
      <c r="E18" s="144"/>
      <c r="F18" s="66"/>
      <c r="G18" s="67"/>
      <c r="H18" s="68"/>
      <c r="I18" s="67"/>
      <c r="J18" s="68"/>
      <c r="K18" s="69"/>
      <c r="L18" s="70"/>
      <c r="M18" s="68"/>
      <c r="N18" s="69"/>
      <c r="O18" s="72"/>
      <c r="P18" s="62">
        <f t="shared" si="2"/>
        <v>0</v>
      </c>
      <c r="Q18" s="90"/>
      <c r="R18" s="73"/>
    </row>
    <row r="19" spans="1:18" ht="18" customHeight="1">
      <c r="A19" s="606">
        <v>9</v>
      </c>
      <c r="B19" s="607"/>
      <c r="C19" s="54"/>
      <c r="D19" s="65"/>
      <c r="E19" s="144"/>
      <c r="F19" s="66"/>
      <c r="G19" s="67"/>
      <c r="H19" s="68"/>
      <c r="I19" s="67"/>
      <c r="J19" s="68"/>
      <c r="K19" s="69"/>
      <c r="L19" s="70"/>
      <c r="M19" s="68"/>
      <c r="N19" s="69"/>
      <c r="O19" s="72"/>
      <c r="P19" s="62">
        <f t="shared" si="2"/>
        <v>0</v>
      </c>
      <c r="Q19" s="90"/>
      <c r="R19" s="73"/>
    </row>
    <row r="20" spans="1:18" ht="18" customHeight="1">
      <c r="A20" s="606">
        <v>10</v>
      </c>
      <c r="B20" s="607"/>
      <c r="C20" s="54"/>
      <c r="D20" s="65"/>
      <c r="E20" s="144"/>
      <c r="F20" s="66"/>
      <c r="G20" s="67"/>
      <c r="H20" s="68"/>
      <c r="I20" s="67"/>
      <c r="J20" s="68"/>
      <c r="K20" s="69"/>
      <c r="L20" s="70"/>
      <c r="M20" s="68"/>
      <c r="N20" s="69"/>
      <c r="O20" s="72"/>
      <c r="P20" s="62">
        <f t="shared" si="2"/>
        <v>0</v>
      </c>
      <c r="Q20" s="90"/>
      <c r="R20" s="73"/>
    </row>
    <row r="21" spans="1:18" ht="18" customHeight="1">
      <c r="A21" s="606">
        <v>11</v>
      </c>
      <c r="B21" s="607"/>
      <c r="C21" s="54"/>
      <c r="D21" s="65"/>
      <c r="E21" s="144"/>
      <c r="F21" s="66"/>
      <c r="G21" s="67"/>
      <c r="H21" s="68"/>
      <c r="I21" s="70"/>
      <c r="J21" s="68"/>
      <c r="K21" s="69"/>
      <c r="L21" s="70"/>
      <c r="M21" s="71"/>
      <c r="N21" s="69"/>
      <c r="O21" s="72"/>
      <c r="P21" s="62">
        <f t="shared" si="2"/>
        <v>0</v>
      </c>
      <c r="Q21" s="90"/>
      <c r="R21" s="73"/>
    </row>
    <row r="22" spans="1:18" ht="18" customHeight="1">
      <c r="A22" s="606">
        <v>12</v>
      </c>
      <c r="B22" s="607"/>
      <c r="C22" s="54"/>
      <c r="D22" s="65"/>
      <c r="E22" s="144"/>
      <c r="F22" s="66"/>
      <c r="G22" s="67"/>
      <c r="H22" s="68"/>
      <c r="I22" s="70"/>
      <c r="J22" s="68"/>
      <c r="K22" s="69"/>
      <c r="L22" s="70"/>
      <c r="M22" s="71"/>
      <c r="N22" s="69"/>
      <c r="O22" s="72"/>
      <c r="P22" s="62">
        <f t="shared" si="2"/>
        <v>0</v>
      </c>
      <c r="Q22" s="90"/>
      <c r="R22" s="73"/>
    </row>
    <row r="23" spans="1:18" ht="18" customHeight="1">
      <c r="A23" s="606">
        <v>13</v>
      </c>
      <c r="B23" s="607"/>
      <c r="C23" s="54"/>
      <c r="D23" s="65"/>
      <c r="E23" s="144"/>
      <c r="F23" s="66"/>
      <c r="G23" s="67"/>
      <c r="H23" s="68"/>
      <c r="I23" s="70"/>
      <c r="J23" s="68"/>
      <c r="K23" s="69"/>
      <c r="L23" s="70"/>
      <c r="M23" s="71"/>
      <c r="N23" s="69"/>
      <c r="O23" s="72"/>
      <c r="P23" s="62">
        <f t="shared" si="2"/>
        <v>0</v>
      </c>
      <c r="Q23" s="90"/>
      <c r="R23" s="73"/>
    </row>
    <row r="24" spans="1:18" ht="18" customHeight="1">
      <c r="A24" s="606">
        <v>14</v>
      </c>
      <c r="B24" s="607"/>
      <c r="C24" s="54"/>
      <c r="D24" s="65"/>
      <c r="E24" s="144"/>
      <c r="F24" s="66"/>
      <c r="G24" s="67"/>
      <c r="H24" s="68"/>
      <c r="I24" s="70"/>
      <c r="J24" s="68"/>
      <c r="K24" s="69"/>
      <c r="L24" s="70"/>
      <c r="M24" s="71"/>
      <c r="N24" s="69"/>
      <c r="O24" s="72"/>
      <c r="P24" s="62">
        <f t="shared" si="2"/>
        <v>0</v>
      </c>
      <c r="Q24" s="90"/>
      <c r="R24" s="73"/>
    </row>
    <row r="25" spans="1:18" ht="18" customHeight="1">
      <c r="A25" s="606">
        <v>15</v>
      </c>
      <c r="B25" s="607"/>
      <c r="C25" s="54"/>
      <c r="D25" s="65"/>
      <c r="E25" s="144"/>
      <c r="F25" s="66"/>
      <c r="G25" s="67"/>
      <c r="H25" s="68"/>
      <c r="I25" s="70"/>
      <c r="J25" s="68"/>
      <c r="K25" s="69"/>
      <c r="L25" s="70"/>
      <c r="M25" s="71"/>
      <c r="N25" s="69"/>
      <c r="O25" s="72"/>
      <c r="P25" s="62">
        <f t="shared" si="2"/>
        <v>0</v>
      </c>
      <c r="Q25" s="90"/>
      <c r="R25" s="73"/>
    </row>
    <row r="26" spans="1:18" ht="18" customHeight="1">
      <c r="A26" s="606">
        <v>16</v>
      </c>
      <c r="B26" s="607"/>
      <c r="C26" s="54"/>
      <c r="D26" s="65"/>
      <c r="E26" s="145"/>
      <c r="F26" s="55"/>
      <c r="G26" s="67"/>
      <c r="H26" s="57"/>
      <c r="I26" s="67"/>
      <c r="J26" s="68"/>
      <c r="K26" s="69"/>
      <c r="L26" s="70"/>
      <c r="M26" s="71"/>
      <c r="N26" s="69"/>
      <c r="O26" s="72"/>
      <c r="P26" s="62">
        <f t="shared" si="2"/>
        <v>0</v>
      </c>
      <c r="Q26" s="90"/>
      <c r="R26" s="73"/>
    </row>
    <row r="27" spans="1:18" ht="18" customHeight="1">
      <c r="A27" s="606">
        <v>17</v>
      </c>
      <c r="B27" s="607"/>
      <c r="C27" s="54"/>
      <c r="D27" s="65"/>
      <c r="E27" s="145"/>
      <c r="F27" s="55"/>
      <c r="G27" s="67"/>
      <c r="H27" s="57"/>
      <c r="I27" s="67"/>
      <c r="J27" s="68"/>
      <c r="K27" s="69"/>
      <c r="L27" s="67"/>
      <c r="M27" s="71"/>
      <c r="N27" s="74"/>
      <c r="O27" s="72"/>
      <c r="P27" s="62">
        <f t="shared" si="2"/>
        <v>0</v>
      </c>
      <c r="Q27" s="90"/>
      <c r="R27" s="73"/>
    </row>
    <row r="28" spans="1:18" ht="18" customHeight="1">
      <c r="A28" s="606">
        <v>18</v>
      </c>
      <c r="B28" s="607"/>
      <c r="C28" s="54"/>
      <c r="D28" s="65"/>
      <c r="E28" s="145"/>
      <c r="F28" s="66"/>
      <c r="G28" s="67"/>
      <c r="H28" s="68"/>
      <c r="I28" s="67"/>
      <c r="J28" s="68"/>
      <c r="K28" s="69"/>
      <c r="L28" s="67"/>
      <c r="M28" s="71"/>
      <c r="N28" s="74"/>
      <c r="O28" s="72"/>
      <c r="P28" s="62">
        <f t="shared" si="2"/>
        <v>0</v>
      </c>
      <c r="Q28" s="90"/>
      <c r="R28" s="73"/>
    </row>
    <row r="29" spans="1:18" ht="18" customHeight="1">
      <c r="A29" s="606">
        <v>19</v>
      </c>
      <c r="B29" s="607"/>
      <c r="C29" s="54"/>
      <c r="D29" s="65"/>
      <c r="E29" s="145"/>
      <c r="F29" s="66"/>
      <c r="G29" s="67"/>
      <c r="H29" s="68"/>
      <c r="I29" s="67"/>
      <c r="J29" s="68"/>
      <c r="K29" s="69"/>
      <c r="L29" s="67"/>
      <c r="M29" s="71"/>
      <c r="N29" s="74"/>
      <c r="O29" s="72"/>
      <c r="P29" s="62">
        <f t="shared" si="2"/>
        <v>0</v>
      </c>
      <c r="Q29" s="90"/>
      <c r="R29" s="73"/>
    </row>
    <row r="30" spans="1:18" ht="18" customHeight="1">
      <c r="A30" s="606">
        <v>20</v>
      </c>
      <c r="B30" s="607"/>
      <c r="C30" s="54"/>
      <c r="D30" s="65"/>
      <c r="E30" s="144"/>
      <c r="F30" s="66"/>
      <c r="G30" s="67"/>
      <c r="H30" s="68"/>
      <c r="I30" s="67"/>
      <c r="J30" s="68"/>
      <c r="K30" s="69"/>
      <c r="L30" s="70"/>
      <c r="M30" s="71"/>
      <c r="N30" s="69"/>
      <c r="O30" s="72"/>
      <c r="P30" s="62">
        <f t="shared" si="2"/>
        <v>0</v>
      </c>
      <c r="Q30" s="90"/>
      <c r="R30" s="73"/>
    </row>
    <row r="31" spans="1:18" ht="18" customHeight="1">
      <c r="A31" s="606">
        <v>21</v>
      </c>
      <c r="B31" s="607"/>
      <c r="C31" s="54"/>
      <c r="D31" s="65"/>
      <c r="E31" s="144"/>
      <c r="F31" s="66"/>
      <c r="G31" s="67"/>
      <c r="H31" s="68"/>
      <c r="I31" s="67"/>
      <c r="J31" s="68"/>
      <c r="K31" s="69"/>
      <c r="L31" s="70"/>
      <c r="M31" s="71"/>
      <c r="N31" s="69"/>
      <c r="O31" s="72"/>
      <c r="P31" s="62">
        <f t="shared" si="2"/>
        <v>0</v>
      </c>
      <c r="Q31" s="90"/>
      <c r="R31" s="73"/>
    </row>
    <row r="32" spans="1:18" ht="18" customHeight="1">
      <c r="A32" s="606">
        <v>22</v>
      </c>
      <c r="B32" s="607"/>
      <c r="C32" s="54"/>
      <c r="D32" s="65"/>
      <c r="E32" s="144"/>
      <c r="F32" s="66"/>
      <c r="G32" s="67"/>
      <c r="H32" s="68"/>
      <c r="I32" s="70"/>
      <c r="J32" s="71"/>
      <c r="K32" s="69"/>
      <c r="L32" s="70"/>
      <c r="M32" s="71"/>
      <c r="N32" s="69"/>
      <c r="O32" s="72"/>
      <c r="P32" s="62">
        <f t="shared" si="2"/>
        <v>0</v>
      </c>
      <c r="Q32" s="90"/>
      <c r="R32" s="73"/>
    </row>
    <row r="33" spans="1:18" ht="18" customHeight="1">
      <c r="A33" s="606">
        <v>23</v>
      </c>
      <c r="B33" s="607"/>
      <c r="C33" s="54"/>
      <c r="D33" s="65"/>
      <c r="E33" s="144"/>
      <c r="F33" s="66"/>
      <c r="G33" s="67"/>
      <c r="H33" s="68"/>
      <c r="I33" s="70"/>
      <c r="J33" s="71"/>
      <c r="K33" s="69"/>
      <c r="L33" s="70"/>
      <c r="M33" s="71"/>
      <c r="N33" s="69"/>
      <c r="O33" s="72"/>
      <c r="P33" s="62">
        <f t="shared" si="2"/>
        <v>0</v>
      </c>
      <c r="Q33" s="90"/>
      <c r="R33" s="73"/>
    </row>
    <row r="34" spans="1:18" ht="18" customHeight="1">
      <c r="A34" s="606">
        <v>24</v>
      </c>
      <c r="B34" s="607"/>
      <c r="C34" s="54"/>
      <c r="D34" s="65"/>
      <c r="E34" s="144"/>
      <c r="F34" s="66"/>
      <c r="G34" s="67"/>
      <c r="H34" s="68"/>
      <c r="I34" s="70"/>
      <c r="J34" s="71"/>
      <c r="K34" s="69"/>
      <c r="L34" s="70"/>
      <c r="M34" s="71"/>
      <c r="N34" s="69"/>
      <c r="O34" s="72"/>
      <c r="P34" s="62">
        <f t="shared" si="2"/>
        <v>0</v>
      </c>
      <c r="Q34" s="90"/>
      <c r="R34" s="73"/>
    </row>
    <row r="35" spans="1:18" ht="18" customHeight="1">
      <c r="A35" s="606">
        <v>25</v>
      </c>
      <c r="B35" s="607"/>
      <c r="C35" s="54"/>
      <c r="D35" s="65"/>
      <c r="E35" s="144"/>
      <c r="F35" s="66"/>
      <c r="G35" s="67"/>
      <c r="H35" s="68"/>
      <c r="I35" s="70"/>
      <c r="J35" s="68"/>
      <c r="K35" s="69"/>
      <c r="L35" s="70"/>
      <c r="M35" s="71"/>
      <c r="N35" s="69"/>
      <c r="O35" s="72"/>
      <c r="P35" s="62">
        <f t="shared" si="2"/>
        <v>0</v>
      </c>
      <c r="Q35" s="90"/>
      <c r="R35" s="73"/>
    </row>
    <row r="36" spans="1:18" ht="18" customHeight="1">
      <c r="A36" s="606">
        <v>26</v>
      </c>
      <c r="B36" s="607"/>
      <c r="C36" s="54"/>
      <c r="D36" s="65"/>
      <c r="E36" s="144"/>
      <c r="F36" s="66"/>
      <c r="G36" s="67"/>
      <c r="H36" s="68"/>
      <c r="I36" s="70"/>
      <c r="J36" s="68"/>
      <c r="K36" s="69"/>
      <c r="L36" s="70"/>
      <c r="M36" s="71"/>
      <c r="N36" s="69"/>
      <c r="O36" s="72"/>
      <c r="P36" s="62">
        <f t="shared" si="2"/>
        <v>0</v>
      </c>
      <c r="Q36" s="90"/>
      <c r="R36" s="73"/>
    </row>
    <row r="37" spans="1:18" ht="18" customHeight="1">
      <c r="A37" s="606">
        <v>27</v>
      </c>
      <c r="B37" s="607"/>
      <c r="C37" s="54"/>
      <c r="D37" s="65"/>
      <c r="E37" s="145"/>
      <c r="F37" s="55"/>
      <c r="G37" s="56"/>
      <c r="H37" s="57"/>
      <c r="I37" s="70"/>
      <c r="J37" s="71"/>
      <c r="K37" s="69"/>
      <c r="L37" s="70"/>
      <c r="M37" s="71"/>
      <c r="N37" s="69"/>
      <c r="O37" s="72"/>
      <c r="P37" s="62">
        <f t="shared" si="2"/>
        <v>0</v>
      </c>
      <c r="Q37" s="90"/>
      <c r="R37" s="73"/>
    </row>
    <row r="38" spans="1:18" ht="18" customHeight="1">
      <c r="A38" s="606">
        <v>28</v>
      </c>
      <c r="B38" s="607"/>
      <c r="C38" s="54"/>
      <c r="D38" s="65"/>
      <c r="E38" s="144"/>
      <c r="F38" s="66"/>
      <c r="G38" s="67"/>
      <c r="H38" s="68"/>
      <c r="I38" s="70"/>
      <c r="J38" s="71"/>
      <c r="K38" s="69"/>
      <c r="L38" s="70"/>
      <c r="M38" s="71"/>
      <c r="N38" s="69"/>
      <c r="O38" s="72"/>
      <c r="P38" s="62">
        <f t="shared" si="2"/>
        <v>0</v>
      </c>
      <c r="Q38" s="90"/>
      <c r="R38" s="73"/>
    </row>
    <row r="39" spans="1:18" ht="18" customHeight="1">
      <c r="A39" s="606">
        <v>29</v>
      </c>
      <c r="B39" s="607"/>
      <c r="C39" s="54"/>
      <c r="D39" s="65"/>
      <c r="E39" s="145"/>
      <c r="F39" s="55"/>
      <c r="G39" s="56"/>
      <c r="H39" s="57"/>
      <c r="I39" s="70"/>
      <c r="J39" s="71"/>
      <c r="K39" s="69"/>
      <c r="L39" s="70"/>
      <c r="M39" s="71"/>
      <c r="N39" s="69"/>
      <c r="O39" s="72"/>
      <c r="P39" s="62">
        <f t="shared" si="2"/>
        <v>0</v>
      </c>
      <c r="Q39" s="90"/>
      <c r="R39" s="73"/>
    </row>
    <row r="40" spans="1:18" ht="18" customHeight="1">
      <c r="A40" s="606">
        <v>30</v>
      </c>
      <c r="B40" s="607"/>
      <c r="C40" s="54"/>
      <c r="D40" s="65"/>
      <c r="E40" s="144"/>
      <c r="F40" s="66"/>
      <c r="G40" s="67"/>
      <c r="H40" s="68"/>
      <c r="I40" s="70"/>
      <c r="J40" s="68"/>
      <c r="K40" s="69"/>
      <c r="L40" s="70"/>
      <c r="M40" s="71"/>
      <c r="N40" s="69"/>
      <c r="O40" s="72"/>
      <c r="P40" s="62">
        <f t="shared" si="2"/>
        <v>0</v>
      </c>
      <c r="Q40" s="90"/>
      <c r="R40" s="73"/>
    </row>
    <row r="41" spans="1:18" ht="18" customHeight="1">
      <c r="A41" s="606">
        <v>31</v>
      </c>
      <c r="B41" s="607"/>
      <c r="C41" s="54"/>
      <c r="D41" s="65"/>
      <c r="E41" s="144"/>
      <c r="F41" s="66"/>
      <c r="G41" s="67"/>
      <c r="H41" s="68"/>
      <c r="I41" s="67"/>
      <c r="J41" s="68"/>
      <c r="K41" s="69"/>
      <c r="L41" s="70"/>
      <c r="M41" s="71"/>
      <c r="N41" s="69"/>
      <c r="O41" s="72"/>
      <c r="P41" s="62">
        <f t="shared" si="2"/>
        <v>0</v>
      </c>
      <c r="Q41" s="90"/>
      <c r="R41" s="73"/>
    </row>
    <row r="42" spans="1:18" ht="18" customHeight="1">
      <c r="A42" s="606">
        <v>32</v>
      </c>
      <c r="B42" s="607"/>
      <c r="C42" s="54"/>
      <c r="D42" s="65"/>
      <c r="E42" s="144"/>
      <c r="F42" s="66"/>
      <c r="G42" s="67"/>
      <c r="H42" s="68"/>
      <c r="I42" s="67"/>
      <c r="J42" s="68"/>
      <c r="K42" s="69"/>
      <c r="L42" s="70"/>
      <c r="M42" s="71"/>
      <c r="N42" s="69"/>
      <c r="O42" s="72"/>
      <c r="P42" s="62">
        <f t="shared" si="2"/>
        <v>0</v>
      </c>
      <c r="Q42" s="90"/>
      <c r="R42" s="73"/>
    </row>
    <row r="43" spans="1:18" ht="18" customHeight="1">
      <c r="A43" s="606">
        <v>33</v>
      </c>
      <c r="B43" s="607"/>
      <c r="C43" s="54"/>
      <c r="D43" s="65"/>
      <c r="E43" s="144"/>
      <c r="F43" s="66"/>
      <c r="G43" s="67"/>
      <c r="H43" s="68"/>
      <c r="I43" s="67"/>
      <c r="J43" s="68"/>
      <c r="K43" s="69"/>
      <c r="L43" s="70"/>
      <c r="M43" s="71"/>
      <c r="N43" s="69"/>
      <c r="O43" s="72"/>
      <c r="P43" s="62">
        <f t="shared" si="2"/>
        <v>0</v>
      </c>
      <c r="Q43" s="90"/>
      <c r="R43" s="73"/>
    </row>
    <row r="44" spans="1:18" ht="18" customHeight="1">
      <c r="A44" s="606">
        <v>34</v>
      </c>
      <c r="B44" s="607"/>
      <c r="C44" s="54"/>
      <c r="D44" s="65"/>
      <c r="E44" s="144"/>
      <c r="F44" s="66"/>
      <c r="G44" s="67"/>
      <c r="H44" s="68"/>
      <c r="I44" s="67"/>
      <c r="J44" s="68"/>
      <c r="K44" s="69"/>
      <c r="L44" s="70"/>
      <c r="M44" s="71"/>
      <c r="N44" s="69"/>
      <c r="O44" s="72"/>
      <c r="P44" s="62">
        <f t="shared" si="2"/>
        <v>0</v>
      </c>
      <c r="Q44" s="90"/>
      <c r="R44" s="73"/>
    </row>
    <row r="45" spans="1:18" ht="18" customHeight="1">
      <c r="A45" s="606">
        <v>35</v>
      </c>
      <c r="B45" s="607"/>
      <c r="C45" s="54"/>
      <c r="D45" s="65"/>
      <c r="E45" s="144"/>
      <c r="F45" s="66"/>
      <c r="G45" s="67"/>
      <c r="H45" s="68"/>
      <c r="I45" s="67"/>
      <c r="J45" s="68"/>
      <c r="K45" s="69"/>
      <c r="L45" s="70"/>
      <c r="M45" s="71"/>
      <c r="N45" s="69"/>
      <c r="O45" s="72"/>
      <c r="P45" s="62">
        <f t="shared" si="2"/>
        <v>0</v>
      </c>
      <c r="Q45" s="90"/>
      <c r="R45" s="73"/>
    </row>
    <row r="46" spans="1:18" ht="18" customHeight="1">
      <c r="A46" s="606">
        <v>36</v>
      </c>
      <c r="B46" s="607"/>
      <c r="C46" s="54"/>
      <c r="D46" s="65"/>
      <c r="E46" s="144"/>
      <c r="F46" s="66"/>
      <c r="G46" s="67"/>
      <c r="H46" s="68"/>
      <c r="I46" s="70"/>
      <c r="J46" s="71"/>
      <c r="K46" s="69"/>
      <c r="L46" s="70"/>
      <c r="M46" s="71"/>
      <c r="N46" s="69"/>
      <c r="O46" s="72"/>
      <c r="P46" s="62">
        <f t="shared" si="2"/>
        <v>0</v>
      </c>
      <c r="Q46" s="90"/>
      <c r="R46" s="73"/>
    </row>
    <row r="47" spans="1:18" ht="18" customHeight="1">
      <c r="A47" s="606">
        <v>37</v>
      </c>
      <c r="B47" s="607"/>
      <c r="C47" s="54"/>
      <c r="D47" s="65"/>
      <c r="E47" s="144"/>
      <c r="F47" s="66"/>
      <c r="G47" s="67"/>
      <c r="H47" s="68"/>
      <c r="I47" s="67"/>
      <c r="J47" s="68"/>
      <c r="K47" s="69"/>
      <c r="L47" s="70"/>
      <c r="M47" s="71"/>
      <c r="N47" s="69"/>
      <c r="O47" s="72"/>
      <c r="P47" s="62">
        <f t="shared" si="2"/>
        <v>0</v>
      </c>
      <c r="Q47" s="90"/>
      <c r="R47" s="73"/>
    </row>
    <row r="48" spans="1:18" ht="18" customHeight="1">
      <c r="A48" s="606">
        <v>38</v>
      </c>
      <c r="B48" s="607"/>
      <c r="C48" s="54"/>
      <c r="D48" s="65"/>
      <c r="E48" s="144"/>
      <c r="F48" s="66"/>
      <c r="G48" s="67"/>
      <c r="H48" s="68"/>
      <c r="I48" s="67"/>
      <c r="J48" s="68"/>
      <c r="K48" s="69"/>
      <c r="L48" s="70"/>
      <c r="M48" s="71"/>
      <c r="N48" s="69"/>
      <c r="O48" s="72"/>
      <c r="P48" s="62">
        <f t="shared" si="2"/>
        <v>0</v>
      </c>
      <c r="Q48" s="90"/>
      <c r="R48" s="73"/>
    </row>
    <row r="49" spans="1:18" ht="18" customHeight="1">
      <c r="A49" s="606">
        <v>39</v>
      </c>
      <c r="B49" s="607"/>
      <c r="C49" s="54"/>
      <c r="D49" s="65"/>
      <c r="E49" s="145"/>
      <c r="F49" s="55"/>
      <c r="G49" s="67"/>
      <c r="H49" s="57"/>
      <c r="I49" s="70"/>
      <c r="J49" s="71"/>
      <c r="K49" s="69"/>
      <c r="L49" s="70"/>
      <c r="M49" s="71"/>
      <c r="N49" s="69"/>
      <c r="O49" s="72"/>
      <c r="P49" s="62">
        <f t="shared" si="2"/>
        <v>0</v>
      </c>
      <c r="Q49" s="90"/>
      <c r="R49" s="73"/>
    </row>
    <row r="50" spans="1:18" ht="18" customHeight="1">
      <c r="A50" s="606">
        <v>40</v>
      </c>
      <c r="B50" s="607"/>
      <c r="C50" s="54"/>
      <c r="D50" s="65"/>
      <c r="E50" s="145"/>
      <c r="F50" s="55"/>
      <c r="G50" s="67"/>
      <c r="H50" s="57"/>
      <c r="I50" s="70"/>
      <c r="J50" s="71"/>
      <c r="K50" s="69"/>
      <c r="L50" s="70"/>
      <c r="M50" s="71"/>
      <c r="N50" s="69"/>
      <c r="O50" s="72"/>
      <c r="P50" s="62">
        <f t="shared" si="2"/>
        <v>0</v>
      </c>
      <c r="Q50" s="90"/>
      <c r="R50" s="73"/>
    </row>
    <row r="51" spans="1:18" ht="18" customHeight="1">
      <c r="A51" s="606">
        <v>41</v>
      </c>
      <c r="B51" s="607"/>
      <c r="C51" s="54"/>
      <c r="D51" s="65"/>
      <c r="E51" s="145"/>
      <c r="F51" s="55"/>
      <c r="G51" s="67"/>
      <c r="H51" s="68"/>
      <c r="I51" s="70"/>
      <c r="J51" s="71"/>
      <c r="K51" s="69"/>
      <c r="L51" s="70"/>
      <c r="M51" s="71"/>
      <c r="N51" s="69"/>
      <c r="O51" s="72"/>
      <c r="P51" s="62">
        <f t="shared" si="2"/>
        <v>0</v>
      </c>
      <c r="Q51" s="90"/>
      <c r="R51" s="73"/>
    </row>
    <row r="52" spans="1:18" ht="18" customHeight="1">
      <c r="A52" s="606">
        <v>42</v>
      </c>
      <c r="B52" s="607"/>
      <c r="C52" s="54"/>
      <c r="D52" s="65"/>
      <c r="E52" s="145"/>
      <c r="F52" s="55"/>
      <c r="G52" s="67"/>
      <c r="H52" s="68"/>
      <c r="I52" s="70"/>
      <c r="J52" s="71"/>
      <c r="K52" s="69"/>
      <c r="L52" s="70"/>
      <c r="M52" s="71"/>
      <c r="N52" s="69"/>
      <c r="O52" s="72"/>
      <c r="P52" s="62">
        <f t="shared" si="2"/>
        <v>0</v>
      </c>
      <c r="Q52" s="90"/>
      <c r="R52" s="73"/>
    </row>
    <row r="53" spans="1:18" ht="18" customHeight="1">
      <c r="A53" s="606">
        <v>43</v>
      </c>
      <c r="B53" s="607"/>
      <c r="C53" s="54"/>
      <c r="D53" s="65"/>
      <c r="E53" s="144"/>
      <c r="F53" s="66"/>
      <c r="G53" s="67"/>
      <c r="H53" s="68"/>
      <c r="I53" s="70"/>
      <c r="J53" s="71"/>
      <c r="K53" s="69"/>
      <c r="L53" s="70"/>
      <c r="M53" s="71"/>
      <c r="N53" s="69"/>
      <c r="O53" s="72"/>
      <c r="P53" s="62">
        <f t="shared" si="2"/>
        <v>0</v>
      </c>
      <c r="Q53" s="90"/>
      <c r="R53" s="73"/>
    </row>
    <row r="54" spans="1:18" ht="18" customHeight="1">
      <c r="A54" s="606">
        <v>44</v>
      </c>
      <c r="B54" s="607"/>
      <c r="C54" s="54"/>
      <c r="D54" s="65"/>
      <c r="E54" s="144"/>
      <c r="F54" s="66"/>
      <c r="G54" s="67"/>
      <c r="H54" s="68"/>
      <c r="I54" s="70"/>
      <c r="J54" s="71"/>
      <c r="K54" s="69"/>
      <c r="L54" s="70"/>
      <c r="M54" s="71"/>
      <c r="N54" s="69"/>
      <c r="O54" s="72"/>
      <c r="P54" s="62">
        <f t="shared" si="2"/>
        <v>0</v>
      </c>
      <c r="Q54" s="90"/>
      <c r="R54" s="73"/>
    </row>
    <row r="55" spans="1:18" ht="18" customHeight="1">
      <c r="A55" s="606">
        <v>45</v>
      </c>
      <c r="B55" s="607"/>
      <c r="C55" s="54"/>
      <c r="D55" s="65"/>
      <c r="E55" s="144"/>
      <c r="F55" s="66"/>
      <c r="G55" s="67"/>
      <c r="H55" s="68"/>
      <c r="I55" s="70"/>
      <c r="J55" s="71"/>
      <c r="K55" s="69"/>
      <c r="L55" s="70"/>
      <c r="M55" s="71"/>
      <c r="N55" s="69"/>
      <c r="O55" s="72"/>
      <c r="P55" s="62">
        <f t="shared" si="2"/>
        <v>0</v>
      </c>
      <c r="Q55" s="90"/>
      <c r="R55" s="73"/>
    </row>
    <row r="56" spans="1:18" ht="18" customHeight="1">
      <c r="A56" s="606">
        <v>46</v>
      </c>
      <c r="B56" s="607"/>
      <c r="C56" s="54"/>
      <c r="D56" s="65"/>
      <c r="E56" s="144"/>
      <c r="F56" s="66"/>
      <c r="G56" s="67"/>
      <c r="H56" s="68"/>
      <c r="I56" s="70"/>
      <c r="J56" s="71"/>
      <c r="K56" s="69"/>
      <c r="L56" s="70"/>
      <c r="M56" s="71"/>
      <c r="N56" s="69"/>
      <c r="O56" s="72"/>
      <c r="P56" s="62">
        <f t="shared" si="2"/>
        <v>0</v>
      </c>
      <c r="Q56" s="90"/>
      <c r="R56" s="73"/>
    </row>
    <row r="57" spans="1:18" ht="18" customHeight="1">
      <c r="A57" s="606">
        <v>47</v>
      </c>
      <c r="B57" s="607"/>
      <c r="C57" s="54"/>
      <c r="D57" s="65"/>
      <c r="E57" s="145"/>
      <c r="F57" s="55"/>
      <c r="G57" s="67"/>
      <c r="H57" s="57"/>
      <c r="I57" s="70"/>
      <c r="J57" s="71"/>
      <c r="K57" s="69"/>
      <c r="L57" s="70"/>
      <c r="M57" s="71"/>
      <c r="N57" s="69"/>
      <c r="O57" s="72"/>
      <c r="P57" s="62">
        <f t="shared" si="2"/>
        <v>0</v>
      </c>
      <c r="Q57" s="90"/>
      <c r="R57" s="73"/>
    </row>
    <row r="58" spans="1:18" ht="18" customHeight="1">
      <c r="A58" s="606">
        <v>48</v>
      </c>
      <c r="B58" s="607"/>
      <c r="C58" s="54"/>
      <c r="D58" s="65"/>
      <c r="E58" s="144"/>
      <c r="F58" s="66"/>
      <c r="G58" s="67"/>
      <c r="H58" s="68"/>
      <c r="I58" s="70"/>
      <c r="J58" s="71"/>
      <c r="K58" s="69"/>
      <c r="L58" s="70"/>
      <c r="M58" s="71"/>
      <c r="N58" s="69"/>
      <c r="O58" s="72"/>
      <c r="P58" s="62">
        <f t="shared" si="2"/>
        <v>0</v>
      </c>
      <c r="Q58" s="90"/>
      <c r="R58" s="73"/>
    </row>
    <row r="59" spans="1:18" ht="18" customHeight="1">
      <c r="A59" s="606">
        <v>49</v>
      </c>
      <c r="B59" s="607"/>
      <c r="C59" s="54"/>
      <c r="D59" s="65"/>
      <c r="E59" s="144"/>
      <c r="F59" s="66"/>
      <c r="G59" s="67"/>
      <c r="H59" s="71"/>
      <c r="I59" s="70"/>
      <c r="J59" s="71"/>
      <c r="K59" s="69"/>
      <c r="L59" s="70"/>
      <c r="M59" s="71"/>
      <c r="N59" s="69"/>
      <c r="O59" s="72"/>
      <c r="P59" s="62">
        <f t="shared" si="2"/>
        <v>0</v>
      </c>
      <c r="Q59" s="90"/>
      <c r="R59" s="73"/>
    </row>
    <row r="60" spans="1:18" ht="18" customHeight="1">
      <c r="A60" s="606">
        <v>50</v>
      </c>
      <c r="B60" s="607"/>
      <c r="C60" s="54"/>
      <c r="D60" s="65"/>
      <c r="E60" s="144"/>
      <c r="F60" s="66"/>
      <c r="G60" s="67"/>
      <c r="H60" s="71"/>
      <c r="I60" s="70"/>
      <c r="J60" s="71"/>
      <c r="K60" s="69"/>
      <c r="L60" s="70"/>
      <c r="M60" s="71"/>
      <c r="N60" s="69"/>
      <c r="O60" s="72"/>
      <c r="P60" s="62">
        <f t="shared" si="2"/>
        <v>0</v>
      </c>
      <c r="Q60" s="90"/>
      <c r="R60" s="73"/>
    </row>
    <row r="61" spans="1:18" ht="18" hidden="1" customHeight="1">
      <c r="A61" s="606">
        <v>51</v>
      </c>
      <c r="B61" s="607"/>
      <c r="C61" s="54"/>
      <c r="D61" s="65"/>
      <c r="E61" s="144"/>
      <c r="F61" s="66"/>
      <c r="G61" s="67"/>
      <c r="H61" s="71"/>
      <c r="I61" s="70"/>
      <c r="J61" s="71"/>
      <c r="K61" s="69"/>
      <c r="L61" s="70"/>
      <c r="M61" s="71"/>
      <c r="N61" s="69"/>
      <c r="O61" s="72"/>
      <c r="P61" s="62">
        <f t="shared" si="2"/>
        <v>0</v>
      </c>
      <c r="Q61" s="90"/>
      <c r="R61" s="73"/>
    </row>
    <row r="62" spans="1:18" ht="18" hidden="1" customHeight="1">
      <c r="A62" s="606">
        <v>52</v>
      </c>
      <c r="B62" s="607"/>
      <c r="C62" s="54"/>
      <c r="D62" s="65"/>
      <c r="E62" s="144"/>
      <c r="F62" s="66"/>
      <c r="G62" s="67"/>
      <c r="H62" s="71"/>
      <c r="I62" s="70"/>
      <c r="J62" s="71"/>
      <c r="K62" s="69"/>
      <c r="L62" s="70"/>
      <c r="M62" s="71"/>
      <c r="N62" s="69"/>
      <c r="O62" s="72"/>
      <c r="P62" s="62">
        <f t="shared" si="2"/>
        <v>0</v>
      </c>
      <c r="Q62" s="90"/>
      <c r="R62" s="73"/>
    </row>
    <row r="63" spans="1:18" ht="18" hidden="1" customHeight="1">
      <c r="A63" s="606">
        <v>53</v>
      </c>
      <c r="B63" s="607"/>
      <c r="C63" s="54"/>
      <c r="D63" s="65"/>
      <c r="E63" s="144"/>
      <c r="F63" s="66"/>
      <c r="G63" s="67"/>
      <c r="H63" s="71"/>
      <c r="I63" s="70"/>
      <c r="J63" s="71"/>
      <c r="K63" s="69"/>
      <c r="L63" s="70"/>
      <c r="M63" s="71"/>
      <c r="N63" s="69"/>
      <c r="O63" s="72"/>
      <c r="P63" s="62">
        <f t="shared" si="2"/>
        <v>0</v>
      </c>
      <c r="Q63" s="90"/>
      <c r="R63" s="73"/>
    </row>
    <row r="64" spans="1:18" ht="18" hidden="1" customHeight="1">
      <c r="A64" s="606">
        <v>54</v>
      </c>
      <c r="B64" s="607"/>
      <c r="C64" s="54"/>
      <c r="D64" s="65"/>
      <c r="E64" s="144"/>
      <c r="F64" s="66"/>
      <c r="G64" s="67"/>
      <c r="H64" s="71"/>
      <c r="I64" s="70"/>
      <c r="J64" s="71"/>
      <c r="K64" s="69"/>
      <c r="L64" s="70"/>
      <c r="M64" s="71"/>
      <c r="N64" s="69"/>
      <c r="O64" s="72"/>
      <c r="P64" s="62">
        <f t="shared" si="2"/>
        <v>0</v>
      </c>
      <c r="Q64" s="90"/>
      <c r="R64" s="73"/>
    </row>
    <row r="65" spans="1:18" ht="18" hidden="1" customHeight="1">
      <c r="A65" s="606">
        <v>55</v>
      </c>
      <c r="B65" s="607"/>
      <c r="C65" s="54"/>
      <c r="D65" s="65"/>
      <c r="E65" s="144"/>
      <c r="F65" s="66"/>
      <c r="G65" s="67"/>
      <c r="H65" s="71"/>
      <c r="I65" s="70"/>
      <c r="J65" s="71"/>
      <c r="K65" s="69"/>
      <c r="L65" s="70"/>
      <c r="M65" s="71"/>
      <c r="N65" s="69"/>
      <c r="O65" s="72"/>
      <c r="P65" s="62">
        <f t="shared" si="2"/>
        <v>0</v>
      </c>
      <c r="Q65" s="90"/>
      <c r="R65" s="73"/>
    </row>
    <row r="66" spans="1:18" ht="18" hidden="1" customHeight="1">
      <c r="A66" s="606">
        <v>56</v>
      </c>
      <c r="B66" s="607"/>
      <c r="C66" s="54"/>
      <c r="D66" s="65"/>
      <c r="E66" s="144"/>
      <c r="F66" s="66"/>
      <c r="G66" s="67"/>
      <c r="H66" s="71"/>
      <c r="I66" s="70"/>
      <c r="J66" s="71"/>
      <c r="K66" s="69"/>
      <c r="L66" s="70"/>
      <c r="M66" s="71"/>
      <c r="N66" s="69"/>
      <c r="O66" s="72"/>
      <c r="P66" s="62">
        <f t="shared" si="2"/>
        <v>0</v>
      </c>
      <c r="Q66" s="90"/>
      <c r="R66" s="73"/>
    </row>
    <row r="67" spans="1:18" ht="18" hidden="1" customHeight="1">
      <c r="A67" s="606">
        <v>57</v>
      </c>
      <c r="B67" s="607"/>
      <c r="C67" s="54"/>
      <c r="D67" s="65"/>
      <c r="E67" s="144"/>
      <c r="F67" s="66"/>
      <c r="G67" s="67"/>
      <c r="H67" s="71"/>
      <c r="I67" s="70"/>
      <c r="J67" s="71"/>
      <c r="K67" s="69"/>
      <c r="L67" s="70"/>
      <c r="M67" s="71"/>
      <c r="N67" s="69"/>
      <c r="O67" s="72"/>
      <c r="P67" s="62">
        <f t="shared" si="2"/>
        <v>0</v>
      </c>
      <c r="Q67" s="90"/>
      <c r="R67" s="73"/>
    </row>
    <row r="68" spans="1:18" ht="18" hidden="1" customHeight="1">
      <c r="A68" s="606">
        <v>58</v>
      </c>
      <c r="B68" s="607"/>
      <c r="C68" s="54"/>
      <c r="D68" s="65"/>
      <c r="E68" s="144"/>
      <c r="F68" s="66"/>
      <c r="G68" s="67"/>
      <c r="H68" s="71"/>
      <c r="I68" s="70"/>
      <c r="J68" s="71"/>
      <c r="K68" s="69"/>
      <c r="L68" s="70"/>
      <c r="M68" s="71"/>
      <c r="N68" s="69"/>
      <c r="O68" s="72"/>
      <c r="P68" s="62">
        <f t="shared" si="2"/>
        <v>0</v>
      </c>
      <c r="Q68" s="90"/>
      <c r="R68" s="73"/>
    </row>
    <row r="69" spans="1:18" ht="18" hidden="1" customHeight="1">
      <c r="A69" s="606">
        <v>59</v>
      </c>
      <c r="B69" s="607"/>
      <c r="C69" s="54"/>
      <c r="D69" s="65"/>
      <c r="E69" s="144"/>
      <c r="F69" s="66"/>
      <c r="G69" s="67"/>
      <c r="H69" s="71"/>
      <c r="I69" s="70"/>
      <c r="J69" s="71"/>
      <c r="K69" s="69"/>
      <c r="L69" s="70"/>
      <c r="M69" s="71"/>
      <c r="N69" s="69"/>
      <c r="O69" s="72"/>
      <c r="P69" s="62">
        <f t="shared" si="2"/>
        <v>0</v>
      </c>
      <c r="Q69" s="90"/>
      <c r="R69" s="73"/>
    </row>
    <row r="70" spans="1:18" ht="18" hidden="1" customHeight="1">
      <c r="A70" s="606">
        <v>60</v>
      </c>
      <c r="B70" s="607"/>
      <c r="C70" s="54"/>
      <c r="D70" s="65"/>
      <c r="E70" s="144"/>
      <c r="F70" s="66"/>
      <c r="G70" s="67"/>
      <c r="H70" s="71"/>
      <c r="I70" s="70"/>
      <c r="J70" s="71"/>
      <c r="K70" s="69"/>
      <c r="L70" s="70"/>
      <c r="M70" s="71"/>
      <c r="N70" s="69"/>
      <c r="O70" s="72"/>
      <c r="P70" s="62">
        <f t="shared" si="2"/>
        <v>0</v>
      </c>
      <c r="Q70" s="90"/>
      <c r="R70" s="73"/>
    </row>
    <row r="71" spans="1:18" ht="18" hidden="1" customHeight="1">
      <c r="A71" s="606">
        <v>61</v>
      </c>
      <c r="B71" s="607"/>
      <c r="C71" s="54"/>
      <c r="D71" s="65"/>
      <c r="E71" s="144"/>
      <c r="F71" s="66"/>
      <c r="G71" s="67"/>
      <c r="H71" s="71"/>
      <c r="I71" s="70"/>
      <c r="J71" s="71"/>
      <c r="K71" s="69"/>
      <c r="L71" s="70"/>
      <c r="M71" s="71"/>
      <c r="N71" s="69"/>
      <c r="O71" s="72"/>
      <c r="P71" s="62">
        <f t="shared" si="2"/>
        <v>0</v>
      </c>
      <c r="Q71" s="90"/>
      <c r="R71" s="73"/>
    </row>
    <row r="72" spans="1:18" ht="18" hidden="1" customHeight="1">
      <c r="A72" s="606">
        <v>62</v>
      </c>
      <c r="B72" s="607"/>
      <c r="C72" s="54"/>
      <c r="D72" s="65"/>
      <c r="E72" s="144"/>
      <c r="F72" s="66"/>
      <c r="G72" s="67"/>
      <c r="H72" s="71"/>
      <c r="I72" s="70"/>
      <c r="J72" s="71"/>
      <c r="K72" s="69"/>
      <c r="L72" s="70"/>
      <c r="M72" s="71"/>
      <c r="N72" s="69"/>
      <c r="O72" s="72"/>
      <c r="P72" s="62">
        <f t="shared" si="2"/>
        <v>0</v>
      </c>
      <c r="Q72" s="90"/>
      <c r="R72" s="73"/>
    </row>
    <row r="73" spans="1:18" ht="18" hidden="1" customHeight="1">
      <c r="A73" s="606">
        <v>63</v>
      </c>
      <c r="B73" s="607"/>
      <c r="C73" s="54"/>
      <c r="D73" s="65"/>
      <c r="E73" s="144"/>
      <c r="F73" s="66"/>
      <c r="G73" s="67"/>
      <c r="H73" s="71"/>
      <c r="I73" s="70"/>
      <c r="J73" s="71"/>
      <c r="K73" s="69"/>
      <c r="L73" s="70"/>
      <c r="M73" s="71"/>
      <c r="N73" s="69"/>
      <c r="O73" s="72"/>
      <c r="P73" s="62">
        <f t="shared" si="2"/>
        <v>0</v>
      </c>
      <c r="Q73" s="90"/>
      <c r="R73" s="73"/>
    </row>
    <row r="74" spans="1:18" ht="18" hidden="1" customHeight="1">
      <c r="A74" s="606">
        <v>64</v>
      </c>
      <c r="B74" s="607"/>
      <c r="C74" s="54"/>
      <c r="D74" s="65"/>
      <c r="E74" s="144"/>
      <c r="F74" s="66"/>
      <c r="G74" s="67"/>
      <c r="H74" s="71"/>
      <c r="I74" s="70"/>
      <c r="J74" s="71"/>
      <c r="K74" s="69"/>
      <c r="L74" s="70"/>
      <c r="M74" s="71"/>
      <c r="N74" s="69"/>
      <c r="O74" s="72"/>
      <c r="P74" s="62">
        <f t="shared" si="2"/>
        <v>0</v>
      </c>
      <c r="Q74" s="90"/>
      <c r="R74" s="73"/>
    </row>
    <row r="75" spans="1:18" ht="18" hidden="1" customHeight="1">
      <c r="A75" s="606">
        <v>65</v>
      </c>
      <c r="B75" s="607"/>
      <c r="C75" s="54"/>
      <c r="D75" s="65"/>
      <c r="E75" s="144"/>
      <c r="F75" s="66"/>
      <c r="G75" s="67"/>
      <c r="H75" s="71"/>
      <c r="I75" s="70"/>
      <c r="J75" s="71"/>
      <c r="K75" s="69"/>
      <c r="L75" s="70"/>
      <c r="M75" s="71"/>
      <c r="N75" s="69"/>
      <c r="O75" s="72"/>
      <c r="P75" s="62">
        <f t="shared" si="2"/>
        <v>0</v>
      </c>
      <c r="Q75" s="90"/>
      <c r="R75" s="73"/>
    </row>
    <row r="76" spans="1:18" ht="18" hidden="1" customHeight="1">
      <c r="A76" s="606">
        <v>66</v>
      </c>
      <c r="B76" s="607"/>
      <c r="C76" s="54"/>
      <c r="D76" s="65"/>
      <c r="E76" s="144"/>
      <c r="F76" s="66"/>
      <c r="G76" s="67"/>
      <c r="H76" s="71"/>
      <c r="I76" s="70"/>
      <c r="J76" s="71"/>
      <c r="K76" s="69"/>
      <c r="L76" s="70"/>
      <c r="M76" s="71"/>
      <c r="N76" s="69"/>
      <c r="O76" s="72"/>
      <c r="P76" s="62">
        <f t="shared" ref="P76:P139" si="3">IF(H76="",0,INT(SUM(PRODUCT(H76,J76,M76))))</f>
        <v>0</v>
      </c>
      <c r="Q76" s="90"/>
      <c r="R76" s="73"/>
    </row>
    <row r="77" spans="1:18" ht="18" hidden="1" customHeight="1">
      <c r="A77" s="606">
        <v>67</v>
      </c>
      <c r="B77" s="607"/>
      <c r="C77" s="54"/>
      <c r="D77" s="65"/>
      <c r="E77" s="144"/>
      <c r="F77" s="66"/>
      <c r="G77" s="67"/>
      <c r="H77" s="71"/>
      <c r="I77" s="70"/>
      <c r="J77" s="71"/>
      <c r="K77" s="69"/>
      <c r="L77" s="70"/>
      <c r="M77" s="71"/>
      <c r="N77" s="69"/>
      <c r="O77" s="72"/>
      <c r="P77" s="62">
        <f t="shared" si="3"/>
        <v>0</v>
      </c>
      <c r="Q77" s="90"/>
      <c r="R77" s="73"/>
    </row>
    <row r="78" spans="1:18" ht="18" hidden="1" customHeight="1">
      <c r="A78" s="606">
        <v>68</v>
      </c>
      <c r="B78" s="607"/>
      <c r="C78" s="54"/>
      <c r="D78" s="65"/>
      <c r="E78" s="144"/>
      <c r="F78" s="66"/>
      <c r="G78" s="67"/>
      <c r="H78" s="71"/>
      <c r="I78" s="70"/>
      <c r="J78" s="71"/>
      <c r="K78" s="69"/>
      <c r="L78" s="70"/>
      <c r="M78" s="71"/>
      <c r="N78" s="69"/>
      <c r="O78" s="72"/>
      <c r="P78" s="62">
        <f t="shared" si="3"/>
        <v>0</v>
      </c>
      <c r="Q78" s="90"/>
      <c r="R78" s="73"/>
    </row>
    <row r="79" spans="1:18" ht="18" hidden="1" customHeight="1">
      <c r="A79" s="606">
        <v>69</v>
      </c>
      <c r="B79" s="607"/>
      <c r="C79" s="54"/>
      <c r="D79" s="65"/>
      <c r="E79" s="144"/>
      <c r="F79" s="66"/>
      <c r="G79" s="67"/>
      <c r="H79" s="71"/>
      <c r="I79" s="70"/>
      <c r="J79" s="71"/>
      <c r="K79" s="69"/>
      <c r="L79" s="70"/>
      <c r="M79" s="71"/>
      <c r="N79" s="69"/>
      <c r="O79" s="72"/>
      <c r="P79" s="62">
        <f t="shared" si="3"/>
        <v>0</v>
      </c>
      <c r="Q79" s="90"/>
      <c r="R79" s="73"/>
    </row>
    <row r="80" spans="1:18" ht="18" hidden="1" customHeight="1">
      <c r="A80" s="606">
        <v>70</v>
      </c>
      <c r="B80" s="607"/>
      <c r="C80" s="54"/>
      <c r="D80" s="65"/>
      <c r="E80" s="144"/>
      <c r="F80" s="66"/>
      <c r="G80" s="67"/>
      <c r="H80" s="71"/>
      <c r="I80" s="70"/>
      <c r="J80" s="71"/>
      <c r="K80" s="69"/>
      <c r="L80" s="70"/>
      <c r="M80" s="71"/>
      <c r="N80" s="69"/>
      <c r="O80" s="72"/>
      <c r="P80" s="62">
        <f t="shared" si="3"/>
        <v>0</v>
      </c>
      <c r="Q80" s="90"/>
      <c r="R80" s="73"/>
    </row>
    <row r="81" spans="1:18" ht="18" hidden="1" customHeight="1">
      <c r="A81" s="606">
        <v>71</v>
      </c>
      <c r="B81" s="607"/>
      <c r="C81" s="54"/>
      <c r="D81" s="65"/>
      <c r="E81" s="144"/>
      <c r="F81" s="66"/>
      <c r="G81" s="67"/>
      <c r="H81" s="71"/>
      <c r="I81" s="70"/>
      <c r="J81" s="71"/>
      <c r="K81" s="69"/>
      <c r="L81" s="70"/>
      <c r="M81" s="71"/>
      <c r="N81" s="69"/>
      <c r="O81" s="72"/>
      <c r="P81" s="62">
        <f t="shared" si="3"/>
        <v>0</v>
      </c>
      <c r="Q81" s="90"/>
      <c r="R81" s="73"/>
    </row>
    <row r="82" spans="1:18" ht="18" hidden="1" customHeight="1">
      <c r="A82" s="606">
        <v>72</v>
      </c>
      <c r="B82" s="607"/>
      <c r="C82" s="54"/>
      <c r="D82" s="65"/>
      <c r="E82" s="144"/>
      <c r="F82" s="66"/>
      <c r="G82" s="67"/>
      <c r="H82" s="71"/>
      <c r="I82" s="70"/>
      <c r="J82" s="71"/>
      <c r="K82" s="69"/>
      <c r="L82" s="70"/>
      <c r="M82" s="71"/>
      <c r="N82" s="69"/>
      <c r="O82" s="72"/>
      <c r="P82" s="62">
        <f t="shared" si="3"/>
        <v>0</v>
      </c>
      <c r="Q82" s="90"/>
      <c r="R82" s="73"/>
    </row>
    <row r="83" spans="1:18" ht="18" hidden="1" customHeight="1">
      <c r="A83" s="606">
        <v>73</v>
      </c>
      <c r="B83" s="607"/>
      <c r="C83" s="54"/>
      <c r="D83" s="65"/>
      <c r="E83" s="144"/>
      <c r="F83" s="66"/>
      <c r="G83" s="67"/>
      <c r="H83" s="71"/>
      <c r="I83" s="70"/>
      <c r="J83" s="71"/>
      <c r="K83" s="69"/>
      <c r="L83" s="70"/>
      <c r="M83" s="71"/>
      <c r="N83" s="69"/>
      <c r="O83" s="72"/>
      <c r="P83" s="62">
        <f t="shared" si="3"/>
        <v>0</v>
      </c>
      <c r="Q83" s="90"/>
      <c r="R83" s="73"/>
    </row>
    <row r="84" spans="1:18" ht="18" hidden="1" customHeight="1">
      <c r="A84" s="606">
        <v>74</v>
      </c>
      <c r="B84" s="607"/>
      <c r="C84" s="54"/>
      <c r="D84" s="65"/>
      <c r="E84" s="144"/>
      <c r="F84" s="66"/>
      <c r="G84" s="67"/>
      <c r="H84" s="71"/>
      <c r="I84" s="70"/>
      <c r="J84" s="71"/>
      <c r="K84" s="69"/>
      <c r="L84" s="70"/>
      <c r="M84" s="71"/>
      <c r="N84" s="69"/>
      <c r="O84" s="72"/>
      <c r="P84" s="62">
        <f t="shared" si="3"/>
        <v>0</v>
      </c>
      <c r="Q84" s="90"/>
      <c r="R84" s="73"/>
    </row>
    <row r="85" spans="1:18" ht="18" hidden="1" customHeight="1">
      <c r="A85" s="606">
        <v>75</v>
      </c>
      <c r="B85" s="607"/>
      <c r="C85" s="54"/>
      <c r="D85" s="65"/>
      <c r="E85" s="144"/>
      <c r="F85" s="66"/>
      <c r="G85" s="67"/>
      <c r="H85" s="71"/>
      <c r="I85" s="70"/>
      <c r="J85" s="71"/>
      <c r="K85" s="69"/>
      <c r="L85" s="70"/>
      <c r="M85" s="71"/>
      <c r="N85" s="69"/>
      <c r="O85" s="72"/>
      <c r="P85" s="62">
        <f t="shared" si="3"/>
        <v>0</v>
      </c>
      <c r="Q85" s="90"/>
      <c r="R85" s="73"/>
    </row>
    <row r="86" spans="1:18" ht="18" hidden="1" customHeight="1">
      <c r="A86" s="606">
        <v>76</v>
      </c>
      <c r="B86" s="607"/>
      <c r="C86" s="54"/>
      <c r="D86" s="65"/>
      <c r="E86" s="144"/>
      <c r="F86" s="66"/>
      <c r="G86" s="67"/>
      <c r="H86" s="71"/>
      <c r="I86" s="70"/>
      <c r="J86" s="71"/>
      <c r="K86" s="69"/>
      <c r="L86" s="70"/>
      <c r="M86" s="71"/>
      <c r="N86" s="69"/>
      <c r="O86" s="72"/>
      <c r="P86" s="62">
        <f t="shared" si="3"/>
        <v>0</v>
      </c>
      <c r="Q86" s="90"/>
      <c r="R86" s="73"/>
    </row>
    <row r="87" spans="1:18" ht="18" hidden="1" customHeight="1">
      <c r="A87" s="606">
        <v>77</v>
      </c>
      <c r="B87" s="607"/>
      <c r="C87" s="54"/>
      <c r="D87" s="65"/>
      <c r="E87" s="144"/>
      <c r="F87" s="66"/>
      <c r="G87" s="67"/>
      <c r="H87" s="71"/>
      <c r="I87" s="70"/>
      <c r="J87" s="71"/>
      <c r="K87" s="69"/>
      <c r="L87" s="70"/>
      <c r="M87" s="71"/>
      <c r="N87" s="69"/>
      <c r="O87" s="72"/>
      <c r="P87" s="62">
        <f t="shared" si="3"/>
        <v>0</v>
      </c>
      <c r="Q87" s="90"/>
      <c r="R87" s="73"/>
    </row>
    <row r="88" spans="1:18" ht="18" hidden="1" customHeight="1">
      <c r="A88" s="606">
        <v>78</v>
      </c>
      <c r="B88" s="607"/>
      <c r="C88" s="54"/>
      <c r="D88" s="65"/>
      <c r="E88" s="144"/>
      <c r="F88" s="66"/>
      <c r="G88" s="67"/>
      <c r="H88" s="71"/>
      <c r="I88" s="70"/>
      <c r="J88" s="71"/>
      <c r="K88" s="69"/>
      <c r="L88" s="70"/>
      <c r="M88" s="71"/>
      <c r="N88" s="69"/>
      <c r="O88" s="72"/>
      <c r="P88" s="62">
        <f t="shared" si="3"/>
        <v>0</v>
      </c>
      <c r="Q88" s="90"/>
      <c r="R88" s="73"/>
    </row>
    <row r="89" spans="1:18" ht="18" hidden="1" customHeight="1">
      <c r="A89" s="606">
        <v>79</v>
      </c>
      <c r="B89" s="607"/>
      <c r="C89" s="54"/>
      <c r="D89" s="65"/>
      <c r="E89" s="144"/>
      <c r="F89" s="66"/>
      <c r="G89" s="67"/>
      <c r="H89" s="71"/>
      <c r="I89" s="70"/>
      <c r="J89" s="71"/>
      <c r="K89" s="69"/>
      <c r="L89" s="70"/>
      <c r="M89" s="71"/>
      <c r="N89" s="69"/>
      <c r="O89" s="72"/>
      <c r="P89" s="62">
        <f t="shared" si="3"/>
        <v>0</v>
      </c>
      <c r="Q89" s="90"/>
      <c r="R89" s="73"/>
    </row>
    <row r="90" spans="1:18" ht="18" hidden="1" customHeight="1">
      <c r="A90" s="606">
        <v>80</v>
      </c>
      <c r="B90" s="607"/>
      <c r="C90" s="54"/>
      <c r="D90" s="65"/>
      <c r="E90" s="144"/>
      <c r="F90" s="66"/>
      <c r="G90" s="67"/>
      <c r="H90" s="71"/>
      <c r="I90" s="70"/>
      <c r="J90" s="71"/>
      <c r="K90" s="69"/>
      <c r="L90" s="70"/>
      <c r="M90" s="71"/>
      <c r="N90" s="69"/>
      <c r="O90" s="72"/>
      <c r="P90" s="62">
        <f t="shared" si="3"/>
        <v>0</v>
      </c>
      <c r="Q90" s="90"/>
      <c r="R90" s="73"/>
    </row>
    <row r="91" spans="1:18" ht="18" hidden="1" customHeight="1">
      <c r="A91" s="606">
        <v>81</v>
      </c>
      <c r="B91" s="607"/>
      <c r="C91" s="54"/>
      <c r="D91" s="65"/>
      <c r="E91" s="144"/>
      <c r="F91" s="66"/>
      <c r="G91" s="67"/>
      <c r="H91" s="71"/>
      <c r="I91" s="70"/>
      <c r="J91" s="71"/>
      <c r="K91" s="69"/>
      <c r="L91" s="70"/>
      <c r="M91" s="71"/>
      <c r="N91" s="69"/>
      <c r="O91" s="72"/>
      <c r="P91" s="62">
        <f t="shared" si="3"/>
        <v>0</v>
      </c>
      <c r="Q91" s="90"/>
      <c r="R91" s="73"/>
    </row>
    <row r="92" spans="1:18" ht="18" hidden="1" customHeight="1">
      <c r="A92" s="606">
        <v>82</v>
      </c>
      <c r="B92" s="607"/>
      <c r="C92" s="54"/>
      <c r="D92" s="65"/>
      <c r="E92" s="144"/>
      <c r="F92" s="66"/>
      <c r="G92" s="67"/>
      <c r="H92" s="71"/>
      <c r="I92" s="70"/>
      <c r="J92" s="71"/>
      <c r="K92" s="69"/>
      <c r="L92" s="70"/>
      <c r="M92" s="71"/>
      <c r="N92" s="69"/>
      <c r="O92" s="72"/>
      <c r="P92" s="62">
        <f t="shared" si="3"/>
        <v>0</v>
      </c>
      <c r="Q92" s="90"/>
      <c r="R92" s="73"/>
    </row>
    <row r="93" spans="1:18" ht="18" hidden="1" customHeight="1">
      <c r="A93" s="606">
        <v>83</v>
      </c>
      <c r="B93" s="607"/>
      <c r="C93" s="54"/>
      <c r="D93" s="65"/>
      <c r="E93" s="144"/>
      <c r="F93" s="66"/>
      <c r="G93" s="67"/>
      <c r="H93" s="71"/>
      <c r="I93" s="70"/>
      <c r="J93" s="71"/>
      <c r="K93" s="69"/>
      <c r="L93" s="70"/>
      <c r="M93" s="71"/>
      <c r="N93" s="69"/>
      <c r="O93" s="72"/>
      <c r="P93" s="62">
        <f t="shared" si="3"/>
        <v>0</v>
      </c>
      <c r="Q93" s="90"/>
      <c r="R93" s="73"/>
    </row>
    <row r="94" spans="1:18" ht="18" hidden="1" customHeight="1">
      <c r="A94" s="606">
        <v>84</v>
      </c>
      <c r="B94" s="607"/>
      <c r="C94" s="54"/>
      <c r="D94" s="65"/>
      <c r="E94" s="144"/>
      <c r="F94" s="66"/>
      <c r="G94" s="67"/>
      <c r="H94" s="71"/>
      <c r="I94" s="70"/>
      <c r="J94" s="71"/>
      <c r="K94" s="69"/>
      <c r="L94" s="70"/>
      <c r="M94" s="71"/>
      <c r="N94" s="69"/>
      <c r="O94" s="72"/>
      <c r="P94" s="62">
        <f t="shared" si="3"/>
        <v>0</v>
      </c>
      <c r="Q94" s="90"/>
      <c r="R94" s="73"/>
    </row>
    <row r="95" spans="1:18" ht="18" hidden="1" customHeight="1">
      <c r="A95" s="606">
        <v>85</v>
      </c>
      <c r="B95" s="607"/>
      <c r="C95" s="54"/>
      <c r="D95" s="65"/>
      <c r="E95" s="144"/>
      <c r="F95" s="66"/>
      <c r="G95" s="67"/>
      <c r="H95" s="71"/>
      <c r="I95" s="70"/>
      <c r="J95" s="71"/>
      <c r="K95" s="69"/>
      <c r="L95" s="70"/>
      <c r="M95" s="71"/>
      <c r="N95" s="69"/>
      <c r="O95" s="72"/>
      <c r="P95" s="62">
        <f t="shared" si="3"/>
        <v>0</v>
      </c>
      <c r="Q95" s="90"/>
      <c r="R95" s="73"/>
    </row>
    <row r="96" spans="1:18" ht="18" hidden="1" customHeight="1">
      <c r="A96" s="606">
        <v>86</v>
      </c>
      <c r="B96" s="607"/>
      <c r="C96" s="54"/>
      <c r="D96" s="65"/>
      <c r="E96" s="144"/>
      <c r="F96" s="66"/>
      <c r="G96" s="67"/>
      <c r="H96" s="71"/>
      <c r="I96" s="70"/>
      <c r="J96" s="71"/>
      <c r="K96" s="69"/>
      <c r="L96" s="70"/>
      <c r="M96" s="71"/>
      <c r="N96" s="69"/>
      <c r="O96" s="72"/>
      <c r="P96" s="62">
        <f t="shared" si="3"/>
        <v>0</v>
      </c>
      <c r="Q96" s="90"/>
      <c r="R96" s="73"/>
    </row>
    <row r="97" spans="1:18" ht="18" hidden="1" customHeight="1">
      <c r="A97" s="606">
        <v>87</v>
      </c>
      <c r="B97" s="607"/>
      <c r="C97" s="54"/>
      <c r="D97" s="65"/>
      <c r="E97" s="144"/>
      <c r="F97" s="66"/>
      <c r="G97" s="67"/>
      <c r="H97" s="71"/>
      <c r="I97" s="70"/>
      <c r="J97" s="71"/>
      <c r="K97" s="69"/>
      <c r="L97" s="70"/>
      <c r="M97" s="71"/>
      <c r="N97" s="69"/>
      <c r="O97" s="72"/>
      <c r="P97" s="62">
        <f t="shared" si="3"/>
        <v>0</v>
      </c>
      <c r="Q97" s="90"/>
      <c r="R97" s="73"/>
    </row>
    <row r="98" spans="1:18" ht="18" hidden="1" customHeight="1">
      <c r="A98" s="606">
        <v>88</v>
      </c>
      <c r="B98" s="607"/>
      <c r="C98" s="54"/>
      <c r="D98" s="65"/>
      <c r="E98" s="144"/>
      <c r="F98" s="66"/>
      <c r="G98" s="67"/>
      <c r="H98" s="71"/>
      <c r="I98" s="70"/>
      <c r="J98" s="71"/>
      <c r="K98" s="69"/>
      <c r="L98" s="70"/>
      <c r="M98" s="71"/>
      <c r="N98" s="69"/>
      <c r="O98" s="72"/>
      <c r="P98" s="62">
        <f t="shared" si="3"/>
        <v>0</v>
      </c>
      <c r="Q98" s="90"/>
      <c r="R98" s="73"/>
    </row>
    <row r="99" spans="1:18" ht="18" hidden="1" customHeight="1">
      <c r="A99" s="606">
        <v>89</v>
      </c>
      <c r="B99" s="607"/>
      <c r="C99" s="54"/>
      <c r="D99" s="65"/>
      <c r="E99" s="144"/>
      <c r="F99" s="66"/>
      <c r="G99" s="67"/>
      <c r="H99" s="71"/>
      <c r="I99" s="70"/>
      <c r="J99" s="71"/>
      <c r="K99" s="69"/>
      <c r="L99" s="70"/>
      <c r="M99" s="71"/>
      <c r="N99" s="69"/>
      <c r="O99" s="72"/>
      <c r="P99" s="62">
        <f t="shared" si="3"/>
        <v>0</v>
      </c>
      <c r="Q99" s="90"/>
      <c r="R99" s="73"/>
    </row>
    <row r="100" spans="1:18" ht="18" hidden="1" customHeight="1">
      <c r="A100" s="606">
        <v>90</v>
      </c>
      <c r="B100" s="607"/>
      <c r="C100" s="54"/>
      <c r="D100" s="65"/>
      <c r="E100" s="144"/>
      <c r="F100" s="66"/>
      <c r="G100" s="67"/>
      <c r="H100" s="71"/>
      <c r="I100" s="70"/>
      <c r="J100" s="71"/>
      <c r="K100" s="69"/>
      <c r="L100" s="70"/>
      <c r="M100" s="71"/>
      <c r="N100" s="69"/>
      <c r="O100" s="72"/>
      <c r="P100" s="62">
        <f t="shared" si="3"/>
        <v>0</v>
      </c>
      <c r="Q100" s="90"/>
      <c r="R100" s="73"/>
    </row>
    <row r="101" spans="1:18" ht="18" hidden="1" customHeight="1">
      <c r="A101" s="606">
        <v>91</v>
      </c>
      <c r="B101" s="607"/>
      <c r="C101" s="54"/>
      <c r="D101" s="65"/>
      <c r="E101" s="144"/>
      <c r="F101" s="66"/>
      <c r="G101" s="67"/>
      <c r="H101" s="71"/>
      <c r="I101" s="70"/>
      <c r="J101" s="71"/>
      <c r="K101" s="69"/>
      <c r="L101" s="70"/>
      <c r="M101" s="71"/>
      <c r="N101" s="69"/>
      <c r="O101" s="72"/>
      <c r="P101" s="62">
        <f t="shared" si="3"/>
        <v>0</v>
      </c>
      <c r="Q101" s="90"/>
      <c r="R101" s="73"/>
    </row>
    <row r="102" spans="1:18" ht="18" hidden="1" customHeight="1">
      <c r="A102" s="606">
        <v>92</v>
      </c>
      <c r="B102" s="607"/>
      <c r="C102" s="54"/>
      <c r="D102" s="65"/>
      <c r="E102" s="144"/>
      <c r="F102" s="66"/>
      <c r="G102" s="67"/>
      <c r="H102" s="71"/>
      <c r="I102" s="70"/>
      <c r="J102" s="71"/>
      <c r="K102" s="69"/>
      <c r="L102" s="70"/>
      <c r="M102" s="71"/>
      <c r="N102" s="69"/>
      <c r="O102" s="72"/>
      <c r="P102" s="62">
        <f t="shared" si="3"/>
        <v>0</v>
      </c>
      <c r="Q102" s="90"/>
      <c r="R102" s="73"/>
    </row>
    <row r="103" spans="1:18" ht="18" hidden="1" customHeight="1">
      <c r="A103" s="606">
        <v>93</v>
      </c>
      <c r="B103" s="607"/>
      <c r="C103" s="54"/>
      <c r="D103" s="65"/>
      <c r="E103" s="144"/>
      <c r="F103" s="66"/>
      <c r="G103" s="67"/>
      <c r="H103" s="71"/>
      <c r="I103" s="70"/>
      <c r="J103" s="71"/>
      <c r="K103" s="69"/>
      <c r="L103" s="70"/>
      <c r="M103" s="71"/>
      <c r="N103" s="69"/>
      <c r="O103" s="72"/>
      <c r="P103" s="62">
        <f t="shared" si="3"/>
        <v>0</v>
      </c>
      <c r="Q103" s="90"/>
      <c r="R103" s="73"/>
    </row>
    <row r="104" spans="1:18" ht="18" hidden="1" customHeight="1">
      <c r="A104" s="606">
        <v>94</v>
      </c>
      <c r="B104" s="607"/>
      <c r="C104" s="54"/>
      <c r="D104" s="65"/>
      <c r="E104" s="144"/>
      <c r="F104" s="66"/>
      <c r="G104" s="67"/>
      <c r="H104" s="71"/>
      <c r="I104" s="70"/>
      <c r="J104" s="71"/>
      <c r="K104" s="69"/>
      <c r="L104" s="70"/>
      <c r="M104" s="71"/>
      <c r="N104" s="69"/>
      <c r="O104" s="72"/>
      <c r="P104" s="62">
        <f t="shared" si="3"/>
        <v>0</v>
      </c>
      <c r="Q104" s="90"/>
      <c r="R104" s="73"/>
    </row>
    <row r="105" spans="1:18" ht="18" hidden="1" customHeight="1">
      <c r="A105" s="606">
        <v>95</v>
      </c>
      <c r="B105" s="607"/>
      <c r="C105" s="54"/>
      <c r="D105" s="65"/>
      <c r="E105" s="144"/>
      <c r="F105" s="66"/>
      <c r="G105" s="67"/>
      <c r="H105" s="71"/>
      <c r="I105" s="70"/>
      <c r="J105" s="71"/>
      <c r="K105" s="69"/>
      <c r="L105" s="70"/>
      <c r="M105" s="71"/>
      <c r="N105" s="69"/>
      <c r="O105" s="72"/>
      <c r="P105" s="62">
        <f t="shared" si="3"/>
        <v>0</v>
      </c>
      <c r="Q105" s="90"/>
      <c r="R105" s="73"/>
    </row>
    <row r="106" spans="1:18" ht="18" hidden="1" customHeight="1">
      <c r="A106" s="606">
        <v>96</v>
      </c>
      <c r="B106" s="607"/>
      <c r="C106" s="54"/>
      <c r="D106" s="65"/>
      <c r="E106" s="144"/>
      <c r="F106" s="66"/>
      <c r="G106" s="67"/>
      <c r="H106" s="71"/>
      <c r="I106" s="70"/>
      <c r="J106" s="71"/>
      <c r="K106" s="69"/>
      <c r="L106" s="70"/>
      <c r="M106" s="71"/>
      <c r="N106" s="69"/>
      <c r="O106" s="72"/>
      <c r="P106" s="62">
        <f t="shared" si="3"/>
        <v>0</v>
      </c>
      <c r="Q106" s="90"/>
      <c r="R106" s="73"/>
    </row>
    <row r="107" spans="1:18" ht="18" hidden="1" customHeight="1">
      <c r="A107" s="606">
        <v>97</v>
      </c>
      <c r="B107" s="607"/>
      <c r="C107" s="54"/>
      <c r="D107" s="65"/>
      <c r="E107" s="144"/>
      <c r="F107" s="66"/>
      <c r="G107" s="67"/>
      <c r="H107" s="71"/>
      <c r="I107" s="70"/>
      <c r="J107" s="71"/>
      <c r="K107" s="69"/>
      <c r="L107" s="70"/>
      <c r="M107" s="71"/>
      <c r="N107" s="69"/>
      <c r="O107" s="72"/>
      <c r="P107" s="62">
        <f t="shared" si="3"/>
        <v>0</v>
      </c>
      <c r="Q107" s="90"/>
      <c r="R107" s="73"/>
    </row>
    <row r="108" spans="1:18" ht="18" hidden="1" customHeight="1">
      <c r="A108" s="606">
        <v>98</v>
      </c>
      <c r="B108" s="607"/>
      <c r="C108" s="54"/>
      <c r="D108" s="65"/>
      <c r="E108" s="144"/>
      <c r="F108" s="66"/>
      <c r="G108" s="67"/>
      <c r="H108" s="71"/>
      <c r="I108" s="70"/>
      <c r="J108" s="71"/>
      <c r="K108" s="69"/>
      <c r="L108" s="70"/>
      <c r="M108" s="71"/>
      <c r="N108" s="69"/>
      <c r="O108" s="72"/>
      <c r="P108" s="62">
        <f t="shared" si="3"/>
        <v>0</v>
      </c>
      <c r="Q108" s="90"/>
      <c r="R108" s="73"/>
    </row>
    <row r="109" spans="1:18" ht="18" hidden="1" customHeight="1">
      <c r="A109" s="606">
        <v>99</v>
      </c>
      <c r="B109" s="607"/>
      <c r="C109" s="54"/>
      <c r="D109" s="65"/>
      <c r="E109" s="144"/>
      <c r="F109" s="66"/>
      <c r="G109" s="67"/>
      <c r="H109" s="71"/>
      <c r="I109" s="70"/>
      <c r="J109" s="71"/>
      <c r="K109" s="69"/>
      <c r="L109" s="70"/>
      <c r="M109" s="71"/>
      <c r="N109" s="69"/>
      <c r="O109" s="72"/>
      <c r="P109" s="62">
        <f t="shared" si="3"/>
        <v>0</v>
      </c>
      <c r="Q109" s="90"/>
      <c r="R109" s="73"/>
    </row>
    <row r="110" spans="1:18" ht="18" hidden="1" customHeight="1">
      <c r="A110" s="606">
        <v>100</v>
      </c>
      <c r="B110" s="607"/>
      <c r="C110" s="54"/>
      <c r="D110" s="65"/>
      <c r="E110" s="144"/>
      <c r="F110" s="66"/>
      <c r="G110" s="67"/>
      <c r="H110" s="71"/>
      <c r="I110" s="70"/>
      <c r="J110" s="71"/>
      <c r="K110" s="69"/>
      <c r="L110" s="70"/>
      <c r="M110" s="71"/>
      <c r="N110" s="69"/>
      <c r="O110" s="72"/>
      <c r="P110" s="62">
        <f t="shared" si="3"/>
        <v>0</v>
      </c>
      <c r="Q110" s="90"/>
      <c r="R110" s="73"/>
    </row>
    <row r="111" spans="1:18" ht="18" hidden="1" customHeight="1">
      <c r="A111" s="606">
        <v>101</v>
      </c>
      <c r="B111" s="607"/>
      <c r="C111" s="54"/>
      <c r="D111" s="65"/>
      <c r="E111" s="144"/>
      <c r="F111" s="66"/>
      <c r="G111" s="67"/>
      <c r="H111" s="71"/>
      <c r="I111" s="70"/>
      <c r="J111" s="71"/>
      <c r="K111" s="69"/>
      <c r="L111" s="70"/>
      <c r="M111" s="71"/>
      <c r="N111" s="69"/>
      <c r="O111" s="72"/>
      <c r="P111" s="62">
        <f t="shared" si="3"/>
        <v>0</v>
      </c>
      <c r="Q111" s="90"/>
      <c r="R111" s="73"/>
    </row>
    <row r="112" spans="1:18" ht="18" hidden="1" customHeight="1">
      <c r="A112" s="606">
        <v>102</v>
      </c>
      <c r="B112" s="607"/>
      <c r="C112" s="54"/>
      <c r="D112" s="65"/>
      <c r="E112" s="144"/>
      <c r="F112" s="66"/>
      <c r="G112" s="67"/>
      <c r="H112" s="71"/>
      <c r="I112" s="70"/>
      <c r="J112" s="71"/>
      <c r="K112" s="69"/>
      <c r="L112" s="70"/>
      <c r="M112" s="71"/>
      <c r="N112" s="69"/>
      <c r="O112" s="72"/>
      <c r="P112" s="62">
        <f t="shared" si="3"/>
        <v>0</v>
      </c>
      <c r="Q112" s="90"/>
      <c r="R112" s="73"/>
    </row>
    <row r="113" spans="1:18" ht="18" hidden="1" customHeight="1">
      <c r="A113" s="606">
        <v>103</v>
      </c>
      <c r="B113" s="607"/>
      <c r="C113" s="54"/>
      <c r="D113" s="65"/>
      <c r="E113" s="144"/>
      <c r="F113" s="66"/>
      <c r="G113" s="67"/>
      <c r="H113" s="71"/>
      <c r="I113" s="70"/>
      <c r="J113" s="71"/>
      <c r="K113" s="69"/>
      <c r="L113" s="70"/>
      <c r="M113" s="71"/>
      <c r="N113" s="69"/>
      <c r="O113" s="72"/>
      <c r="P113" s="62">
        <f t="shared" si="3"/>
        <v>0</v>
      </c>
      <c r="Q113" s="90"/>
      <c r="R113" s="73"/>
    </row>
    <row r="114" spans="1:18" ht="18" hidden="1" customHeight="1">
      <c r="A114" s="606">
        <v>104</v>
      </c>
      <c r="B114" s="607"/>
      <c r="C114" s="54"/>
      <c r="D114" s="65"/>
      <c r="E114" s="144"/>
      <c r="F114" s="66"/>
      <c r="G114" s="67"/>
      <c r="H114" s="71"/>
      <c r="I114" s="70"/>
      <c r="J114" s="71"/>
      <c r="K114" s="69"/>
      <c r="L114" s="70"/>
      <c r="M114" s="71"/>
      <c r="N114" s="69"/>
      <c r="O114" s="72"/>
      <c r="P114" s="62">
        <f t="shared" si="3"/>
        <v>0</v>
      </c>
      <c r="Q114" s="90"/>
      <c r="R114" s="73"/>
    </row>
    <row r="115" spans="1:18" ht="18" hidden="1" customHeight="1">
      <c r="A115" s="606">
        <v>105</v>
      </c>
      <c r="B115" s="607"/>
      <c r="C115" s="54"/>
      <c r="D115" s="65"/>
      <c r="E115" s="144"/>
      <c r="F115" s="66"/>
      <c r="G115" s="67"/>
      <c r="H115" s="71"/>
      <c r="I115" s="70"/>
      <c r="J115" s="71"/>
      <c r="K115" s="69"/>
      <c r="L115" s="70"/>
      <c r="M115" s="71"/>
      <c r="N115" s="69"/>
      <c r="O115" s="72"/>
      <c r="P115" s="62">
        <f t="shared" si="3"/>
        <v>0</v>
      </c>
      <c r="Q115" s="90"/>
      <c r="R115" s="73"/>
    </row>
    <row r="116" spans="1:18" ht="18" hidden="1" customHeight="1">
      <c r="A116" s="606">
        <v>106</v>
      </c>
      <c r="B116" s="607"/>
      <c r="C116" s="54"/>
      <c r="D116" s="65"/>
      <c r="E116" s="144"/>
      <c r="F116" s="66"/>
      <c r="G116" s="67"/>
      <c r="H116" s="71"/>
      <c r="I116" s="70"/>
      <c r="J116" s="71"/>
      <c r="K116" s="69"/>
      <c r="L116" s="70"/>
      <c r="M116" s="71"/>
      <c r="N116" s="69"/>
      <c r="O116" s="72"/>
      <c r="P116" s="62">
        <f t="shared" si="3"/>
        <v>0</v>
      </c>
      <c r="Q116" s="90"/>
      <c r="R116" s="73"/>
    </row>
    <row r="117" spans="1:18" ht="18" hidden="1" customHeight="1">
      <c r="A117" s="606">
        <v>107</v>
      </c>
      <c r="B117" s="607"/>
      <c r="C117" s="54"/>
      <c r="D117" s="65"/>
      <c r="E117" s="144"/>
      <c r="F117" s="66"/>
      <c r="G117" s="67"/>
      <c r="H117" s="71"/>
      <c r="I117" s="70"/>
      <c r="J117" s="71"/>
      <c r="K117" s="69"/>
      <c r="L117" s="70"/>
      <c r="M117" s="71"/>
      <c r="N117" s="69"/>
      <c r="O117" s="72"/>
      <c r="P117" s="62">
        <f t="shared" si="3"/>
        <v>0</v>
      </c>
      <c r="Q117" s="90"/>
      <c r="R117" s="73"/>
    </row>
    <row r="118" spans="1:18" ht="18" hidden="1" customHeight="1">
      <c r="A118" s="606">
        <v>108</v>
      </c>
      <c r="B118" s="607"/>
      <c r="C118" s="54"/>
      <c r="D118" s="65"/>
      <c r="E118" s="144"/>
      <c r="F118" s="66"/>
      <c r="G118" s="67"/>
      <c r="H118" s="71"/>
      <c r="I118" s="70"/>
      <c r="J118" s="71"/>
      <c r="K118" s="69"/>
      <c r="L118" s="70"/>
      <c r="M118" s="71"/>
      <c r="N118" s="69"/>
      <c r="O118" s="72"/>
      <c r="P118" s="62">
        <f t="shared" si="3"/>
        <v>0</v>
      </c>
      <c r="Q118" s="90"/>
      <c r="R118" s="73"/>
    </row>
    <row r="119" spans="1:18" ht="18" hidden="1" customHeight="1">
      <c r="A119" s="606">
        <v>109</v>
      </c>
      <c r="B119" s="607"/>
      <c r="C119" s="54"/>
      <c r="D119" s="65"/>
      <c r="E119" s="144"/>
      <c r="F119" s="66"/>
      <c r="G119" s="67"/>
      <c r="H119" s="71"/>
      <c r="I119" s="70"/>
      <c r="J119" s="71"/>
      <c r="K119" s="69"/>
      <c r="L119" s="70"/>
      <c r="M119" s="71"/>
      <c r="N119" s="69"/>
      <c r="O119" s="72"/>
      <c r="P119" s="62">
        <f t="shared" si="3"/>
        <v>0</v>
      </c>
      <c r="Q119" s="90"/>
      <c r="R119" s="73"/>
    </row>
    <row r="120" spans="1:18" ht="18" hidden="1" customHeight="1">
      <c r="A120" s="606">
        <v>110</v>
      </c>
      <c r="B120" s="607"/>
      <c r="C120" s="54"/>
      <c r="D120" s="65"/>
      <c r="E120" s="144"/>
      <c r="F120" s="66"/>
      <c r="G120" s="67"/>
      <c r="H120" s="71"/>
      <c r="I120" s="70"/>
      <c r="J120" s="71"/>
      <c r="K120" s="69"/>
      <c r="L120" s="70"/>
      <c r="M120" s="71"/>
      <c r="N120" s="69"/>
      <c r="O120" s="72"/>
      <c r="P120" s="62">
        <f t="shared" si="3"/>
        <v>0</v>
      </c>
      <c r="Q120" s="90"/>
      <c r="R120" s="73"/>
    </row>
    <row r="121" spans="1:18" ht="18" hidden="1" customHeight="1">
      <c r="A121" s="606">
        <v>111</v>
      </c>
      <c r="B121" s="607"/>
      <c r="C121" s="54"/>
      <c r="D121" s="65"/>
      <c r="E121" s="144"/>
      <c r="F121" s="66"/>
      <c r="G121" s="67"/>
      <c r="H121" s="71"/>
      <c r="I121" s="70"/>
      <c r="J121" s="71"/>
      <c r="K121" s="69"/>
      <c r="L121" s="70"/>
      <c r="M121" s="71"/>
      <c r="N121" s="69"/>
      <c r="O121" s="72"/>
      <c r="P121" s="62">
        <f t="shared" si="3"/>
        <v>0</v>
      </c>
      <c r="Q121" s="90"/>
      <c r="R121" s="73"/>
    </row>
    <row r="122" spans="1:18" ht="18" hidden="1" customHeight="1">
      <c r="A122" s="606">
        <v>112</v>
      </c>
      <c r="B122" s="607"/>
      <c r="C122" s="54"/>
      <c r="D122" s="65"/>
      <c r="E122" s="144"/>
      <c r="F122" s="66"/>
      <c r="G122" s="67"/>
      <c r="H122" s="71"/>
      <c r="I122" s="70"/>
      <c r="J122" s="71"/>
      <c r="K122" s="69"/>
      <c r="L122" s="70"/>
      <c r="M122" s="71"/>
      <c r="N122" s="69"/>
      <c r="O122" s="72"/>
      <c r="P122" s="62">
        <f t="shared" si="3"/>
        <v>0</v>
      </c>
      <c r="Q122" s="90"/>
      <c r="R122" s="73"/>
    </row>
    <row r="123" spans="1:18" ht="18" hidden="1" customHeight="1">
      <c r="A123" s="606">
        <v>113</v>
      </c>
      <c r="B123" s="607"/>
      <c r="C123" s="54"/>
      <c r="D123" s="65"/>
      <c r="E123" s="144"/>
      <c r="F123" s="66"/>
      <c r="G123" s="67"/>
      <c r="H123" s="71"/>
      <c r="I123" s="70"/>
      <c r="J123" s="71"/>
      <c r="K123" s="69"/>
      <c r="L123" s="70"/>
      <c r="M123" s="71"/>
      <c r="N123" s="69"/>
      <c r="O123" s="72"/>
      <c r="P123" s="62">
        <f t="shared" si="3"/>
        <v>0</v>
      </c>
      <c r="Q123" s="90"/>
      <c r="R123" s="73"/>
    </row>
    <row r="124" spans="1:18" ht="18" hidden="1" customHeight="1">
      <c r="A124" s="606">
        <v>114</v>
      </c>
      <c r="B124" s="607"/>
      <c r="C124" s="54"/>
      <c r="D124" s="65"/>
      <c r="E124" s="144"/>
      <c r="F124" s="66"/>
      <c r="G124" s="67"/>
      <c r="H124" s="71"/>
      <c r="I124" s="70"/>
      <c r="J124" s="71"/>
      <c r="K124" s="69"/>
      <c r="L124" s="70"/>
      <c r="M124" s="71"/>
      <c r="N124" s="69"/>
      <c r="O124" s="72"/>
      <c r="P124" s="62">
        <f t="shared" si="3"/>
        <v>0</v>
      </c>
      <c r="Q124" s="90"/>
      <c r="R124" s="73"/>
    </row>
    <row r="125" spans="1:18" ht="18" hidden="1" customHeight="1">
      <c r="A125" s="606">
        <v>115</v>
      </c>
      <c r="B125" s="607"/>
      <c r="C125" s="54"/>
      <c r="D125" s="65"/>
      <c r="E125" s="144"/>
      <c r="F125" s="66"/>
      <c r="G125" s="67"/>
      <c r="H125" s="71"/>
      <c r="I125" s="70"/>
      <c r="J125" s="71"/>
      <c r="K125" s="69"/>
      <c r="L125" s="70"/>
      <c r="M125" s="71"/>
      <c r="N125" s="69"/>
      <c r="O125" s="72"/>
      <c r="P125" s="62">
        <f t="shared" si="3"/>
        <v>0</v>
      </c>
      <c r="Q125" s="90"/>
      <c r="R125" s="73"/>
    </row>
    <row r="126" spans="1:18" ht="18" hidden="1" customHeight="1">
      <c r="A126" s="606">
        <v>116</v>
      </c>
      <c r="B126" s="607"/>
      <c r="C126" s="54"/>
      <c r="D126" s="65"/>
      <c r="E126" s="144"/>
      <c r="F126" s="66"/>
      <c r="G126" s="67"/>
      <c r="H126" s="71"/>
      <c r="I126" s="70"/>
      <c r="J126" s="71"/>
      <c r="K126" s="69"/>
      <c r="L126" s="70"/>
      <c r="M126" s="71"/>
      <c r="N126" s="69"/>
      <c r="O126" s="72"/>
      <c r="P126" s="62">
        <f t="shared" si="3"/>
        <v>0</v>
      </c>
      <c r="Q126" s="90"/>
      <c r="R126" s="73"/>
    </row>
    <row r="127" spans="1:18" ht="18" hidden="1" customHeight="1">
      <c r="A127" s="606">
        <v>117</v>
      </c>
      <c r="B127" s="607"/>
      <c r="C127" s="54"/>
      <c r="D127" s="65"/>
      <c r="E127" s="144"/>
      <c r="F127" s="66"/>
      <c r="G127" s="67"/>
      <c r="H127" s="71"/>
      <c r="I127" s="70"/>
      <c r="J127" s="71"/>
      <c r="K127" s="69"/>
      <c r="L127" s="70"/>
      <c r="M127" s="71"/>
      <c r="N127" s="69"/>
      <c r="O127" s="72"/>
      <c r="P127" s="62">
        <f t="shared" si="3"/>
        <v>0</v>
      </c>
      <c r="Q127" s="90"/>
      <c r="R127" s="73"/>
    </row>
    <row r="128" spans="1:18" ht="18" hidden="1" customHeight="1">
      <c r="A128" s="606">
        <v>118</v>
      </c>
      <c r="B128" s="607"/>
      <c r="C128" s="54"/>
      <c r="D128" s="65"/>
      <c r="E128" s="144"/>
      <c r="F128" s="66"/>
      <c r="G128" s="67"/>
      <c r="H128" s="71"/>
      <c r="I128" s="70"/>
      <c r="J128" s="71"/>
      <c r="K128" s="69"/>
      <c r="L128" s="70"/>
      <c r="M128" s="71"/>
      <c r="N128" s="69"/>
      <c r="O128" s="72"/>
      <c r="P128" s="62">
        <f t="shared" si="3"/>
        <v>0</v>
      </c>
      <c r="Q128" s="90"/>
      <c r="R128" s="73"/>
    </row>
    <row r="129" spans="1:18" ht="18" hidden="1" customHeight="1">
      <c r="A129" s="606">
        <v>119</v>
      </c>
      <c r="B129" s="607"/>
      <c r="C129" s="54"/>
      <c r="D129" s="65"/>
      <c r="E129" s="144"/>
      <c r="F129" s="66"/>
      <c r="G129" s="67"/>
      <c r="H129" s="71"/>
      <c r="I129" s="70"/>
      <c r="J129" s="71"/>
      <c r="K129" s="69"/>
      <c r="L129" s="70"/>
      <c r="M129" s="71"/>
      <c r="N129" s="69"/>
      <c r="O129" s="72"/>
      <c r="P129" s="62">
        <f t="shared" si="3"/>
        <v>0</v>
      </c>
      <c r="Q129" s="90"/>
      <c r="R129" s="73"/>
    </row>
    <row r="130" spans="1:18" ht="18" hidden="1" customHeight="1">
      <c r="A130" s="606">
        <v>120</v>
      </c>
      <c r="B130" s="607"/>
      <c r="C130" s="54"/>
      <c r="D130" s="65"/>
      <c r="E130" s="144"/>
      <c r="F130" s="66"/>
      <c r="G130" s="67"/>
      <c r="H130" s="71"/>
      <c r="I130" s="70"/>
      <c r="J130" s="71"/>
      <c r="K130" s="69"/>
      <c r="L130" s="70"/>
      <c r="M130" s="71"/>
      <c r="N130" s="69"/>
      <c r="O130" s="72"/>
      <c r="P130" s="62">
        <f t="shared" si="3"/>
        <v>0</v>
      </c>
      <c r="Q130" s="90"/>
      <c r="R130" s="73"/>
    </row>
    <row r="131" spans="1:18" ht="18" hidden="1" customHeight="1">
      <c r="A131" s="606">
        <v>121</v>
      </c>
      <c r="B131" s="607"/>
      <c r="C131" s="54"/>
      <c r="D131" s="65"/>
      <c r="E131" s="144"/>
      <c r="F131" s="66"/>
      <c r="G131" s="67"/>
      <c r="H131" s="71"/>
      <c r="I131" s="70"/>
      <c r="J131" s="71"/>
      <c r="K131" s="69"/>
      <c r="L131" s="70"/>
      <c r="M131" s="71"/>
      <c r="N131" s="69"/>
      <c r="O131" s="72"/>
      <c r="P131" s="62">
        <f t="shared" si="3"/>
        <v>0</v>
      </c>
      <c r="Q131" s="90"/>
      <c r="R131" s="73"/>
    </row>
    <row r="132" spans="1:18" ht="18" hidden="1" customHeight="1">
      <c r="A132" s="606">
        <v>122</v>
      </c>
      <c r="B132" s="607"/>
      <c r="C132" s="54"/>
      <c r="D132" s="65"/>
      <c r="E132" s="144"/>
      <c r="F132" s="66"/>
      <c r="G132" s="67"/>
      <c r="H132" s="71"/>
      <c r="I132" s="70"/>
      <c r="J132" s="71"/>
      <c r="K132" s="69"/>
      <c r="L132" s="70"/>
      <c r="M132" s="71"/>
      <c r="N132" s="69"/>
      <c r="O132" s="72"/>
      <c r="P132" s="62">
        <f t="shared" si="3"/>
        <v>0</v>
      </c>
      <c r="Q132" s="90"/>
      <c r="R132" s="73"/>
    </row>
    <row r="133" spans="1:18" ht="18" hidden="1" customHeight="1">
      <c r="A133" s="606">
        <v>123</v>
      </c>
      <c r="B133" s="607"/>
      <c r="C133" s="54"/>
      <c r="D133" s="65"/>
      <c r="E133" s="144"/>
      <c r="F133" s="66"/>
      <c r="G133" s="67"/>
      <c r="H133" s="71"/>
      <c r="I133" s="70"/>
      <c r="J133" s="71"/>
      <c r="K133" s="69"/>
      <c r="L133" s="70"/>
      <c r="M133" s="71"/>
      <c r="N133" s="69"/>
      <c r="O133" s="72"/>
      <c r="P133" s="62">
        <f t="shared" si="3"/>
        <v>0</v>
      </c>
      <c r="Q133" s="90"/>
      <c r="R133" s="73"/>
    </row>
    <row r="134" spans="1:18" ht="18" hidden="1" customHeight="1">
      <c r="A134" s="606">
        <v>124</v>
      </c>
      <c r="B134" s="607"/>
      <c r="C134" s="54"/>
      <c r="D134" s="65"/>
      <c r="E134" s="144"/>
      <c r="F134" s="66"/>
      <c r="G134" s="67"/>
      <c r="H134" s="71"/>
      <c r="I134" s="70"/>
      <c r="J134" s="71"/>
      <c r="K134" s="69"/>
      <c r="L134" s="70"/>
      <c r="M134" s="71"/>
      <c r="N134" s="69"/>
      <c r="O134" s="72"/>
      <c r="P134" s="62">
        <f t="shared" si="3"/>
        <v>0</v>
      </c>
      <c r="Q134" s="90"/>
      <c r="R134" s="73"/>
    </row>
    <row r="135" spans="1:18" ht="18" hidden="1" customHeight="1">
      <c r="A135" s="606">
        <v>125</v>
      </c>
      <c r="B135" s="607"/>
      <c r="C135" s="54"/>
      <c r="D135" s="65"/>
      <c r="E135" s="144"/>
      <c r="F135" s="66"/>
      <c r="G135" s="67"/>
      <c r="H135" s="71"/>
      <c r="I135" s="70"/>
      <c r="J135" s="71"/>
      <c r="K135" s="69"/>
      <c r="L135" s="70"/>
      <c r="M135" s="71"/>
      <c r="N135" s="69"/>
      <c r="O135" s="72"/>
      <c r="P135" s="62">
        <f t="shared" si="3"/>
        <v>0</v>
      </c>
      <c r="Q135" s="90"/>
      <c r="R135" s="73"/>
    </row>
    <row r="136" spans="1:18" ht="18" hidden="1" customHeight="1">
      <c r="A136" s="606">
        <v>126</v>
      </c>
      <c r="B136" s="607"/>
      <c r="C136" s="54"/>
      <c r="D136" s="65"/>
      <c r="E136" s="144"/>
      <c r="F136" s="66"/>
      <c r="G136" s="67"/>
      <c r="H136" s="71"/>
      <c r="I136" s="70"/>
      <c r="J136" s="71"/>
      <c r="K136" s="69"/>
      <c r="L136" s="70"/>
      <c r="M136" s="71"/>
      <c r="N136" s="69"/>
      <c r="O136" s="72"/>
      <c r="P136" s="62">
        <f t="shared" si="3"/>
        <v>0</v>
      </c>
      <c r="Q136" s="90"/>
      <c r="R136" s="73"/>
    </row>
    <row r="137" spans="1:18" ht="18" hidden="1" customHeight="1">
      <c r="A137" s="606">
        <v>127</v>
      </c>
      <c r="B137" s="607"/>
      <c r="C137" s="54"/>
      <c r="D137" s="65"/>
      <c r="E137" s="144"/>
      <c r="F137" s="66"/>
      <c r="G137" s="67"/>
      <c r="H137" s="71"/>
      <c r="I137" s="70"/>
      <c r="J137" s="71"/>
      <c r="K137" s="69"/>
      <c r="L137" s="70"/>
      <c r="M137" s="71"/>
      <c r="N137" s="69"/>
      <c r="O137" s="72"/>
      <c r="P137" s="62">
        <f t="shared" si="3"/>
        <v>0</v>
      </c>
      <c r="Q137" s="90"/>
      <c r="R137" s="73"/>
    </row>
    <row r="138" spans="1:18" ht="18" hidden="1" customHeight="1">
      <c r="A138" s="606">
        <v>128</v>
      </c>
      <c r="B138" s="607"/>
      <c r="C138" s="54"/>
      <c r="D138" s="65"/>
      <c r="E138" s="144"/>
      <c r="F138" s="66"/>
      <c r="G138" s="67"/>
      <c r="H138" s="71"/>
      <c r="I138" s="70"/>
      <c r="J138" s="71"/>
      <c r="K138" s="69"/>
      <c r="L138" s="70"/>
      <c r="M138" s="71"/>
      <c r="N138" s="69"/>
      <c r="O138" s="72"/>
      <c r="P138" s="62">
        <f t="shared" si="3"/>
        <v>0</v>
      </c>
      <c r="Q138" s="90"/>
      <c r="R138" s="73"/>
    </row>
    <row r="139" spans="1:18" ht="18" hidden="1" customHeight="1">
      <c r="A139" s="606">
        <v>129</v>
      </c>
      <c r="B139" s="607"/>
      <c r="C139" s="54"/>
      <c r="D139" s="65"/>
      <c r="E139" s="144"/>
      <c r="F139" s="66"/>
      <c r="G139" s="67"/>
      <c r="H139" s="71"/>
      <c r="I139" s="70"/>
      <c r="J139" s="71"/>
      <c r="K139" s="69"/>
      <c r="L139" s="70"/>
      <c r="M139" s="71"/>
      <c r="N139" s="69"/>
      <c r="O139" s="72"/>
      <c r="P139" s="62">
        <f t="shared" si="3"/>
        <v>0</v>
      </c>
      <c r="Q139" s="90"/>
      <c r="R139" s="73"/>
    </row>
    <row r="140" spans="1:18" ht="18" hidden="1" customHeight="1">
      <c r="A140" s="606">
        <v>130</v>
      </c>
      <c r="B140" s="607"/>
      <c r="C140" s="54"/>
      <c r="D140" s="65"/>
      <c r="E140" s="144"/>
      <c r="F140" s="66"/>
      <c r="G140" s="67"/>
      <c r="H140" s="71"/>
      <c r="I140" s="70"/>
      <c r="J140" s="71"/>
      <c r="K140" s="69"/>
      <c r="L140" s="70"/>
      <c r="M140" s="71"/>
      <c r="N140" s="69"/>
      <c r="O140" s="72"/>
      <c r="P140" s="62">
        <f t="shared" ref="P140:P203" si="4">IF(H140="",0,INT(SUM(PRODUCT(H140,J140,M140))))</f>
        <v>0</v>
      </c>
      <c r="Q140" s="90"/>
      <c r="R140" s="73"/>
    </row>
    <row r="141" spans="1:18" ht="18" hidden="1" customHeight="1">
      <c r="A141" s="606">
        <v>131</v>
      </c>
      <c r="B141" s="607"/>
      <c r="C141" s="54"/>
      <c r="D141" s="65"/>
      <c r="E141" s="144"/>
      <c r="F141" s="66"/>
      <c r="G141" s="67"/>
      <c r="H141" s="71"/>
      <c r="I141" s="70"/>
      <c r="J141" s="71"/>
      <c r="K141" s="69"/>
      <c r="L141" s="70"/>
      <c r="M141" s="71"/>
      <c r="N141" s="69"/>
      <c r="O141" s="72"/>
      <c r="P141" s="62">
        <f t="shared" si="4"/>
        <v>0</v>
      </c>
      <c r="Q141" s="90"/>
      <c r="R141" s="73"/>
    </row>
    <row r="142" spans="1:18" ht="18" hidden="1" customHeight="1">
      <c r="A142" s="606">
        <v>132</v>
      </c>
      <c r="B142" s="607"/>
      <c r="C142" s="54"/>
      <c r="D142" s="65"/>
      <c r="E142" s="144"/>
      <c r="F142" s="66"/>
      <c r="G142" s="67"/>
      <c r="H142" s="71"/>
      <c r="I142" s="70"/>
      <c r="J142" s="71"/>
      <c r="K142" s="69"/>
      <c r="L142" s="70"/>
      <c r="M142" s="71"/>
      <c r="N142" s="69"/>
      <c r="O142" s="72"/>
      <c r="P142" s="62">
        <f t="shared" si="4"/>
        <v>0</v>
      </c>
      <c r="Q142" s="90"/>
      <c r="R142" s="73"/>
    </row>
    <row r="143" spans="1:18" ht="18" hidden="1" customHeight="1">
      <c r="A143" s="606">
        <v>133</v>
      </c>
      <c r="B143" s="607"/>
      <c r="C143" s="54"/>
      <c r="D143" s="65"/>
      <c r="E143" s="144"/>
      <c r="F143" s="66"/>
      <c r="G143" s="67"/>
      <c r="H143" s="71"/>
      <c r="I143" s="70"/>
      <c r="J143" s="71"/>
      <c r="K143" s="69"/>
      <c r="L143" s="70"/>
      <c r="M143" s="71"/>
      <c r="N143" s="69"/>
      <c r="O143" s="72"/>
      <c r="P143" s="62">
        <f t="shared" si="4"/>
        <v>0</v>
      </c>
      <c r="Q143" s="90"/>
      <c r="R143" s="73"/>
    </row>
    <row r="144" spans="1:18" ht="18" hidden="1" customHeight="1">
      <c r="A144" s="606">
        <v>134</v>
      </c>
      <c r="B144" s="607"/>
      <c r="C144" s="54"/>
      <c r="D144" s="65"/>
      <c r="E144" s="144"/>
      <c r="F144" s="66"/>
      <c r="G144" s="67"/>
      <c r="H144" s="71"/>
      <c r="I144" s="70"/>
      <c r="J144" s="71"/>
      <c r="K144" s="69"/>
      <c r="L144" s="70"/>
      <c r="M144" s="71"/>
      <c r="N144" s="69"/>
      <c r="O144" s="72"/>
      <c r="P144" s="62">
        <f t="shared" si="4"/>
        <v>0</v>
      </c>
      <c r="Q144" s="90"/>
      <c r="R144" s="73"/>
    </row>
    <row r="145" spans="1:18" ht="18" hidden="1" customHeight="1">
      <c r="A145" s="606">
        <v>135</v>
      </c>
      <c r="B145" s="607"/>
      <c r="C145" s="54"/>
      <c r="D145" s="65"/>
      <c r="E145" s="144"/>
      <c r="F145" s="66"/>
      <c r="G145" s="67"/>
      <c r="H145" s="71"/>
      <c r="I145" s="70"/>
      <c r="J145" s="71"/>
      <c r="K145" s="69"/>
      <c r="L145" s="70"/>
      <c r="M145" s="71"/>
      <c r="N145" s="69"/>
      <c r="O145" s="72"/>
      <c r="P145" s="62">
        <f t="shared" si="4"/>
        <v>0</v>
      </c>
      <c r="Q145" s="90"/>
      <c r="R145" s="73"/>
    </row>
    <row r="146" spans="1:18" ht="18" hidden="1" customHeight="1">
      <c r="A146" s="606">
        <v>136</v>
      </c>
      <c r="B146" s="607"/>
      <c r="C146" s="54"/>
      <c r="D146" s="65"/>
      <c r="E146" s="144"/>
      <c r="F146" s="66"/>
      <c r="G146" s="67"/>
      <c r="H146" s="71"/>
      <c r="I146" s="70"/>
      <c r="J146" s="71"/>
      <c r="K146" s="69"/>
      <c r="L146" s="70"/>
      <c r="M146" s="71"/>
      <c r="N146" s="69"/>
      <c r="O146" s="72"/>
      <c r="P146" s="62">
        <f t="shared" si="4"/>
        <v>0</v>
      </c>
      <c r="Q146" s="90"/>
      <c r="R146" s="73"/>
    </row>
    <row r="147" spans="1:18" ht="18" hidden="1" customHeight="1">
      <c r="A147" s="606">
        <v>137</v>
      </c>
      <c r="B147" s="607"/>
      <c r="C147" s="54"/>
      <c r="D147" s="65"/>
      <c r="E147" s="144"/>
      <c r="F147" s="66"/>
      <c r="G147" s="67"/>
      <c r="H147" s="71"/>
      <c r="I147" s="70"/>
      <c r="J147" s="71"/>
      <c r="K147" s="69"/>
      <c r="L147" s="70"/>
      <c r="M147" s="71"/>
      <c r="N147" s="69"/>
      <c r="O147" s="72"/>
      <c r="P147" s="62">
        <f t="shared" si="4"/>
        <v>0</v>
      </c>
      <c r="Q147" s="90"/>
      <c r="R147" s="73"/>
    </row>
    <row r="148" spans="1:18" ht="18" hidden="1" customHeight="1">
      <c r="A148" s="606">
        <v>138</v>
      </c>
      <c r="B148" s="607"/>
      <c r="C148" s="54"/>
      <c r="D148" s="65"/>
      <c r="E148" s="144"/>
      <c r="F148" s="66"/>
      <c r="G148" s="67"/>
      <c r="H148" s="71"/>
      <c r="I148" s="70"/>
      <c r="J148" s="71"/>
      <c r="K148" s="69"/>
      <c r="L148" s="70"/>
      <c r="M148" s="71"/>
      <c r="N148" s="69"/>
      <c r="O148" s="72"/>
      <c r="P148" s="62">
        <f t="shared" si="4"/>
        <v>0</v>
      </c>
      <c r="Q148" s="90"/>
      <c r="R148" s="73"/>
    </row>
    <row r="149" spans="1:18" ht="18" hidden="1" customHeight="1">
      <c r="A149" s="606">
        <v>139</v>
      </c>
      <c r="B149" s="607"/>
      <c r="C149" s="54"/>
      <c r="D149" s="65"/>
      <c r="E149" s="144"/>
      <c r="F149" s="66"/>
      <c r="G149" s="67"/>
      <c r="H149" s="71"/>
      <c r="I149" s="70"/>
      <c r="J149" s="71"/>
      <c r="K149" s="69"/>
      <c r="L149" s="70"/>
      <c r="M149" s="71"/>
      <c r="N149" s="69"/>
      <c r="O149" s="72"/>
      <c r="P149" s="62">
        <f t="shared" si="4"/>
        <v>0</v>
      </c>
      <c r="Q149" s="90"/>
      <c r="R149" s="73"/>
    </row>
    <row r="150" spans="1:18" ht="18" hidden="1" customHeight="1">
      <c r="A150" s="606">
        <v>140</v>
      </c>
      <c r="B150" s="607"/>
      <c r="C150" s="54"/>
      <c r="D150" s="65"/>
      <c r="E150" s="144"/>
      <c r="F150" s="66"/>
      <c r="G150" s="67"/>
      <c r="H150" s="71"/>
      <c r="I150" s="70"/>
      <c r="J150" s="71"/>
      <c r="K150" s="69"/>
      <c r="L150" s="70"/>
      <c r="M150" s="71"/>
      <c r="N150" s="69"/>
      <c r="O150" s="72"/>
      <c r="P150" s="62">
        <f t="shared" si="4"/>
        <v>0</v>
      </c>
      <c r="Q150" s="90"/>
      <c r="R150" s="73"/>
    </row>
    <row r="151" spans="1:18" ht="18" hidden="1" customHeight="1">
      <c r="A151" s="606">
        <v>141</v>
      </c>
      <c r="B151" s="607"/>
      <c r="C151" s="54"/>
      <c r="D151" s="65"/>
      <c r="E151" s="144"/>
      <c r="F151" s="66"/>
      <c r="G151" s="67"/>
      <c r="H151" s="71"/>
      <c r="I151" s="70"/>
      <c r="J151" s="71"/>
      <c r="K151" s="69"/>
      <c r="L151" s="70"/>
      <c r="M151" s="71"/>
      <c r="N151" s="69"/>
      <c r="O151" s="72"/>
      <c r="P151" s="62">
        <f t="shared" si="4"/>
        <v>0</v>
      </c>
      <c r="Q151" s="90"/>
      <c r="R151" s="73"/>
    </row>
    <row r="152" spans="1:18" ht="18" hidden="1" customHeight="1">
      <c r="A152" s="606">
        <v>142</v>
      </c>
      <c r="B152" s="607"/>
      <c r="C152" s="54"/>
      <c r="D152" s="65"/>
      <c r="E152" s="144"/>
      <c r="F152" s="66"/>
      <c r="G152" s="67"/>
      <c r="H152" s="71"/>
      <c r="I152" s="70"/>
      <c r="J152" s="71"/>
      <c r="K152" s="69"/>
      <c r="L152" s="70"/>
      <c r="M152" s="71"/>
      <c r="N152" s="69"/>
      <c r="O152" s="72"/>
      <c r="P152" s="62">
        <f t="shared" si="4"/>
        <v>0</v>
      </c>
      <c r="Q152" s="90"/>
      <c r="R152" s="73"/>
    </row>
    <row r="153" spans="1:18" ht="18" hidden="1" customHeight="1">
      <c r="A153" s="606">
        <v>143</v>
      </c>
      <c r="B153" s="607"/>
      <c r="C153" s="54"/>
      <c r="D153" s="65"/>
      <c r="E153" s="144"/>
      <c r="F153" s="66"/>
      <c r="G153" s="67"/>
      <c r="H153" s="71"/>
      <c r="I153" s="70"/>
      <c r="J153" s="71"/>
      <c r="K153" s="69"/>
      <c r="L153" s="70"/>
      <c r="M153" s="71"/>
      <c r="N153" s="69"/>
      <c r="O153" s="72"/>
      <c r="P153" s="62">
        <f t="shared" si="4"/>
        <v>0</v>
      </c>
      <c r="Q153" s="90"/>
      <c r="R153" s="73"/>
    </row>
    <row r="154" spans="1:18" ht="18" hidden="1" customHeight="1">
      <c r="A154" s="606">
        <v>144</v>
      </c>
      <c r="B154" s="607"/>
      <c r="C154" s="54"/>
      <c r="D154" s="65"/>
      <c r="E154" s="144"/>
      <c r="F154" s="66"/>
      <c r="G154" s="67"/>
      <c r="H154" s="71"/>
      <c r="I154" s="70"/>
      <c r="J154" s="71"/>
      <c r="K154" s="69"/>
      <c r="L154" s="70"/>
      <c r="M154" s="71"/>
      <c r="N154" s="69"/>
      <c r="O154" s="72"/>
      <c r="P154" s="62">
        <f t="shared" si="4"/>
        <v>0</v>
      </c>
      <c r="Q154" s="90"/>
      <c r="R154" s="73"/>
    </row>
    <row r="155" spans="1:18" ht="18" hidden="1" customHeight="1">
      <c r="A155" s="606">
        <v>145</v>
      </c>
      <c r="B155" s="607"/>
      <c r="C155" s="54"/>
      <c r="D155" s="65"/>
      <c r="E155" s="144"/>
      <c r="F155" s="66"/>
      <c r="G155" s="67"/>
      <c r="H155" s="71"/>
      <c r="I155" s="70"/>
      <c r="J155" s="71"/>
      <c r="K155" s="69"/>
      <c r="L155" s="70"/>
      <c r="M155" s="71"/>
      <c r="N155" s="69"/>
      <c r="O155" s="72"/>
      <c r="P155" s="62">
        <f t="shared" si="4"/>
        <v>0</v>
      </c>
      <c r="Q155" s="90"/>
      <c r="R155" s="73"/>
    </row>
    <row r="156" spans="1:18" ht="18" hidden="1" customHeight="1">
      <c r="A156" s="606">
        <v>146</v>
      </c>
      <c r="B156" s="607"/>
      <c r="C156" s="54"/>
      <c r="D156" s="65"/>
      <c r="E156" s="144"/>
      <c r="F156" s="66"/>
      <c r="G156" s="67"/>
      <c r="H156" s="71"/>
      <c r="I156" s="70"/>
      <c r="J156" s="71"/>
      <c r="K156" s="69"/>
      <c r="L156" s="70"/>
      <c r="M156" s="71"/>
      <c r="N156" s="69"/>
      <c r="O156" s="72"/>
      <c r="P156" s="62">
        <f t="shared" si="4"/>
        <v>0</v>
      </c>
      <c r="Q156" s="90"/>
      <c r="R156" s="73"/>
    </row>
    <row r="157" spans="1:18" ht="18" hidden="1" customHeight="1">
      <c r="A157" s="606">
        <v>147</v>
      </c>
      <c r="B157" s="607"/>
      <c r="C157" s="54"/>
      <c r="D157" s="65"/>
      <c r="E157" s="144"/>
      <c r="F157" s="66"/>
      <c r="G157" s="67"/>
      <c r="H157" s="71"/>
      <c r="I157" s="70"/>
      <c r="J157" s="71"/>
      <c r="K157" s="69"/>
      <c r="L157" s="70"/>
      <c r="M157" s="71"/>
      <c r="N157" s="69"/>
      <c r="O157" s="72"/>
      <c r="P157" s="62">
        <f t="shared" si="4"/>
        <v>0</v>
      </c>
      <c r="Q157" s="90"/>
      <c r="R157" s="73"/>
    </row>
    <row r="158" spans="1:18" ht="18" hidden="1" customHeight="1">
      <c r="A158" s="606">
        <v>148</v>
      </c>
      <c r="B158" s="607"/>
      <c r="C158" s="54"/>
      <c r="D158" s="65"/>
      <c r="E158" s="144"/>
      <c r="F158" s="66"/>
      <c r="G158" s="67"/>
      <c r="H158" s="71"/>
      <c r="I158" s="70"/>
      <c r="J158" s="71"/>
      <c r="K158" s="69"/>
      <c r="L158" s="70"/>
      <c r="M158" s="71"/>
      <c r="N158" s="69"/>
      <c r="O158" s="72"/>
      <c r="P158" s="62">
        <f t="shared" si="4"/>
        <v>0</v>
      </c>
      <c r="Q158" s="90"/>
      <c r="R158" s="73"/>
    </row>
    <row r="159" spans="1:18" ht="18" hidden="1" customHeight="1">
      <c r="A159" s="606">
        <v>149</v>
      </c>
      <c r="B159" s="607"/>
      <c r="C159" s="54"/>
      <c r="D159" s="65"/>
      <c r="E159" s="144"/>
      <c r="F159" s="66"/>
      <c r="G159" s="67"/>
      <c r="H159" s="71"/>
      <c r="I159" s="70"/>
      <c r="J159" s="71"/>
      <c r="K159" s="69"/>
      <c r="L159" s="70"/>
      <c r="M159" s="71"/>
      <c r="N159" s="69"/>
      <c r="O159" s="72"/>
      <c r="P159" s="62">
        <f t="shared" si="4"/>
        <v>0</v>
      </c>
      <c r="Q159" s="90"/>
      <c r="R159" s="73"/>
    </row>
    <row r="160" spans="1:18" ht="18" hidden="1" customHeight="1">
      <c r="A160" s="606">
        <v>150</v>
      </c>
      <c r="B160" s="607"/>
      <c r="C160" s="54"/>
      <c r="D160" s="65"/>
      <c r="E160" s="144"/>
      <c r="F160" s="66"/>
      <c r="G160" s="67"/>
      <c r="H160" s="71"/>
      <c r="I160" s="70"/>
      <c r="J160" s="71"/>
      <c r="K160" s="69"/>
      <c r="L160" s="70"/>
      <c r="M160" s="71"/>
      <c r="N160" s="69"/>
      <c r="O160" s="72"/>
      <c r="P160" s="62">
        <f t="shared" si="4"/>
        <v>0</v>
      </c>
      <c r="Q160" s="90"/>
      <c r="R160" s="73"/>
    </row>
    <row r="161" spans="1:18" ht="18" hidden="1" customHeight="1">
      <c r="A161" s="606">
        <v>151</v>
      </c>
      <c r="B161" s="607"/>
      <c r="C161" s="54"/>
      <c r="D161" s="65"/>
      <c r="E161" s="144"/>
      <c r="F161" s="66"/>
      <c r="G161" s="67"/>
      <c r="H161" s="71"/>
      <c r="I161" s="70"/>
      <c r="J161" s="71"/>
      <c r="K161" s="69"/>
      <c r="L161" s="70"/>
      <c r="M161" s="71"/>
      <c r="N161" s="69"/>
      <c r="O161" s="72"/>
      <c r="P161" s="62">
        <f t="shared" si="4"/>
        <v>0</v>
      </c>
      <c r="Q161" s="90"/>
      <c r="R161" s="73"/>
    </row>
    <row r="162" spans="1:18" ht="18" hidden="1" customHeight="1">
      <c r="A162" s="606">
        <v>152</v>
      </c>
      <c r="B162" s="607"/>
      <c r="C162" s="54"/>
      <c r="D162" s="65"/>
      <c r="E162" s="144"/>
      <c r="F162" s="66"/>
      <c r="G162" s="67"/>
      <c r="H162" s="71"/>
      <c r="I162" s="70"/>
      <c r="J162" s="71"/>
      <c r="K162" s="69"/>
      <c r="L162" s="70"/>
      <c r="M162" s="71"/>
      <c r="N162" s="69"/>
      <c r="O162" s="72"/>
      <c r="P162" s="62">
        <f t="shared" si="4"/>
        <v>0</v>
      </c>
      <c r="Q162" s="90"/>
      <c r="R162" s="73"/>
    </row>
    <row r="163" spans="1:18" ht="18" hidden="1" customHeight="1">
      <c r="A163" s="606">
        <v>153</v>
      </c>
      <c r="B163" s="607"/>
      <c r="C163" s="54"/>
      <c r="D163" s="65"/>
      <c r="E163" s="144"/>
      <c r="F163" s="66"/>
      <c r="G163" s="67"/>
      <c r="H163" s="71"/>
      <c r="I163" s="70"/>
      <c r="J163" s="71"/>
      <c r="K163" s="69"/>
      <c r="L163" s="70"/>
      <c r="M163" s="71"/>
      <c r="N163" s="69"/>
      <c r="O163" s="72"/>
      <c r="P163" s="62">
        <f t="shared" si="4"/>
        <v>0</v>
      </c>
      <c r="Q163" s="90"/>
      <c r="R163" s="73"/>
    </row>
    <row r="164" spans="1:18" ht="18" hidden="1" customHeight="1">
      <c r="A164" s="606">
        <v>154</v>
      </c>
      <c r="B164" s="607"/>
      <c r="C164" s="54"/>
      <c r="D164" s="65"/>
      <c r="E164" s="144"/>
      <c r="F164" s="66"/>
      <c r="G164" s="67"/>
      <c r="H164" s="68"/>
      <c r="I164" s="67"/>
      <c r="J164" s="68"/>
      <c r="K164" s="69"/>
      <c r="L164" s="70"/>
      <c r="M164" s="71"/>
      <c r="N164" s="69"/>
      <c r="O164" s="72"/>
      <c r="P164" s="62">
        <f t="shared" si="4"/>
        <v>0</v>
      </c>
      <c r="Q164" s="90"/>
      <c r="R164" s="73"/>
    </row>
    <row r="165" spans="1:18" ht="18" hidden="1" customHeight="1">
      <c r="A165" s="606">
        <v>155</v>
      </c>
      <c r="B165" s="607"/>
      <c r="C165" s="54"/>
      <c r="D165" s="65"/>
      <c r="E165" s="144"/>
      <c r="F165" s="66"/>
      <c r="G165" s="67"/>
      <c r="H165" s="68"/>
      <c r="I165" s="67"/>
      <c r="J165" s="68"/>
      <c r="K165" s="69"/>
      <c r="L165" s="70"/>
      <c r="M165" s="71"/>
      <c r="N165" s="69"/>
      <c r="O165" s="72"/>
      <c r="P165" s="62">
        <f t="shared" si="4"/>
        <v>0</v>
      </c>
      <c r="Q165" s="90"/>
      <c r="R165" s="73"/>
    </row>
    <row r="166" spans="1:18" ht="18" hidden="1" customHeight="1">
      <c r="A166" s="606">
        <v>156</v>
      </c>
      <c r="B166" s="607"/>
      <c r="C166" s="54"/>
      <c r="D166" s="65"/>
      <c r="E166" s="144"/>
      <c r="F166" s="66"/>
      <c r="G166" s="67"/>
      <c r="H166" s="68"/>
      <c r="I166" s="67"/>
      <c r="J166" s="68"/>
      <c r="K166" s="69"/>
      <c r="L166" s="70"/>
      <c r="M166" s="71"/>
      <c r="N166" s="69"/>
      <c r="O166" s="72"/>
      <c r="P166" s="62">
        <f t="shared" si="4"/>
        <v>0</v>
      </c>
      <c r="Q166" s="90"/>
      <c r="R166" s="73"/>
    </row>
    <row r="167" spans="1:18" ht="18" hidden="1" customHeight="1">
      <c r="A167" s="606">
        <v>157</v>
      </c>
      <c r="B167" s="607"/>
      <c r="C167" s="54"/>
      <c r="D167" s="65"/>
      <c r="E167" s="144"/>
      <c r="F167" s="66"/>
      <c r="G167" s="67"/>
      <c r="H167" s="68"/>
      <c r="I167" s="67"/>
      <c r="J167" s="68"/>
      <c r="K167" s="69"/>
      <c r="L167" s="70"/>
      <c r="M167" s="71"/>
      <c r="N167" s="69"/>
      <c r="O167" s="72"/>
      <c r="P167" s="62">
        <f t="shared" si="4"/>
        <v>0</v>
      </c>
      <c r="Q167" s="90"/>
      <c r="R167" s="73"/>
    </row>
    <row r="168" spans="1:18" ht="18" hidden="1" customHeight="1">
      <c r="A168" s="606">
        <v>158</v>
      </c>
      <c r="B168" s="607"/>
      <c r="C168" s="54"/>
      <c r="D168" s="65"/>
      <c r="E168" s="144"/>
      <c r="F168" s="66"/>
      <c r="G168" s="67"/>
      <c r="H168" s="68"/>
      <c r="I168" s="70"/>
      <c r="J168" s="71"/>
      <c r="K168" s="69"/>
      <c r="L168" s="70"/>
      <c r="M168" s="71"/>
      <c r="N168" s="69"/>
      <c r="O168" s="72"/>
      <c r="P168" s="62">
        <f t="shared" si="4"/>
        <v>0</v>
      </c>
      <c r="Q168" s="90"/>
      <c r="R168" s="73"/>
    </row>
    <row r="169" spans="1:18" ht="18" hidden="1" customHeight="1">
      <c r="A169" s="606">
        <v>159</v>
      </c>
      <c r="B169" s="607"/>
      <c r="C169" s="54"/>
      <c r="D169" s="65"/>
      <c r="E169" s="144"/>
      <c r="F169" s="66"/>
      <c r="G169" s="67"/>
      <c r="H169" s="68"/>
      <c r="I169" s="70"/>
      <c r="J169" s="71"/>
      <c r="K169" s="69"/>
      <c r="L169" s="70"/>
      <c r="M169" s="71"/>
      <c r="N169" s="69"/>
      <c r="O169" s="72"/>
      <c r="P169" s="62">
        <f t="shared" si="4"/>
        <v>0</v>
      </c>
      <c r="Q169" s="90"/>
      <c r="R169" s="73"/>
    </row>
    <row r="170" spans="1:18" ht="18" hidden="1" customHeight="1">
      <c r="A170" s="606">
        <v>160</v>
      </c>
      <c r="B170" s="607"/>
      <c r="C170" s="54"/>
      <c r="D170" s="65"/>
      <c r="E170" s="144"/>
      <c r="F170" s="66"/>
      <c r="G170" s="67"/>
      <c r="H170" s="68"/>
      <c r="I170" s="70"/>
      <c r="J170" s="71"/>
      <c r="K170" s="69"/>
      <c r="L170" s="70"/>
      <c r="M170" s="71"/>
      <c r="N170" s="69"/>
      <c r="O170" s="72"/>
      <c r="P170" s="62">
        <f t="shared" si="4"/>
        <v>0</v>
      </c>
      <c r="Q170" s="90"/>
      <c r="R170" s="73"/>
    </row>
    <row r="171" spans="1:18" ht="18" hidden="1" customHeight="1">
      <c r="A171" s="606">
        <v>161</v>
      </c>
      <c r="B171" s="607"/>
      <c r="C171" s="54"/>
      <c r="D171" s="65"/>
      <c r="E171" s="144"/>
      <c r="F171" s="66"/>
      <c r="G171" s="67"/>
      <c r="H171" s="68"/>
      <c r="I171" s="70"/>
      <c r="J171" s="71"/>
      <c r="K171" s="69"/>
      <c r="L171" s="70"/>
      <c r="M171" s="71"/>
      <c r="N171" s="69"/>
      <c r="O171" s="72"/>
      <c r="P171" s="62">
        <f t="shared" si="4"/>
        <v>0</v>
      </c>
      <c r="Q171" s="90"/>
      <c r="R171" s="73"/>
    </row>
    <row r="172" spans="1:18" ht="18" hidden="1" customHeight="1">
      <c r="A172" s="606">
        <v>162</v>
      </c>
      <c r="B172" s="607"/>
      <c r="C172" s="54"/>
      <c r="D172" s="65"/>
      <c r="E172" s="144"/>
      <c r="F172" s="66"/>
      <c r="G172" s="67"/>
      <c r="H172" s="68"/>
      <c r="I172" s="70"/>
      <c r="J172" s="71"/>
      <c r="K172" s="69"/>
      <c r="L172" s="70"/>
      <c r="M172" s="71"/>
      <c r="N172" s="69"/>
      <c r="O172" s="72"/>
      <c r="P172" s="62">
        <f t="shared" si="4"/>
        <v>0</v>
      </c>
      <c r="Q172" s="90"/>
      <c r="R172" s="73"/>
    </row>
    <row r="173" spans="1:18" ht="18" hidden="1" customHeight="1">
      <c r="A173" s="606">
        <v>163</v>
      </c>
      <c r="B173" s="607"/>
      <c r="C173" s="54"/>
      <c r="D173" s="65"/>
      <c r="E173" s="144"/>
      <c r="F173" s="66"/>
      <c r="G173" s="67"/>
      <c r="H173" s="68"/>
      <c r="I173" s="67"/>
      <c r="J173" s="68"/>
      <c r="K173" s="69"/>
      <c r="L173" s="67"/>
      <c r="M173" s="71"/>
      <c r="N173" s="74"/>
      <c r="O173" s="72"/>
      <c r="P173" s="62">
        <f t="shared" si="4"/>
        <v>0</v>
      </c>
      <c r="Q173" s="90"/>
      <c r="R173" s="73"/>
    </row>
    <row r="174" spans="1:18" ht="18" hidden="1" customHeight="1">
      <c r="A174" s="606">
        <v>164</v>
      </c>
      <c r="B174" s="607"/>
      <c r="C174" s="54"/>
      <c r="D174" s="65"/>
      <c r="E174" s="144"/>
      <c r="F174" s="66"/>
      <c r="G174" s="67"/>
      <c r="H174" s="68"/>
      <c r="I174" s="67"/>
      <c r="J174" s="68"/>
      <c r="K174" s="69"/>
      <c r="L174" s="67"/>
      <c r="M174" s="71"/>
      <c r="N174" s="74"/>
      <c r="O174" s="72"/>
      <c r="P174" s="62">
        <f t="shared" si="4"/>
        <v>0</v>
      </c>
      <c r="Q174" s="90"/>
      <c r="R174" s="73"/>
    </row>
    <row r="175" spans="1:18" ht="18" hidden="1" customHeight="1">
      <c r="A175" s="606">
        <v>165</v>
      </c>
      <c r="B175" s="607"/>
      <c r="C175" s="54"/>
      <c r="D175" s="65"/>
      <c r="E175" s="144"/>
      <c r="F175" s="66"/>
      <c r="G175" s="67"/>
      <c r="H175" s="68"/>
      <c r="I175" s="67"/>
      <c r="J175" s="68"/>
      <c r="K175" s="69"/>
      <c r="L175" s="67"/>
      <c r="M175" s="71"/>
      <c r="N175" s="74"/>
      <c r="O175" s="72"/>
      <c r="P175" s="62">
        <f t="shared" si="4"/>
        <v>0</v>
      </c>
      <c r="Q175" s="90"/>
      <c r="R175" s="73"/>
    </row>
    <row r="176" spans="1:18" ht="18" hidden="1" customHeight="1">
      <c r="A176" s="606">
        <v>166</v>
      </c>
      <c r="B176" s="607"/>
      <c r="C176" s="54"/>
      <c r="D176" s="65"/>
      <c r="E176" s="144"/>
      <c r="F176" s="66"/>
      <c r="G176" s="67"/>
      <c r="H176" s="68"/>
      <c r="I176" s="67"/>
      <c r="J176" s="68"/>
      <c r="K176" s="69"/>
      <c r="L176" s="70"/>
      <c r="M176" s="71"/>
      <c r="N176" s="69"/>
      <c r="O176" s="72"/>
      <c r="P176" s="62">
        <f t="shared" si="4"/>
        <v>0</v>
      </c>
      <c r="Q176" s="90"/>
      <c r="R176" s="73"/>
    </row>
    <row r="177" spans="1:18" ht="18" hidden="1" customHeight="1">
      <c r="A177" s="606">
        <v>167</v>
      </c>
      <c r="B177" s="607"/>
      <c r="C177" s="54"/>
      <c r="D177" s="65"/>
      <c r="E177" s="144"/>
      <c r="F177" s="66"/>
      <c r="G177" s="67"/>
      <c r="H177" s="68"/>
      <c r="I177" s="67"/>
      <c r="J177" s="68"/>
      <c r="K177" s="69"/>
      <c r="L177" s="70"/>
      <c r="M177" s="71"/>
      <c r="N177" s="69"/>
      <c r="O177" s="72"/>
      <c r="P177" s="62">
        <f t="shared" si="4"/>
        <v>0</v>
      </c>
      <c r="Q177" s="90"/>
      <c r="R177" s="73"/>
    </row>
    <row r="178" spans="1:18" ht="18" hidden="1" customHeight="1">
      <c r="A178" s="606">
        <v>168</v>
      </c>
      <c r="B178" s="607"/>
      <c r="C178" s="54"/>
      <c r="D178" s="65"/>
      <c r="E178" s="144"/>
      <c r="F178" s="66"/>
      <c r="G178" s="67"/>
      <c r="H178" s="68"/>
      <c r="I178" s="67"/>
      <c r="J178" s="68"/>
      <c r="K178" s="69"/>
      <c r="L178" s="70"/>
      <c r="M178" s="71"/>
      <c r="N178" s="69"/>
      <c r="O178" s="72"/>
      <c r="P178" s="62">
        <f t="shared" si="4"/>
        <v>0</v>
      </c>
      <c r="Q178" s="90"/>
      <c r="R178" s="73"/>
    </row>
    <row r="179" spans="1:18" ht="18" hidden="1" customHeight="1">
      <c r="A179" s="606">
        <v>169</v>
      </c>
      <c r="B179" s="607"/>
      <c r="C179" s="54"/>
      <c r="D179" s="65"/>
      <c r="E179" s="144"/>
      <c r="F179" s="66"/>
      <c r="G179" s="67"/>
      <c r="H179" s="68"/>
      <c r="I179" s="67"/>
      <c r="J179" s="68"/>
      <c r="K179" s="69"/>
      <c r="L179" s="70"/>
      <c r="M179" s="71"/>
      <c r="N179" s="69"/>
      <c r="O179" s="72"/>
      <c r="P179" s="62">
        <f t="shared" si="4"/>
        <v>0</v>
      </c>
      <c r="Q179" s="90"/>
      <c r="R179" s="73"/>
    </row>
    <row r="180" spans="1:18" ht="18" hidden="1" customHeight="1">
      <c r="A180" s="606">
        <v>170</v>
      </c>
      <c r="B180" s="607"/>
      <c r="C180" s="54"/>
      <c r="D180" s="65"/>
      <c r="E180" s="144"/>
      <c r="F180" s="66"/>
      <c r="G180" s="67"/>
      <c r="H180" s="68"/>
      <c r="I180" s="67"/>
      <c r="J180" s="68"/>
      <c r="K180" s="69"/>
      <c r="L180" s="70"/>
      <c r="M180" s="71"/>
      <c r="N180" s="69"/>
      <c r="O180" s="72"/>
      <c r="P180" s="62">
        <f t="shared" si="4"/>
        <v>0</v>
      </c>
      <c r="Q180" s="90"/>
      <c r="R180" s="73"/>
    </row>
    <row r="181" spans="1:18" ht="18" hidden="1" customHeight="1">
      <c r="A181" s="606">
        <v>171</v>
      </c>
      <c r="B181" s="607"/>
      <c r="C181" s="54"/>
      <c r="D181" s="65"/>
      <c r="E181" s="144"/>
      <c r="F181" s="66"/>
      <c r="G181" s="67"/>
      <c r="H181" s="68"/>
      <c r="I181" s="67"/>
      <c r="J181" s="68"/>
      <c r="K181" s="69"/>
      <c r="L181" s="70"/>
      <c r="M181" s="71"/>
      <c r="N181" s="69"/>
      <c r="O181" s="72"/>
      <c r="P181" s="62">
        <f t="shared" si="4"/>
        <v>0</v>
      </c>
      <c r="Q181" s="90"/>
      <c r="R181" s="73"/>
    </row>
    <row r="182" spans="1:18" ht="18" hidden="1" customHeight="1">
      <c r="A182" s="606">
        <v>172</v>
      </c>
      <c r="B182" s="607"/>
      <c r="C182" s="54"/>
      <c r="D182" s="65"/>
      <c r="E182" s="144"/>
      <c r="F182" s="66"/>
      <c r="G182" s="67"/>
      <c r="H182" s="68"/>
      <c r="I182" s="67"/>
      <c r="J182" s="68"/>
      <c r="K182" s="69"/>
      <c r="L182" s="70"/>
      <c r="M182" s="71"/>
      <c r="N182" s="69"/>
      <c r="O182" s="72"/>
      <c r="P182" s="62">
        <f t="shared" si="4"/>
        <v>0</v>
      </c>
      <c r="Q182" s="90"/>
      <c r="R182" s="73"/>
    </row>
    <row r="183" spans="1:18" ht="18" hidden="1" customHeight="1">
      <c r="A183" s="606">
        <v>173</v>
      </c>
      <c r="B183" s="607"/>
      <c r="C183" s="54"/>
      <c r="D183" s="65"/>
      <c r="E183" s="144"/>
      <c r="F183" s="66"/>
      <c r="G183" s="67"/>
      <c r="H183" s="68"/>
      <c r="I183" s="67"/>
      <c r="J183" s="68"/>
      <c r="K183" s="69"/>
      <c r="L183" s="70"/>
      <c r="M183" s="71"/>
      <c r="N183" s="69"/>
      <c r="O183" s="72"/>
      <c r="P183" s="62">
        <f t="shared" si="4"/>
        <v>0</v>
      </c>
      <c r="Q183" s="90"/>
      <c r="R183" s="73"/>
    </row>
    <row r="184" spans="1:18" ht="18" hidden="1" customHeight="1">
      <c r="A184" s="606">
        <v>174</v>
      </c>
      <c r="B184" s="607"/>
      <c r="C184" s="54"/>
      <c r="D184" s="65"/>
      <c r="E184" s="144"/>
      <c r="F184" s="66"/>
      <c r="G184" s="67"/>
      <c r="H184" s="68"/>
      <c r="I184" s="67"/>
      <c r="J184" s="68"/>
      <c r="K184" s="69"/>
      <c r="L184" s="70"/>
      <c r="M184" s="71"/>
      <c r="N184" s="69"/>
      <c r="O184" s="72"/>
      <c r="P184" s="62">
        <f t="shared" si="4"/>
        <v>0</v>
      </c>
      <c r="Q184" s="90"/>
      <c r="R184" s="73"/>
    </row>
    <row r="185" spans="1:18" ht="18" hidden="1" customHeight="1">
      <c r="A185" s="606">
        <v>175</v>
      </c>
      <c r="B185" s="607"/>
      <c r="C185" s="54"/>
      <c r="D185" s="65"/>
      <c r="E185" s="144"/>
      <c r="F185" s="66"/>
      <c r="G185" s="67"/>
      <c r="H185" s="68"/>
      <c r="I185" s="67"/>
      <c r="J185" s="68"/>
      <c r="K185" s="69"/>
      <c r="L185" s="70"/>
      <c r="M185" s="71"/>
      <c r="N185" s="69"/>
      <c r="O185" s="72"/>
      <c r="P185" s="62">
        <f t="shared" si="4"/>
        <v>0</v>
      </c>
      <c r="Q185" s="90"/>
      <c r="R185" s="73"/>
    </row>
    <row r="186" spans="1:18" ht="18" hidden="1" customHeight="1">
      <c r="A186" s="606">
        <v>176</v>
      </c>
      <c r="B186" s="607"/>
      <c r="C186" s="54"/>
      <c r="D186" s="65"/>
      <c r="E186" s="144"/>
      <c r="F186" s="66"/>
      <c r="G186" s="67"/>
      <c r="H186" s="68"/>
      <c r="I186" s="67"/>
      <c r="J186" s="68"/>
      <c r="K186" s="69"/>
      <c r="L186" s="70"/>
      <c r="M186" s="71"/>
      <c r="N186" s="69"/>
      <c r="O186" s="72"/>
      <c r="P186" s="62">
        <f t="shared" si="4"/>
        <v>0</v>
      </c>
      <c r="Q186" s="90"/>
      <c r="R186" s="73"/>
    </row>
    <row r="187" spans="1:18" ht="18" hidden="1" customHeight="1">
      <c r="A187" s="606">
        <v>177</v>
      </c>
      <c r="B187" s="607"/>
      <c r="C187" s="54"/>
      <c r="D187" s="65"/>
      <c r="E187" s="144"/>
      <c r="F187" s="66"/>
      <c r="G187" s="67"/>
      <c r="H187" s="68"/>
      <c r="I187" s="67"/>
      <c r="J187" s="68"/>
      <c r="K187" s="69"/>
      <c r="L187" s="70"/>
      <c r="M187" s="71"/>
      <c r="N187" s="69"/>
      <c r="O187" s="72"/>
      <c r="P187" s="62">
        <f t="shared" si="4"/>
        <v>0</v>
      </c>
      <c r="Q187" s="90"/>
      <c r="R187" s="73"/>
    </row>
    <row r="188" spans="1:18" ht="18" hidden="1" customHeight="1">
      <c r="A188" s="606">
        <v>178</v>
      </c>
      <c r="B188" s="607"/>
      <c r="C188" s="54"/>
      <c r="D188" s="65"/>
      <c r="E188" s="144"/>
      <c r="F188" s="66"/>
      <c r="G188" s="67"/>
      <c r="H188" s="68"/>
      <c r="I188" s="67"/>
      <c r="J188" s="68"/>
      <c r="K188" s="69"/>
      <c r="L188" s="70"/>
      <c r="M188" s="71"/>
      <c r="N188" s="69"/>
      <c r="O188" s="72"/>
      <c r="P188" s="62">
        <f t="shared" si="4"/>
        <v>0</v>
      </c>
      <c r="Q188" s="90"/>
      <c r="R188" s="73"/>
    </row>
    <row r="189" spans="1:18" ht="18" hidden="1" customHeight="1">
      <c r="A189" s="606">
        <v>179</v>
      </c>
      <c r="B189" s="607"/>
      <c r="C189" s="54"/>
      <c r="D189" s="65"/>
      <c r="E189" s="144"/>
      <c r="F189" s="66"/>
      <c r="G189" s="67"/>
      <c r="H189" s="68"/>
      <c r="I189" s="67"/>
      <c r="J189" s="68"/>
      <c r="K189" s="69"/>
      <c r="L189" s="70"/>
      <c r="M189" s="71"/>
      <c r="N189" s="69"/>
      <c r="O189" s="72"/>
      <c r="P189" s="62">
        <f t="shared" si="4"/>
        <v>0</v>
      </c>
      <c r="Q189" s="90"/>
      <c r="R189" s="73"/>
    </row>
    <row r="190" spans="1:18" ht="18" hidden="1" customHeight="1">
      <c r="A190" s="606">
        <v>180</v>
      </c>
      <c r="B190" s="607"/>
      <c r="C190" s="54"/>
      <c r="D190" s="65"/>
      <c r="E190" s="144"/>
      <c r="F190" s="66"/>
      <c r="G190" s="67"/>
      <c r="H190" s="68"/>
      <c r="I190" s="67"/>
      <c r="J190" s="68"/>
      <c r="K190" s="69"/>
      <c r="L190" s="70"/>
      <c r="M190" s="71"/>
      <c r="N190" s="69"/>
      <c r="O190" s="72"/>
      <c r="P190" s="62">
        <f t="shared" si="4"/>
        <v>0</v>
      </c>
      <c r="Q190" s="90"/>
      <c r="R190" s="73"/>
    </row>
    <row r="191" spans="1:18" ht="18" hidden="1" customHeight="1">
      <c r="A191" s="606">
        <v>181</v>
      </c>
      <c r="B191" s="607"/>
      <c r="C191" s="54"/>
      <c r="D191" s="65"/>
      <c r="E191" s="144"/>
      <c r="F191" s="66"/>
      <c r="G191" s="67"/>
      <c r="H191" s="68"/>
      <c r="I191" s="67"/>
      <c r="J191" s="68"/>
      <c r="K191" s="69"/>
      <c r="L191" s="70"/>
      <c r="M191" s="71"/>
      <c r="N191" s="69"/>
      <c r="O191" s="72"/>
      <c r="P191" s="62">
        <f t="shared" si="4"/>
        <v>0</v>
      </c>
      <c r="Q191" s="90"/>
      <c r="R191" s="73"/>
    </row>
    <row r="192" spans="1:18" ht="18" hidden="1" customHeight="1">
      <c r="A192" s="606">
        <v>182</v>
      </c>
      <c r="B192" s="607"/>
      <c r="C192" s="54"/>
      <c r="D192" s="65"/>
      <c r="E192" s="144"/>
      <c r="F192" s="66"/>
      <c r="G192" s="67"/>
      <c r="H192" s="68"/>
      <c r="I192" s="70"/>
      <c r="J192" s="71"/>
      <c r="K192" s="69"/>
      <c r="L192" s="70"/>
      <c r="M192" s="71"/>
      <c r="N192" s="69"/>
      <c r="O192" s="72"/>
      <c r="P192" s="62">
        <f t="shared" si="4"/>
        <v>0</v>
      </c>
      <c r="Q192" s="90"/>
      <c r="R192" s="73"/>
    </row>
    <row r="193" spans="1:18" ht="18" hidden="1" customHeight="1">
      <c r="A193" s="606">
        <v>183</v>
      </c>
      <c r="B193" s="607"/>
      <c r="C193" s="54"/>
      <c r="D193" s="65"/>
      <c r="E193" s="144"/>
      <c r="F193" s="66"/>
      <c r="G193" s="67"/>
      <c r="H193" s="68"/>
      <c r="I193" s="67"/>
      <c r="J193" s="68"/>
      <c r="K193" s="69"/>
      <c r="L193" s="70"/>
      <c r="M193" s="71"/>
      <c r="N193" s="69"/>
      <c r="O193" s="72"/>
      <c r="P193" s="62">
        <f t="shared" si="4"/>
        <v>0</v>
      </c>
      <c r="Q193" s="90"/>
      <c r="R193" s="73"/>
    </row>
    <row r="194" spans="1:18" ht="18" hidden="1" customHeight="1">
      <c r="A194" s="606">
        <v>184</v>
      </c>
      <c r="B194" s="607"/>
      <c r="C194" s="54"/>
      <c r="D194" s="65"/>
      <c r="E194" s="144"/>
      <c r="F194" s="66"/>
      <c r="G194" s="67"/>
      <c r="H194" s="68"/>
      <c r="I194" s="67"/>
      <c r="J194" s="68"/>
      <c r="K194" s="69"/>
      <c r="L194" s="70"/>
      <c r="M194" s="71"/>
      <c r="N194" s="69"/>
      <c r="O194" s="72"/>
      <c r="P194" s="62">
        <f t="shared" si="4"/>
        <v>0</v>
      </c>
      <c r="Q194" s="90"/>
      <c r="R194" s="73"/>
    </row>
    <row r="195" spans="1:18" ht="18" hidden="1" customHeight="1">
      <c r="A195" s="606">
        <v>185</v>
      </c>
      <c r="B195" s="607"/>
      <c r="C195" s="54"/>
      <c r="D195" s="65"/>
      <c r="E195" s="144"/>
      <c r="F195" s="66"/>
      <c r="G195" s="67"/>
      <c r="H195" s="71"/>
      <c r="I195" s="70"/>
      <c r="J195" s="71"/>
      <c r="K195" s="69"/>
      <c r="L195" s="70"/>
      <c r="M195" s="71"/>
      <c r="N195" s="69"/>
      <c r="O195" s="72"/>
      <c r="P195" s="62">
        <f t="shared" si="4"/>
        <v>0</v>
      </c>
      <c r="Q195" s="90"/>
      <c r="R195" s="73"/>
    </row>
    <row r="196" spans="1:18" ht="18" hidden="1" customHeight="1">
      <c r="A196" s="606">
        <v>186</v>
      </c>
      <c r="B196" s="607"/>
      <c r="C196" s="54"/>
      <c r="D196" s="65"/>
      <c r="E196" s="144"/>
      <c r="F196" s="66"/>
      <c r="G196" s="67"/>
      <c r="H196" s="71"/>
      <c r="I196" s="70"/>
      <c r="J196" s="71"/>
      <c r="K196" s="69"/>
      <c r="L196" s="70"/>
      <c r="M196" s="71"/>
      <c r="N196" s="69"/>
      <c r="O196" s="72"/>
      <c r="P196" s="62">
        <f t="shared" si="4"/>
        <v>0</v>
      </c>
      <c r="Q196" s="90"/>
      <c r="R196" s="73"/>
    </row>
    <row r="197" spans="1:18" ht="18" hidden="1" customHeight="1">
      <c r="A197" s="606">
        <v>187</v>
      </c>
      <c r="B197" s="607"/>
      <c r="C197" s="54"/>
      <c r="D197" s="65"/>
      <c r="E197" s="144"/>
      <c r="F197" s="66"/>
      <c r="G197" s="67"/>
      <c r="H197" s="71"/>
      <c r="I197" s="70"/>
      <c r="J197" s="71"/>
      <c r="K197" s="69"/>
      <c r="L197" s="70"/>
      <c r="M197" s="71"/>
      <c r="N197" s="69"/>
      <c r="O197" s="72"/>
      <c r="P197" s="62">
        <f t="shared" si="4"/>
        <v>0</v>
      </c>
      <c r="Q197" s="90"/>
      <c r="R197" s="73"/>
    </row>
    <row r="198" spans="1:18" ht="18" hidden="1" customHeight="1">
      <c r="A198" s="606">
        <v>188</v>
      </c>
      <c r="B198" s="607"/>
      <c r="C198" s="54"/>
      <c r="D198" s="65"/>
      <c r="E198" s="144"/>
      <c r="F198" s="66"/>
      <c r="G198" s="67"/>
      <c r="H198" s="71"/>
      <c r="I198" s="70"/>
      <c r="J198" s="71"/>
      <c r="K198" s="69"/>
      <c r="L198" s="70"/>
      <c r="M198" s="71"/>
      <c r="N198" s="69"/>
      <c r="O198" s="72"/>
      <c r="P198" s="62">
        <f t="shared" si="4"/>
        <v>0</v>
      </c>
      <c r="Q198" s="90"/>
      <c r="R198" s="73"/>
    </row>
    <row r="199" spans="1:18" ht="18" hidden="1" customHeight="1">
      <c r="A199" s="606">
        <v>189</v>
      </c>
      <c r="B199" s="607"/>
      <c r="C199" s="54"/>
      <c r="D199" s="65"/>
      <c r="E199" s="144"/>
      <c r="F199" s="66"/>
      <c r="G199" s="67"/>
      <c r="H199" s="71"/>
      <c r="I199" s="70"/>
      <c r="J199" s="71"/>
      <c r="K199" s="69"/>
      <c r="L199" s="70"/>
      <c r="M199" s="71"/>
      <c r="N199" s="69"/>
      <c r="O199" s="72"/>
      <c r="P199" s="62">
        <f t="shared" si="4"/>
        <v>0</v>
      </c>
      <c r="Q199" s="90"/>
      <c r="R199" s="73"/>
    </row>
    <row r="200" spans="1:18" ht="18" hidden="1" customHeight="1">
      <c r="A200" s="606">
        <v>190</v>
      </c>
      <c r="B200" s="607"/>
      <c r="C200" s="54"/>
      <c r="D200" s="65"/>
      <c r="E200" s="144"/>
      <c r="F200" s="66"/>
      <c r="G200" s="67"/>
      <c r="H200" s="71"/>
      <c r="I200" s="70"/>
      <c r="J200" s="71"/>
      <c r="K200" s="69"/>
      <c r="L200" s="70"/>
      <c r="M200" s="71"/>
      <c r="N200" s="69"/>
      <c r="O200" s="72"/>
      <c r="P200" s="62">
        <f t="shared" si="4"/>
        <v>0</v>
      </c>
      <c r="Q200" s="90"/>
      <c r="R200" s="73"/>
    </row>
    <row r="201" spans="1:18" ht="18" hidden="1" customHeight="1">
      <c r="A201" s="606">
        <v>191</v>
      </c>
      <c r="B201" s="607"/>
      <c r="C201" s="54"/>
      <c r="D201" s="65"/>
      <c r="E201" s="144"/>
      <c r="F201" s="66"/>
      <c r="G201" s="67"/>
      <c r="H201" s="71"/>
      <c r="I201" s="70"/>
      <c r="J201" s="71"/>
      <c r="K201" s="69"/>
      <c r="L201" s="70"/>
      <c r="M201" s="71"/>
      <c r="N201" s="69"/>
      <c r="O201" s="72"/>
      <c r="P201" s="62">
        <f t="shared" si="4"/>
        <v>0</v>
      </c>
      <c r="Q201" s="90"/>
      <c r="R201" s="73"/>
    </row>
    <row r="202" spans="1:18" ht="18" hidden="1" customHeight="1">
      <c r="A202" s="606">
        <v>192</v>
      </c>
      <c r="B202" s="607"/>
      <c r="C202" s="54"/>
      <c r="D202" s="65"/>
      <c r="E202" s="144"/>
      <c r="F202" s="66"/>
      <c r="G202" s="67"/>
      <c r="H202" s="71"/>
      <c r="I202" s="70"/>
      <c r="J202" s="71"/>
      <c r="K202" s="69"/>
      <c r="L202" s="70"/>
      <c r="M202" s="71"/>
      <c r="N202" s="69"/>
      <c r="O202" s="72"/>
      <c r="P202" s="62">
        <f t="shared" si="4"/>
        <v>0</v>
      </c>
      <c r="Q202" s="90"/>
      <c r="R202" s="73"/>
    </row>
    <row r="203" spans="1:18" ht="18" hidden="1" customHeight="1">
      <c r="A203" s="606">
        <v>193</v>
      </c>
      <c r="B203" s="607"/>
      <c r="C203" s="54"/>
      <c r="D203" s="65"/>
      <c r="E203" s="144"/>
      <c r="F203" s="66"/>
      <c r="G203" s="67"/>
      <c r="H203" s="71"/>
      <c r="I203" s="70"/>
      <c r="J203" s="71"/>
      <c r="K203" s="69"/>
      <c r="L203" s="70"/>
      <c r="M203" s="71"/>
      <c r="N203" s="69"/>
      <c r="O203" s="72"/>
      <c r="P203" s="62">
        <f t="shared" si="4"/>
        <v>0</v>
      </c>
      <c r="Q203" s="90"/>
      <c r="R203" s="73"/>
    </row>
    <row r="204" spans="1:18" ht="18" hidden="1" customHeight="1">
      <c r="A204" s="606">
        <v>194</v>
      </c>
      <c r="B204" s="607"/>
      <c r="C204" s="54"/>
      <c r="D204" s="65"/>
      <c r="E204" s="144"/>
      <c r="F204" s="66"/>
      <c r="G204" s="67"/>
      <c r="H204" s="71"/>
      <c r="I204" s="70"/>
      <c r="J204" s="71"/>
      <c r="K204" s="69"/>
      <c r="L204" s="70"/>
      <c r="M204" s="71"/>
      <c r="N204" s="69"/>
      <c r="O204" s="72"/>
      <c r="P204" s="62">
        <f t="shared" ref="P204:P267" si="5">IF(H204="",0,INT(SUM(PRODUCT(H204,J204,M204))))</f>
        <v>0</v>
      </c>
      <c r="Q204" s="90"/>
      <c r="R204" s="73"/>
    </row>
    <row r="205" spans="1:18" ht="18" hidden="1" customHeight="1">
      <c r="A205" s="606">
        <v>195</v>
      </c>
      <c r="B205" s="607"/>
      <c r="C205" s="54"/>
      <c r="D205" s="65"/>
      <c r="E205" s="144"/>
      <c r="F205" s="66"/>
      <c r="G205" s="67"/>
      <c r="H205" s="71"/>
      <c r="I205" s="70"/>
      <c r="J205" s="71"/>
      <c r="K205" s="69"/>
      <c r="L205" s="70"/>
      <c r="M205" s="71"/>
      <c r="N205" s="69"/>
      <c r="O205" s="72"/>
      <c r="P205" s="62">
        <f t="shared" si="5"/>
        <v>0</v>
      </c>
      <c r="Q205" s="90"/>
      <c r="R205" s="73"/>
    </row>
    <row r="206" spans="1:18" ht="18" hidden="1" customHeight="1">
      <c r="A206" s="606">
        <v>196</v>
      </c>
      <c r="B206" s="607"/>
      <c r="C206" s="54"/>
      <c r="D206" s="65"/>
      <c r="E206" s="144"/>
      <c r="F206" s="66"/>
      <c r="G206" s="67"/>
      <c r="H206" s="71"/>
      <c r="I206" s="70"/>
      <c r="J206" s="71"/>
      <c r="K206" s="69"/>
      <c r="L206" s="70"/>
      <c r="M206" s="71"/>
      <c r="N206" s="69"/>
      <c r="O206" s="72"/>
      <c r="P206" s="62">
        <f t="shared" si="5"/>
        <v>0</v>
      </c>
      <c r="Q206" s="90"/>
      <c r="R206" s="73"/>
    </row>
    <row r="207" spans="1:18" ht="18" hidden="1" customHeight="1">
      <c r="A207" s="606">
        <v>197</v>
      </c>
      <c r="B207" s="607"/>
      <c r="C207" s="54"/>
      <c r="D207" s="65"/>
      <c r="E207" s="144"/>
      <c r="F207" s="66"/>
      <c r="G207" s="67"/>
      <c r="H207" s="71"/>
      <c r="I207" s="70"/>
      <c r="J207" s="71"/>
      <c r="K207" s="69"/>
      <c r="L207" s="70"/>
      <c r="M207" s="71"/>
      <c r="N207" s="69"/>
      <c r="O207" s="72"/>
      <c r="P207" s="62">
        <f t="shared" si="5"/>
        <v>0</v>
      </c>
      <c r="Q207" s="90"/>
      <c r="R207" s="73"/>
    </row>
    <row r="208" spans="1:18" ht="18" hidden="1" customHeight="1">
      <c r="A208" s="606">
        <v>198</v>
      </c>
      <c r="B208" s="607"/>
      <c r="C208" s="54"/>
      <c r="D208" s="65"/>
      <c r="E208" s="144"/>
      <c r="F208" s="66"/>
      <c r="G208" s="67"/>
      <c r="H208" s="71"/>
      <c r="I208" s="70"/>
      <c r="J208" s="71"/>
      <c r="K208" s="69"/>
      <c r="L208" s="70"/>
      <c r="M208" s="71"/>
      <c r="N208" s="69"/>
      <c r="O208" s="72"/>
      <c r="P208" s="62">
        <f t="shared" si="5"/>
        <v>0</v>
      </c>
      <c r="Q208" s="90"/>
      <c r="R208" s="73"/>
    </row>
    <row r="209" spans="1:18" ht="18" hidden="1" customHeight="1">
      <c r="A209" s="606">
        <v>199</v>
      </c>
      <c r="B209" s="607"/>
      <c r="C209" s="54"/>
      <c r="D209" s="65"/>
      <c r="E209" s="144"/>
      <c r="F209" s="66"/>
      <c r="G209" s="67"/>
      <c r="H209" s="71"/>
      <c r="I209" s="70"/>
      <c r="J209" s="71"/>
      <c r="K209" s="69"/>
      <c r="L209" s="70"/>
      <c r="M209" s="71"/>
      <c r="N209" s="69"/>
      <c r="O209" s="72"/>
      <c r="P209" s="62">
        <f t="shared" si="5"/>
        <v>0</v>
      </c>
      <c r="Q209" s="90"/>
      <c r="R209" s="73"/>
    </row>
    <row r="210" spans="1:18" ht="18" hidden="1" customHeight="1">
      <c r="A210" s="606">
        <v>200</v>
      </c>
      <c r="B210" s="607"/>
      <c r="C210" s="54"/>
      <c r="D210" s="65"/>
      <c r="E210" s="144"/>
      <c r="F210" s="66"/>
      <c r="G210" s="67"/>
      <c r="H210" s="71"/>
      <c r="I210" s="70"/>
      <c r="J210" s="71"/>
      <c r="K210" s="69"/>
      <c r="L210" s="70"/>
      <c r="M210" s="71"/>
      <c r="N210" s="69"/>
      <c r="O210" s="72"/>
      <c r="P210" s="62">
        <f t="shared" si="5"/>
        <v>0</v>
      </c>
      <c r="Q210" s="90"/>
      <c r="R210" s="73"/>
    </row>
    <row r="211" spans="1:18" ht="18" hidden="1" customHeight="1">
      <c r="A211" s="606">
        <v>201</v>
      </c>
      <c r="B211" s="607"/>
      <c r="C211" s="54"/>
      <c r="D211" s="65"/>
      <c r="E211" s="144"/>
      <c r="F211" s="66"/>
      <c r="G211" s="67"/>
      <c r="H211" s="71"/>
      <c r="I211" s="70"/>
      <c r="J211" s="71"/>
      <c r="K211" s="69"/>
      <c r="L211" s="70"/>
      <c r="M211" s="71"/>
      <c r="N211" s="69"/>
      <c r="O211" s="72"/>
      <c r="P211" s="62">
        <f t="shared" si="5"/>
        <v>0</v>
      </c>
      <c r="Q211" s="90"/>
      <c r="R211" s="73"/>
    </row>
    <row r="212" spans="1:18" ht="18" hidden="1" customHeight="1">
      <c r="A212" s="606">
        <v>202</v>
      </c>
      <c r="B212" s="607"/>
      <c r="C212" s="54"/>
      <c r="D212" s="65"/>
      <c r="E212" s="144"/>
      <c r="F212" s="66"/>
      <c r="G212" s="67"/>
      <c r="H212" s="71"/>
      <c r="I212" s="70"/>
      <c r="J212" s="71"/>
      <c r="K212" s="69"/>
      <c r="L212" s="70"/>
      <c r="M212" s="71"/>
      <c r="N212" s="69"/>
      <c r="O212" s="72"/>
      <c r="P212" s="62">
        <f t="shared" si="5"/>
        <v>0</v>
      </c>
      <c r="Q212" s="90"/>
      <c r="R212" s="73"/>
    </row>
    <row r="213" spans="1:18" ht="18" hidden="1" customHeight="1">
      <c r="A213" s="606">
        <v>203</v>
      </c>
      <c r="B213" s="607"/>
      <c r="C213" s="54"/>
      <c r="D213" s="65"/>
      <c r="E213" s="144"/>
      <c r="F213" s="66"/>
      <c r="G213" s="67"/>
      <c r="H213" s="71"/>
      <c r="I213" s="70"/>
      <c r="J213" s="71"/>
      <c r="K213" s="69"/>
      <c r="L213" s="70"/>
      <c r="M213" s="71"/>
      <c r="N213" s="69"/>
      <c r="O213" s="72"/>
      <c r="P213" s="62">
        <f t="shared" si="5"/>
        <v>0</v>
      </c>
      <c r="Q213" s="90"/>
      <c r="R213" s="73"/>
    </row>
    <row r="214" spans="1:18" ht="18" hidden="1" customHeight="1">
      <c r="A214" s="606">
        <v>204</v>
      </c>
      <c r="B214" s="607"/>
      <c r="C214" s="54"/>
      <c r="D214" s="65"/>
      <c r="E214" s="144"/>
      <c r="F214" s="66"/>
      <c r="G214" s="67"/>
      <c r="H214" s="71"/>
      <c r="I214" s="70"/>
      <c r="J214" s="71"/>
      <c r="K214" s="69"/>
      <c r="L214" s="70"/>
      <c r="M214" s="71"/>
      <c r="N214" s="69"/>
      <c r="O214" s="72"/>
      <c r="P214" s="62">
        <f t="shared" si="5"/>
        <v>0</v>
      </c>
      <c r="Q214" s="90"/>
      <c r="R214" s="73"/>
    </row>
    <row r="215" spans="1:18" ht="18" hidden="1" customHeight="1">
      <c r="A215" s="606">
        <v>205</v>
      </c>
      <c r="B215" s="607"/>
      <c r="C215" s="54"/>
      <c r="D215" s="65"/>
      <c r="E215" s="144"/>
      <c r="F215" s="66"/>
      <c r="G215" s="67"/>
      <c r="H215" s="71"/>
      <c r="I215" s="70"/>
      <c r="J215" s="71"/>
      <c r="K215" s="69"/>
      <c r="L215" s="70"/>
      <c r="M215" s="71"/>
      <c r="N215" s="69"/>
      <c r="O215" s="72"/>
      <c r="P215" s="62">
        <f t="shared" si="5"/>
        <v>0</v>
      </c>
      <c r="Q215" s="90"/>
      <c r="R215" s="73"/>
    </row>
    <row r="216" spans="1:18" ht="18" hidden="1" customHeight="1">
      <c r="A216" s="606">
        <v>206</v>
      </c>
      <c r="B216" s="607"/>
      <c r="C216" s="54"/>
      <c r="D216" s="65"/>
      <c r="E216" s="144"/>
      <c r="F216" s="66"/>
      <c r="G216" s="67"/>
      <c r="H216" s="71"/>
      <c r="I216" s="70"/>
      <c r="J216" s="71"/>
      <c r="K216" s="69"/>
      <c r="L216" s="70"/>
      <c r="M216" s="71"/>
      <c r="N216" s="69"/>
      <c r="O216" s="72"/>
      <c r="P216" s="62">
        <f t="shared" si="5"/>
        <v>0</v>
      </c>
      <c r="Q216" s="90"/>
      <c r="R216" s="73"/>
    </row>
    <row r="217" spans="1:18" ht="18" hidden="1" customHeight="1">
      <c r="A217" s="606">
        <v>207</v>
      </c>
      <c r="B217" s="607"/>
      <c r="C217" s="54"/>
      <c r="D217" s="65"/>
      <c r="E217" s="144"/>
      <c r="F217" s="66"/>
      <c r="G217" s="67"/>
      <c r="H217" s="71"/>
      <c r="I217" s="70"/>
      <c r="J217" s="71"/>
      <c r="K217" s="69"/>
      <c r="L217" s="70"/>
      <c r="M217" s="71"/>
      <c r="N217" s="69"/>
      <c r="O217" s="72"/>
      <c r="P217" s="62">
        <f t="shared" si="5"/>
        <v>0</v>
      </c>
      <c r="Q217" s="90"/>
      <c r="R217" s="73"/>
    </row>
    <row r="218" spans="1:18" ht="18" hidden="1" customHeight="1">
      <c r="A218" s="606">
        <v>208</v>
      </c>
      <c r="B218" s="607"/>
      <c r="C218" s="54"/>
      <c r="D218" s="65"/>
      <c r="E218" s="144"/>
      <c r="F218" s="66"/>
      <c r="G218" s="67"/>
      <c r="H218" s="71"/>
      <c r="I218" s="70"/>
      <c r="J218" s="71"/>
      <c r="K218" s="69"/>
      <c r="L218" s="70"/>
      <c r="M218" s="71"/>
      <c r="N218" s="69"/>
      <c r="O218" s="72"/>
      <c r="P218" s="62">
        <f t="shared" si="5"/>
        <v>0</v>
      </c>
      <c r="Q218" s="90"/>
      <c r="R218" s="73"/>
    </row>
    <row r="219" spans="1:18" ht="18" hidden="1" customHeight="1">
      <c r="A219" s="606">
        <v>209</v>
      </c>
      <c r="B219" s="607"/>
      <c r="C219" s="54"/>
      <c r="D219" s="65"/>
      <c r="E219" s="144"/>
      <c r="F219" s="66"/>
      <c r="G219" s="67"/>
      <c r="H219" s="71"/>
      <c r="I219" s="70"/>
      <c r="J219" s="71"/>
      <c r="K219" s="69"/>
      <c r="L219" s="70"/>
      <c r="M219" s="71"/>
      <c r="N219" s="69"/>
      <c r="O219" s="72"/>
      <c r="P219" s="62">
        <f t="shared" si="5"/>
        <v>0</v>
      </c>
      <c r="Q219" s="90"/>
      <c r="R219" s="73"/>
    </row>
    <row r="220" spans="1:18" ht="18" hidden="1" customHeight="1">
      <c r="A220" s="606">
        <v>210</v>
      </c>
      <c r="B220" s="607"/>
      <c r="C220" s="54"/>
      <c r="D220" s="65"/>
      <c r="E220" s="144"/>
      <c r="F220" s="66"/>
      <c r="G220" s="67"/>
      <c r="H220" s="71"/>
      <c r="I220" s="70"/>
      <c r="J220" s="71"/>
      <c r="K220" s="69"/>
      <c r="L220" s="70"/>
      <c r="M220" s="71"/>
      <c r="N220" s="69"/>
      <c r="O220" s="72"/>
      <c r="P220" s="62">
        <f t="shared" si="5"/>
        <v>0</v>
      </c>
      <c r="Q220" s="90"/>
      <c r="R220" s="73"/>
    </row>
    <row r="221" spans="1:18" ht="18" hidden="1" customHeight="1">
      <c r="A221" s="606">
        <v>211</v>
      </c>
      <c r="B221" s="607"/>
      <c r="C221" s="54"/>
      <c r="D221" s="65"/>
      <c r="E221" s="144"/>
      <c r="F221" s="66"/>
      <c r="G221" s="67"/>
      <c r="H221" s="71"/>
      <c r="I221" s="70"/>
      <c r="J221" s="71"/>
      <c r="K221" s="69"/>
      <c r="L221" s="70"/>
      <c r="M221" s="71"/>
      <c r="N221" s="69"/>
      <c r="O221" s="72"/>
      <c r="P221" s="62">
        <f t="shared" si="5"/>
        <v>0</v>
      </c>
      <c r="Q221" s="90"/>
      <c r="R221" s="73"/>
    </row>
    <row r="222" spans="1:18" ht="18" hidden="1" customHeight="1">
      <c r="A222" s="606">
        <v>212</v>
      </c>
      <c r="B222" s="607"/>
      <c r="C222" s="54"/>
      <c r="D222" s="65"/>
      <c r="E222" s="144"/>
      <c r="F222" s="66"/>
      <c r="G222" s="67"/>
      <c r="H222" s="71"/>
      <c r="I222" s="70"/>
      <c r="J222" s="71"/>
      <c r="K222" s="69"/>
      <c r="L222" s="70"/>
      <c r="M222" s="71"/>
      <c r="N222" s="69"/>
      <c r="O222" s="72"/>
      <c r="P222" s="62">
        <f t="shared" si="5"/>
        <v>0</v>
      </c>
      <c r="Q222" s="90"/>
      <c r="R222" s="73"/>
    </row>
    <row r="223" spans="1:18" ht="18" hidden="1" customHeight="1">
      <c r="A223" s="606">
        <v>213</v>
      </c>
      <c r="B223" s="607"/>
      <c r="C223" s="54"/>
      <c r="D223" s="65"/>
      <c r="E223" s="144"/>
      <c r="F223" s="66"/>
      <c r="G223" s="67"/>
      <c r="H223" s="71"/>
      <c r="I223" s="70"/>
      <c r="J223" s="71"/>
      <c r="K223" s="69"/>
      <c r="L223" s="70"/>
      <c r="M223" s="71"/>
      <c r="N223" s="69"/>
      <c r="O223" s="72"/>
      <c r="P223" s="62">
        <f t="shared" si="5"/>
        <v>0</v>
      </c>
      <c r="Q223" s="90"/>
      <c r="R223" s="73"/>
    </row>
    <row r="224" spans="1:18" ht="18" hidden="1" customHeight="1">
      <c r="A224" s="606">
        <v>214</v>
      </c>
      <c r="B224" s="607"/>
      <c r="C224" s="54"/>
      <c r="D224" s="65"/>
      <c r="E224" s="144"/>
      <c r="F224" s="66"/>
      <c r="G224" s="67"/>
      <c r="H224" s="71"/>
      <c r="I224" s="70"/>
      <c r="J224" s="71"/>
      <c r="K224" s="69"/>
      <c r="L224" s="70"/>
      <c r="M224" s="71"/>
      <c r="N224" s="69"/>
      <c r="O224" s="72"/>
      <c r="P224" s="62">
        <f t="shared" si="5"/>
        <v>0</v>
      </c>
      <c r="Q224" s="90"/>
      <c r="R224" s="73"/>
    </row>
    <row r="225" spans="1:18" ht="18" hidden="1" customHeight="1">
      <c r="A225" s="606">
        <v>215</v>
      </c>
      <c r="B225" s="607"/>
      <c r="C225" s="54"/>
      <c r="D225" s="65"/>
      <c r="E225" s="144"/>
      <c r="F225" s="66"/>
      <c r="G225" s="67"/>
      <c r="H225" s="71"/>
      <c r="I225" s="70"/>
      <c r="J225" s="71"/>
      <c r="K225" s="69"/>
      <c r="L225" s="70"/>
      <c r="M225" s="71"/>
      <c r="N225" s="69"/>
      <c r="O225" s="72"/>
      <c r="P225" s="62">
        <f t="shared" si="5"/>
        <v>0</v>
      </c>
      <c r="Q225" s="90"/>
      <c r="R225" s="73"/>
    </row>
    <row r="226" spans="1:18" ht="18" hidden="1" customHeight="1">
      <c r="A226" s="606">
        <v>216</v>
      </c>
      <c r="B226" s="607"/>
      <c r="C226" s="54"/>
      <c r="D226" s="65"/>
      <c r="E226" s="144"/>
      <c r="F226" s="66"/>
      <c r="G226" s="67"/>
      <c r="H226" s="71"/>
      <c r="I226" s="70"/>
      <c r="J226" s="71"/>
      <c r="K226" s="69"/>
      <c r="L226" s="70"/>
      <c r="M226" s="71"/>
      <c r="N226" s="69"/>
      <c r="O226" s="72"/>
      <c r="P226" s="62">
        <f t="shared" si="5"/>
        <v>0</v>
      </c>
      <c r="Q226" s="90"/>
      <c r="R226" s="73"/>
    </row>
    <row r="227" spans="1:18" ht="18" hidden="1" customHeight="1">
      <c r="A227" s="606">
        <v>217</v>
      </c>
      <c r="B227" s="607"/>
      <c r="C227" s="54"/>
      <c r="D227" s="65"/>
      <c r="E227" s="144"/>
      <c r="F227" s="66"/>
      <c r="G227" s="67"/>
      <c r="H227" s="71"/>
      <c r="I227" s="70"/>
      <c r="J227" s="71"/>
      <c r="K227" s="69"/>
      <c r="L227" s="70"/>
      <c r="M227" s="71"/>
      <c r="N227" s="69"/>
      <c r="O227" s="72"/>
      <c r="P227" s="62">
        <f t="shared" si="5"/>
        <v>0</v>
      </c>
      <c r="Q227" s="90"/>
      <c r="R227" s="73"/>
    </row>
    <row r="228" spans="1:18" ht="18" hidden="1" customHeight="1">
      <c r="A228" s="606">
        <v>218</v>
      </c>
      <c r="B228" s="607"/>
      <c r="C228" s="54"/>
      <c r="D228" s="65"/>
      <c r="E228" s="144"/>
      <c r="F228" s="66"/>
      <c r="G228" s="67"/>
      <c r="H228" s="71"/>
      <c r="I228" s="70"/>
      <c r="J228" s="71"/>
      <c r="K228" s="69"/>
      <c r="L228" s="70"/>
      <c r="M228" s="71"/>
      <c r="N228" s="69"/>
      <c r="O228" s="72"/>
      <c r="P228" s="62">
        <f t="shared" si="5"/>
        <v>0</v>
      </c>
      <c r="Q228" s="90"/>
      <c r="R228" s="73"/>
    </row>
    <row r="229" spans="1:18" ht="18" hidden="1" customHeight="1">
      <c r="A229" s="606">
        <v>219</v>
      </c>
      <c r="B229" s="607"/>
      <c r="C229" s="54"/>
      <c r="D229" s="65"/>
      <c r="E229" s="144"/>
      <c r="F229" s="66"/>
      <c r="G229" s="67"/>
      <c r="H229" s="71"/>
      <c r="I229" s="70"/>
      <c r="J229" s="71"/>
      <c r="K229" s="69"/>
      <c r="L229" s="70"/>
      <c r="M229" s="71"/>
      <c r="N229" s="69"/>
      <c r="O229" s="72"/>
      <c r="P229" s="62">
        <f t="shared" si="5"/>
        <v>0</v>
      </c>
      <c r="Q229" s="90"/>
      <c r="R229" s="73"/>
    </row>
    <row r="230" spans="1:18" ht="18" hidden="1" customHeight="1">
      <c r="A230" s="606">
        <v>220</v>
      </c>
      <c r="B230" s="607"/>
      <c r="C230" s="54"/>
      <c r="D230" s="65"/>
      <c r="E230" s="144"/>
      <c r="F230" s="66"/>
      <c r="G230" s="67"/>
      <c r="H230" s="71"/>
      <c r="I230" s="70"/>
      <c r="J230" s="71"/>
      <c r="K230" s="69"/>
      <c r="L230" s="70"/>
      <c r="M230" s="71"/>
      <c r="N230" s="69"/>
      <c r="O230" s="72"/>
      <c r="P230" s="62">
        <f t="shared" si="5"/>
        <v>0</v>
      </c>
      <c r="Q230" s="90"/>
      <c r="R230" s="73"/>
    </row>
    <row r="231" spans="1:18" ht="18" hidden="1" customHeight="1">
      <c r="A231" s="606">
        <v>221</v>
      </c>
      <c r="B231" s="607"/>
      <c r="C231" s="54"/>
      <c r="D231" s="65"/>
      <c r="E231" s="144"/>
      <c r="F231" s="66"/>
      <c r="G231" s="67"/>
      <c r="H231" s="71"/>
      <c r="I231" s="70"/>
      <c r="J231" s="71"/>
      <c r="K231" s="69"/>
      <c r="L231" s="70"/>
      <c r="M231" s="71"/>
      <c r="N231" s="69"/>
      <c r="O231" s="72"/>
      <c r="P231" s="62">
        <f t="shared" si="5"/>
        <v>0</v>
      </c>
      <c r="Q231" s="90"/>
      <c r="R231" s="73"/>
    </row>
    <row r="232" spans="1:18" ht="18" hidden="1" customHeight="1">
      <c r="A232" s="606">
        <v>222</v>
      </c>
      <c r="B232" s="607"/>
      <c r="C232" s="54"/>
      <c r="D232" s="65"/>
      <c r="E232" s="144"/>
      <c r="F232" s="66"/>
      <c r="G232" s="67"/>
      <c r="H232" s="71"/>
      <c r="I232" s="70"/>
      <c r="J232" s="71"/>
      <c r="K232" s="69"/>
      <c r="L232" s="70"/>
      <c r="M232" s="71"/>
      <c r="N232" s="69"/>
      <c r="O232" s="72"/>
      <c r="P232" s="62">
        <f t="shared" si="5"/>
        <v>0</v>
      </c>
      <c r="Q232" s="90"/>
      <c r="R232" s="73"/>
    </row>
    <row r="233" spans="1:18" ht="18" hidden="1" customHeight="1">
      <c r="A233" s="606">
        <v>223</v>
      </c>
      <c r="B233" s="607"/>
      <c r="C233" s="54"/>
      <c r="D233" s="65"/>
      <c r="E233" s="144"/>
      <c r="F233" s="66"/>
      <c r="G233" s="67"/>
      <c r="H233" s="71"/>
      <c r="I233" s="70"/>
      <c r="J233" s="71"/>
      <c r="K233" s="69"/>
      <c r="L233" s="70"/>
      <c r="M233" s="71"/>
      <c r="N233" s="69"/>
      <c r="O233" s="72"/>
      <c r="P233" s="62">
        <f t="shared" si="5"/>
        <v>0</v>
      </c>
      <c r="Q233" s="90"/>
      <c r="R233" s="73"/>
    </row>
    <row r="234" spans="1:18" ht="18" hidden="1" customHeight="1">
      <c r="A234" s="606">
        <v>224</v>
      </c>
      <c r="B234" s="607"/>
      <c r="C234" s="54"/>
      <c r="D234" s="65"/>
      <c r="E234" s="144"/>
      <c r="F234" s="66"/>
      <c r="G234" s="67"/>
      <c r="H234" s="71"/>
      <c r="I234" s="70"/>
      <c r="J234" s="71"/>
      <c r="K234" s="69"/>
      <c r="L234" s="70"/>
      <c r="M234" s="71"/>
      <c r="N234" s="69"/>
      <c r="O234" s="72"/>
      <c r="P234" s="62">
        <f t="shared" si="5"/>
        <v>0</v>
      </c>
      <c r="Q234" s="90"/>
      <c r="R234" s="73"/>
    </row>
    <row r="235" spans="1:18" ht="18" hidden="1" customHeight="1">
      <c r="A235" s="606">
        <v>225</v>
      </c>
      <c r="B235" s="607"/>
      <c r="C235" s="54"/>
      <c r="D235" s="65"/>
      <c r="E235" s="144"/>
      <c r="F235" s="66"/>
      <c r="G235" s="67"/>
      <c r="H235" s="71"/>
      <c r="I235" s="70"/>
      <c r="J235" s="71"/>
      <c r="K235" s="69"/>
      <c r="L235" s="70"/>
      <c r="M235" s="71"/>
      <c r="N235" s="69"/>
      <c r="O235" s="72"/>
      <c r="P235" s="62">
        <f t="shared" si="5"/>
        <v>0</v>
      </c>
      <c r="Q235" s="90"/>
      <c r="R235" s="73"/>
    </row>
    <row r="236" spans="1:18" ht="18" hidden="1" customHeight="1">
      <c r="A236" s="606">
        <v>226</v>
      </c>
      <c r="B236" s="607"/>
      <c r="C236" s="54"/>
      <c r="D236" s="65"/>
      <c r="E236" s="144"/>
      <c r="F236" s="66"/>
      <c r="G236" s="67"/>
      <c r="H236" s="71"/>
      <c r="I236" s="70"/>
      <c r="J236" s="71"/>
      <c r="K236" s="69"/>
      <c r="L236" s="70"/>
      <c r="M236" s="71"/>
      <c r="N236" s="69"/>
      <c r="O236" s="72"/>
      <c r="P236" s="62">
        <f t="shared" si="5"/>
        <v>0</v>
      </c>
      <c r="Q236" s="90"/>
      <c r="R236" s="73"/>
    </row>
    <row r="237" spans="1:18" ht="18" hidden="1" customHeight="1">
      <c r="A237" s="606">
        <v>227</v>
      </c>
      <c r="B237" s="607"/>
      <c r="C237" s="54"/>
      <c r="D237" s="65"/>
      <c r="E237" s="144"/>
      <c r="F237" s="66"/>
      <c r="G237" s="67"/>
      <c r="H237" s="71"/>
      <c r="I237" s="70"/>
      <c r="J237" s="71"/>
      <c r="K237" s="69"/>
      <c r="L237" s="70"/>
      <c r="M237" s="71"/>
      <c r="N237" s="69"/>
      <c r="O237" s="72"/>
      <c r="P237" s="62">
        <f t="shared" si="5"/>
        <v>0</v>
      </c>
      <c r="Q237" s="90"/>
      <c r="R237" s="73"/>
    </row>
    <row r="238" spans="1:18" ht="18" hidden="1" customHeight="1">
      <c r="A238" s="606">
        <v>228</v>
      </c>
      <c r="B238" s="607"/>
      <c r="C238" s="54"/>
      <c r="D238" s="65"/>
      <c r="E238" s="144"/>
      <c r="F238" s="66"/>
      <c r="G238" s="67"/>
      <c r="H238" s="71"/>
      <c r="I238" s="70"/>
      <c r="J238" s="71"/>
      <c r="K238" s="69"/>
      <c r="L238" s="70"/>
      <c r="M238" s="71"/>
      <c r="N238" s="69"/>
      <c r="O238" s="72"/>
      <c r="P238" s="62">
        <f t="shared" si="5"/>
        <v>0</v>
      </c>
      <c r="Q238" s="90"/>
      <c r="R238" s="73"/>
    </row>
    <row r="239" spans="1:18" ht="18" hidden="1" customHeight="1">
      <c r="A239" s="606">
        <v>229</v>
      </c>
      <c r="B239" s="607"/>
      <c r="C239" s="54"/>
      <c r="D239" s="65"/>
      <c r="E239" s="144"/>
      <c r="F239" s="66"/>
      <c r="G239" s="67"/>
      <c r="H239" s="71"/>
      <c r="I239" s="70"/>
      <c r="J239" s="71"/>
      <c r="K239" s="69"/>
      <c r="L239" s="70"/>
      <c r="M239" s="71"/>
      <c r="N239" s="69"/>
      <c r="O239" s="72"/>
      <c r="P239" s="62">
        <f t="shared" si="5"/>
        <v>0</v>
      </c>
      <c r="Q239" s="90"/>
      <c r="R239" s="73"/>
    </row>
    <row r="240" spans="1:18" ht="18" hidden="1" customHeight="1">
      <c r="A240" s="606">
        <v>230</v>
      </c>
      <c r="B240" s="607"/>
      <c r="C240" s="54"/>
      <c r="D240" s="65"/>
      <c r="E240" s="144"/>
      <c r="F240" s="66"/>
      <c r="G240" s="67"/>
      <c r="H240" s="71"/>
      <c r="I240" s="70"/>
      <c r="J240" s="71"/>
      <c r="K240" s="69"/>
      <c r="L240" s="70"/>
      <c r="M240" s="71"/>
      <c r="N240" s="69"/>
      <c r="O240" s="72"/>
      <c r="P240" s="62">
        <f t="shared" si="5"/>
        <v>0</v>
      </c>
      <c r="Q240" s="90"/>
      <c r="R240" s="73"/>
    </row>
    <row r="241" spans="1:18" ht="18" hidden="1" customHeight="1">
      <c r="A241" s="606">
        <v>231</v>
      </c>
      <c r="B241" s="607"/>
      <c r="C241" s="54"/>
      <c r="D241" s="65"/>
      <c r="E241" s="144"/>
      <c r="F241" s="66"/>
      <c r="G241" s="67"/>
      <c r="H241" s="71"/>
      <c r="I241" s="70"/>
      <c r="J241" s="71"/>
      <c r="K241" s="69"/>
      <c r="L241" s="70"/>
      <c r="M241" s="71"/>
      <c r="N241" s="69"/>
      <c r="O241" s="72"/>
      <c r="P241" s="62">
        <f t="shared" si="5"/>
        <v>0</v>
      </c>
      <c r="Q241" s="90"/>
      <c r="R241" s="73"/>
    </row>
    <row r="242" spans="1:18" ht="18" hidden="1" customHeight="1">
      <c r="A242" s="606">
        <v>232</v>
      </c>
      <c r="B242" s="607"/>
      <c r="C242" s="54"/>
      <c r="D242" s="65"/>
      <c r="E242" s="144"/>
      <c r="F242" s="66"/>
      <c r="G242" s="67"/>
      <c r="H242" s="71"/>
      <c r="I242" s="70"/>
      <c r="J242" s="71"/>
      <c r="K242" s="69"/>
      <c r="L242" s="70"/>
      <c r="M242" s="71"/>
      <c r="N242" s="69"/>
      <c r="O242" s="72"/>
      <c r="P242" s="62">
        <f t="shared" si="5"/>
        <v>0</v>
      </c>
      <c r="Q242" s="90"/>
      <c r="R242" s="73"/>
    </row>
    <row r="243" spans="1:18" ht="18" hidden="1" customHeight="1">
      <c r="A243" s="606">
        <v>233</v>
      </c>
      <c r="B243" s="607"/>
      <c r="C243" s="54"/>
      <c r="D243" s="65"/>
      <c r="E243" s="144"/>
      <c r="F243" s="66"/>
      <c r="G243" s="67"/>
      <c r="H243" s="71"/>
      <c r="I243" s="70"/>
      <c r="J243" s="71"/>
      <c r="K243" s="69"/>
      <c r="L243" s="70"/>
      <c r="M243" s="71"/>
      <c r="N243" s="69"/>
      <c r="O243" s="72"/>
      <c r="P243" s="62">
        <f t="shared" si="5"/>
        <v>0</v>
      </c>
      <c r="Q243" s="90"/>
      <c r="R243" s="73"/>
    </row>
    <row r="244" spans="1:18" ht="18" hidden="1" customHeight="1">
      <c r="A244" s="606">
        <v>234</v>
      </c>
      <c r="B244" s="607"/>
      <c r="C244" s="54"/>
      <c r="D244" s="65"/>
      <c r="E244" s="144"/>
      <c r="F244" s="66"/>
      <c r="G244" s="67"/>
      <c r="H244" s="71"/>
      <c r="I244" s="70"/>
      <c r="J244" s="71"/>
      <c r="K244" s="69"/>
      <c r="L244" s="70"/>
      <c r="M244" s="71"/>
      <c r="N244" s="69"/>
      <c r="O244" s="72"/>
      <c r="P244" s="62">
        <f t="shared" si="5"/>
        <v>0</v>
      </c>
      <c r="Q244" s="90"/>
      <c r="R244" s="73"/>
    </row>
    <row r="245" spans="1:18" ht="18" hidden="1" customHeight="1">
      <c r="A245" s="606">
        <v>235</v>
      </c>
      <c r="B245" s="607"/>
      <c r="C245" s="54"/>
      <c r="D245" s="65"/>
      <c r="E245" s="144"/>
      <c r="F245" s="66"/>
      <c r="G245" s="67"/>
      <c r="H245" s="71"/>
      <c r="I245" s="70"/>
      <c r="J245" s="71"/>
      <c r="K245" s="69"/>
      <c r="L245" s="70"/>
      <c r="M245" s="71"/>
      <c r="N245" s="69"/>
      <c r="O245" s="72"/>
      <c r="P245" s="62">
        <f t="shared" si="5"/>
        <v>0</v>
      </c>
      <c r="Q245" s="90"/>
      <c r="R245" s="73"/>
    </row>
    <row r="246" spans="1:18" ht="18" hidden="1" customHeight="1">
      <c r="A246" s="606">
        <v>236</v>
      </c>
      <c r="B246" s="607"/>
      <c r="C246" s="54"/>
      <c r="D246" s="65"/>
      <c r="E246" s="144"/>
      <c r="F246" s="66"/>
      <c r="G246" s="67"/>
      <c r="H246" s="71"/>
      <c r="I246" s="70"/>
      <c r="J246" s="71"/>
      <c r="K246" s="69"/>
      <c r="L246" s="70"/>
      <c r="M246" s="71"/>
      <c r="N246" s="69"/>
      <c r="O246" s="72"/>
      <c r="P246" s="62">
        <f t="shared" si="5"/>
        <v>0</v>
      </c>
      <c r="Q246" s="90"/>
      <c r="R246" s="73"/>
    </row>
    <row r="247" spans="1:18" ht="18" hidden="1" customHeight="1">
      <c r="A247" s="606">
        <v>237</v>
      </c>
      <c r="B247" s="607"/>
      <c r="C247" s="54"/>
      <c r="D247" s="65"/>
      <c r="E247" s="144"/>
      <c r="F247" s="66"/>
      <c r="G247" s="67"/>
      <c r="H247" s="71"/>
      <c r="I247" s="70"/>
      <c r="J247" s="71"/>
      <c r="K247" s="69"/>
      <c r="L247" s="70"/>
      <c r="M247" s="71"/>
      <c r="N247" s="69"/>
      <c r="O247" s="72"/>
      <c r="P247" s="62">
        <f t="shared" si="5"/>
        <v>0</v>
      </c>
      <c r="Q247" s="90"/>
      <c r="R247" s="73"/>
    </row>
    <row r="248" spans="1:18" ht="18" hidden="1" customHeight="1">
      <c r="A248" s="606">
        <v>238</v>
      </c>
      <c r="B248" s="607"/>
      <c r="C248" s="54"/>
      <c r="D248" s="65"/>
      <c r="E248" s="144"/>
      <c r="F248" s="66"/>
      <c r="G248" s="67"/>
      <c r="H248" s="71"/>
      <c r="I248" s="70"/>
      <c r="J248" s="71"/>
      <c r="K248" s="69"/>
      <c r="L248" s="70"/>
      <c r="M248" s="71"/>
      <c r="N248" s="69"/>
      <c r="O248" s="72"/>
      <c r="P248" s="62">
        <f t="shared" si="5"/>
        <v>0</v>
      </c>
      <c r="Q248" s="90"/>
      <c r="R248" s="73"/>
    </row>
    <row r="249" spans="1:18" ht="18" hidden="1" customHeight="1">
      <c r="A249" s="606">
        <v>239</v>
      </c>
      <c r="B249" s="607"/>
      <c r="C249" s="54"/>
      <c r="D249" s="65"/>
      <c r="E249" s="144"/>
      <c r="F249" s="66"/>
      <c r="G249" s="67"/>
      <c r="H249" s="71"/>
      <c r="I249" s="70"/>
      <c r="J249" s="71"/>
      <c r="K249" s="69"/>
      <c r="L249" s="70"/>
      <c r="M249" s="71"/>
      <c r="N249" s="69"/>
      <c r="O249" s="72"/>
      <c r="P249" s="62">
        <f t="shared" si="5"/>
        <v>0</v>
      </c>
      <c r="Q249" s="90"/>
      <c r="R249" s="73"/>
    </row>
    <row r="250" spans="1:18" ht="18" hidden="1" customHeight="1">
      <c r="A250" s="606">
        <v>240</v>
      </c>
      <c r="B250" s="607"/>
      <c r="C250" s="54"/>
      <c r="D250" s="65"/>
      <c r="E250" s="144"/>
      <c r="F250" s="66"/>
      <c r="G250" s="67"/>
      <c r="H250" s="71"/>
      <c r="I250" s="70"/>
      <c r="J250" s="71"/>
      <c r="K250" s="69"/>
      <c r="L250" s="70"/>
      <c r="M250" s="71"/>
      <c r="N250" s="69"/>
      <c r="O250" s="72"/>
      <c r="P250" s="62">
        <f t="shared" si="5"/>
        <v>0</v>
      </c>
      <c r="Q250" s="90"/>
      <c r="R250" s="73"/>
    </row>
    <row r="251" spans="1:18" ht="18" hidden="1" customHeight="1">
      <c r="A251" s="606">
        <v>241</v>
      </c>
      <c r="B251" s="607"/>
      <c r="C251" s="54"/>
      <c r="D251" s="65"/>
      <c r="E251" s="144"/>
      <c r="F251" s="66"/>
      <c r="G251" s="67"/>
      <c r="H251" s="71"/>
      <c r="I251" s="70"/>
      <c r="J251" s="71"/>
      <c r="K251" s="69"/>
      <c r="L251" s="70"/>
      <c r="M251" s="71"/>
      <c r="N251" s="69"/>
      <c r="O251" s="72"/>
      <c r="P251" s="62">
        <f t="shared" si="5"/>
        <v>0</v>
      </c>
      <c r="Q251" s="90"/>
      <c r="R251" s="73"/>
    </row>
    <row r="252" spans="1:18" ht="18" hidden="1" customHeight="1">
      <c r="A252" s="606">
        <v>242</v>
      </c>
      <c r="B252" s="607"/>
      <c r="C252" s="54"/>
      <c r="D252" s="65"/>
      <c r="E252" s="144"/>
      <c r="F252" s="66"/>
      <c r="G252" s="67"/>
      <c r="H252" s="71"/>
      <c r="I252" s="70"/>
      <c r="J252" s="71"/>
      <c r="K252" s="69"/>
      <c r="L252" s="70"/>
      <c r="M252" s="71"/>
      <c r="N252" s="69"/>
      <c r="O252" s="72"/>
      <c r="P252" s="62">
        <f t="shared" si="5"/>
        <v>0</v>
      </c>
      <c r="Q252" s="90"/>
      <c r="R252" s="73"/>
    </row>
    <row r="253" spans="1:18" ht="18" hidden="1" customHeight="1">
      <c r="A253" s="606">
        <v>243</v>
      </c>
      <c r="B253" s="607"/>
      <c r="C253" s="54"/>
      <c r="D253" s="65"/>
      <c r="E253" s="144"/>
      <c r="F253" s="66"/>
      <c r="G253" s="67"/>
      <c r="H253" s="71"/>
      <c r="I253" s="70"/>
      <c r="J253" s="71"/>
      <c r="K253" s="69"/>
      <c r="L253" s="70"/>
      <c r="M253" s="71"/>
      <c r="N253" s="69"/>
      <c r="O253" s="72"/>
      <c r="P253" s="62">
        <f t="shared" si="5"/>
        <v>0</v>
      </c>
      <c r="Q253" s="90"/>
      <c r="R253" s="73"/>
    </row>
    <row r="254" spans="1:18" ht="18" hidden="1" customHeight="1">
      <c r="A254" s="606">
        <v>244</v>
      </c>
      <c r="B254" s="607"/>
      <c r="C254" s="54"/>
      <c r="D254" s="65"/>
      <c r="E254" s="144"/>
      <c r="F254" s="66"/>
      <c r="G254" s="67"/>
      <c r="H254" s="71"/>
      <c r="I254" s="70"/>
      <c r="J254" s="71"/>
      <c r="K254" s="69"/>
      <c r="L254" s="70"/>
      <c r="M254" s="71"/>
      <c r="N254" s="69"/>
      <c r="O254" s="72"/>
      <c r="P254" s="62">
        <f t="shared" si="5"/>
        <v>0</v>
      </c>
      <c r="Q254" s="90"/>
      <c r="R254" s="73"/>
    </row>
    <row r="255" spans="1:18" ht="18" hidden="1" customHeight="1">
      <c r="A255" s="606">
        <v>245</v>
      </c>
      <c r="B255" s="607"/>
      <c r="C255" s="54"/>
      <c r="D255" s="65"/>
      <c r="E255" s="144"/>
      <c r="F255" s="66"/>
      <c r="G255" s="67"/>
      <c r="H255" s="71"/>
      <c r="I255" s="70"/>
      <c r="J255" s="71"/>
      <c r="K255" s="69"/>
      <c r="L255" s="70"/>
      <c r="M255" s="71"/>
      <c r="N255" s="69"/>
      <c r="O255" s="72"/>
      <c r="P255" s="62">
        <f t="shared" si="5"/>
        <v>0</v>
      </c>
      <c r="Q255" s="90"/>
      <c r="R255" s="73"/>
    </row>
    <row r="256" spans="1:18" ht="18" hidden="1" customHeight="1">
      <c r="A256" s="606">
        <v>246</v>
      </c>
      <c r="B256" s="607"/>
      <c r="C256" s="54"/>
      <c r="D256" s="65"/>
      <c r="E256" s="144"/>
      <c r="F256" s="66"/>
      <c r="G256" s="67"/>
      <c r="H256" s="71"/>
      <c r="I256" s="70"/>
      <c r="J256" s="71"/>
      <c r="K256" s="69"/>
      <c r="L256" s="70"/>
      <c r="M256" s="71"/>
      <c r="N256" s="69"/>
      <c r="O256" s="72"/>
      <c r="P256" s="62">
        <f t="shared" si="5"/>
        <v>0</v>
      </c>
      <c r="Q256" s="90"/>
      <c r="R256" s="73"/>
    </row>
    <row r="257" spans="1:18" ht="18" hidden="1" customHeight="1">
      <c r="A257" s="606">
        <v>247</v>
      </c>
      <c r="B257" s="607"/>
      <c r="C257" s="54"/>
      <c r="D257" s="65"/>
      <c r="E257" s="144"/>
      <c r="F257" s="66"/>
      <c r="G257" s="67"/>
      <c r="H257" s="71"/>
      <c r="I257" s="70"/>
      <c r="J257" s="71"/>
      <c r="K257" s="69"/>
      <c r="L257" s="70"/>
      <c r="M257" s="71"/>
      <c r="N257" s="69"/>
      <c r="O257" s="72"/>
      <c r="P257" s="62">
        <f t="shared" si="5"/>
        <v>0</v>
      </c>
      <c r="Q257" s="90"/>
      <c r="R257" s="73"/>
    </row>
    <row r="258" spans="1:18" ht="18" hidden="1" customHeight="1">
      <c r="A258" s="606">
        <v>248</v>
      </c>
      <c r="B258" s="607"/>
      <c r="C258" s="54"/>
      <c r="D258" s="65"/>
      <c r="E258" s="144"/>
      <c r="F258" s="66"/>
      <c r="G258" s="67"/>
      <c r="H258" s="71"/>
      <c r="I258" s="70"/>
      <c r="J258" s="71"/>
      <c r="K258" s="69"/>
      <c r="L258" s="70"/>
      <c r="M258" s="71"/>
      <c r="N258" s="69"/>
      <c r="O258" s="72"/>
      <c r="P258" s="62">
        <f t="shared" si="5"/>
        <v>0</v>
      </c>
      <c r="Q258" s="90"/>
      <c r="R258" s="73"/>
    </row>
    <row r="259" spans="1:18" ht="18" hidden="1" customHeight="1">
      <c r="A259" s="606">
        <v>249</v>
      </c>
      <c r="B259" s="607"/>
      <c r="C259" s="54"/>
      <c r="D259" s="65"/>
      <c r="E259" s="144"/>
      <c r="F259" s="66"/>
      <c r="G259" s="67"/>
      <c r="H259" s="71"/>
      <c r="I259" s="70"/>
      <c r="J259" s="71"/>
      <c r="K259" s="69"/>
      <c r="L259" s="70"/>
      <c r="M259" s="71"/>
      <c r="N259" s="69"/>
      <c r="O259" s="72"/>
      <c r="P259" s="62">
        <f t="shared" si="5"/>
        <v>0</v>
      </c>
      <c r="Q259" s="90"/>
      <c r="R259" s="73"/>
    </row>
    <row r="260" spans="1:18" ht="18" hidden="1" customHeight="1">
      <c r="A260" s="606">
        <v>250</v>
      </c>
      <c r="B260" s="607"/>
      <c r="C260" s="54"/>
      <c r="D260" s="65"/>
      <c r="E260" s="144"/>
      <c r="F260" s="66"/>
      <c r="G260" s="67"/>
      <c r="H260" s="71"/>
      <c r="I260" s="70"/>
      <c r="J260" s="71"/>
      <c r="K260" s="69"/>
      <c r="L260" s="70"/>
      <c r="M260" s="71"/>
      <c r="N260" s="69"/>
      <c r="O260" s="72"/>
      <c r="P260" s="62">
        <f t="shared" si="5"/>
        <v>0</v>
      </c>
      <c r="Q260" s="90"/>
      <c r="R260" s="73"/>
    </row>
    <row r="261" spans="1:18" ht="18" hidden="1" customHeight="1">
      <c r="A261" s="606">
        <v>251</v>
      </c>
      <c r="B261" s="607"/>
      <c r="C261" s="54"/>
      <c r="D261" s="65"/>
      <c r="E261" s="144"/>
      <c r="F261" s="66"/>
      <c r="G261" s="67"/>
      <c r="H261" s="71"/>
      <c r="I261" s="70"/>
      <c r="J261" s="71"/>
      <c r="K261" s="69"/>
      <c r="L261" s="70"/>
      <c r="M261" s="71"/>
      <c r="N261" s="69"/>
      <c r="O261" s="72"/>
      <c r="P261" s="62">
        <f t="shared" si="5"/>
        <v>0</v>
      </c>
      <c r="Q261" s="90"/>
      <c r="R261" s="73"/>
    </row>
    <row r="262" spans="1:18" ht="18" hidden="1" customHeight="1">
      <c r="A262" s="606">
        <v>252</v>
      </c>
      <c r="B262" s="607"/>
      <c r="C262" s="54"/>
      <c r="D262" s="65"/>
      <c r="E262" s="144"/>
      <c r="F262" s="66"/>
      <c r="G262" s="67"/>
      <c r="H262" s="71"/>
      <c r="I262" s="70"/>
      <c r="J262" s="71"/>
      <c r="K262" s="69"/>
      <c r="L262" s="70"/>
      <c r="M262" s="71"/>
      <c r="N262" s="69"/>
      <c r="O262" s="72"/>
      <c r="P262" s="62">
        <f t="shared" si="5"/>
        <v>0</v>
      </c>
      <c r="Q262" s="90"/>
      <c r="R262" s="73"/>
    </row>
    <row r="263" spans="1:18" ht="18" hidden="1" customHeight="1">
      <c r="A263" s="606">
        <v>253</v>
      </c>
      <c r="B263" s="607"/>
      <c r="C263" s="54"/>
      <c r="D263" s="65"/>
      <c r="E263" s="144"/>
      <c r="F263" s="66"/>
      <c r="G263" s="67"/>
      <c r="H263" s="71"/>
      <c r="I263" s="70"/>
      <c r="J263" s="71"/>
      <c r="K263" s="69"/>
      <c r="L263" s="70"/>
      <c r="M263" s="71"/>
      <c r="N263" s="69"/>
      <c r="O263" s="72"/>
      <c r="P263" s="62">
        <f t="shared" si="5"/>
        <v>0</v>
      </c>
      <c r="Q263" s="90"/>
      <c r="R263" s="73"/>
    </row>
    <row r="264" spans="1:18" ht="18" hidden="1" customHeight="1">
      <c r="A264" s="606">
        <v>254</v>
      </c>
      <c r="B264" s="607"/>
      <c r="C264" s="54"/>
      <c r="D264" s="65"/>
      <c r="E264" s="144"/>
      <c r="F264" s="66"/>
      <c r="G264" s="67"/>
      <c r="H264" s="71"/>
      <c r="I264" s="70"/>
      <c r="J264" s="71"/>
      <c r="K264" s="69"/>
      <c r="L264" s="70"/>
      <c r="M264" s="71"/>
      <c r="N264" s="69"/>
      <c r="O264" s="72"/>
      <c r="P264" s="62">
        <f t="shared" si="5"/>
        <v>0</v>
      </c>
      <c r="Q264" s="90"/>
      <c r="R264" s="73"/>
    </row>
    <row r="265" spans="1:18" ht="18" hidden="1" customHeight="1">
      <c r="A265" s="606">
        <v>255</v>
      </c>
      <c r="B265" s="607"/>
      <c r="C265" s="54"/>
      <c r="D265" s="65"/>
      <c r="E265" s="144"/>
      <c r="F265" s="66"/>
      <c r="G265" s="67"/>
      <c r="H265" s="71"/>
      <c r="I265" s="70"/>
      <c r="J265" s="71"/>
      <c r="K265" s="69"/>
      <c r="L265" s="70"/>
      <c r="M265" s="71"/>
      <c r="N265" s="69"/>
      <c r="O265" s="72"/>
      <c r="P265" s="62">
        <f t="shared" si="5"/>
        <v>0</v>
      </c>
      <c r="Q265" s="90"/>
      <c r="R265" s="73"/>
    </row>
    <row r="266" spans="1:18" ht="18" hidden="1" customHeight="1">
      <c r="A266" s="606">
        <v>256</v>
      </c>
      <c r="B266" s="607"/>
      <c r="C266" s="54"/>
      <c r="D266" s="65"/>
      <c r="E266" s="144"/>
      <c r="F266" s="66"/>
      <c r="G266" s="67"/>
      <c r="H266" s="71"/>
      <c r="I266" s="70"/>
      <c r="J266" s="71"/>
      <c r="K266" s="69"/>
      <c r="L266" s="70"/>
      <c r="M266" s="71"/>
      <c r="N266" s="69"/>
      <c r="O266" s="72"/>
      <c r="P266" s="62">
        <f t="shared" si="5"/>
        <v>0</v>
      </c>
      <c r="Q266" s="90"/>
      <c r="R266" s="73"/>
    </row>
    <row r="267" spans="1:18" ht="18" hidden="1" customHeight="1">
      <c r="A267" s="606">
        <v>257</v>
      </c>
      <c r="B267" s="607"/>
      <c r="C267" s="54"/>
      <c r="D267" s="65"/>
      <c r="E267" s="144"/>
      <c r="F267" s="66"/>
      <c r="G267" s="67"/>
      <c r="H267" s="71"/>
      <c r="I267" s="70"/>
      <c r="J267" s="71"/>
      <c r="K267" s="69"/>
      <c r="L267" s="70"/>
      <c r="M267" s="71"/>
      <c r="N267" s="69"/>
      <c r="O267" s="72"/>
      <c r="P267" s="62">
        <f t="shared" si="5"/>
        <v>0</v>
      </c>
      <c r="Q267" s="90"/>
      <c r="R267" s="73"/>
    </row>
    <row r="268" spans="1:18" ht="18" hidden="1" customHeight="1">
      <c r="A268" s="606">
        <v>258</v>
      </c>
      <c r="B268" s="607"/>
      <c r="C268" s="54"/>
      <c r="D268" s="65"/>
      <c r="E268" s="144"/>
      <c r="F268" s="66"/>
      <c r="G268" s="67"/>
      <c r="H268" s="71"/>
      <c r="I268" s="70"/>
      <c r="J268" s="71"/>
      <c r="K268" s="69"/>
      <c r="L268" s="70"/>
      <c r="M268" s="71"/>
      <c r="N268" s="69"/>
      <c r="O268" s="72"/>
      <c r="P268" s="62">
        <f t="shared" ref="P268:P310" si="6">IF(H268="",0,INT(SUM(PRODUCT(H268,J268,M268))))</f>
        <v>0</v>
      </c>
      <c r="Q268" s="90"/>
      <c r="R268" s="73"/>
    </row>
    <row r="269" spans="1:18" ht="18" hidden="1" customHeight="1">
      <c r="A269" s="606">
        <v>259</v>
      </c>
      <c r="B269" s="607"/>
      <c r="C269" s="54"/>
      <c r="D269" s="65"/>
      <c r="E269" s="144"/>
      <c r="F269" s="66"/>
      <c r="G269" s="67"/>
      <c r="H269" s="71"/>
      <c r="I269" s="70"/>
      <c r="J269" s="71"/>
      <c r="K269" s="69"/>
      <c r="L269" s="70"/>
      <c r="M269" s="71"/>
      <c r="N269" s="69"/>
      <c r="O269" s="72"/>
      <c r="P269" s="62">
        <f t="shared" si="6"/>
        <v>0</v>
      </c>
      <c r="Q269" s="90"/>
      <c r="R269" s="73"/>
    </row>
    <row r="270" spans="1:18" ht="18" hidden="1" customHeight="1">
      <c r="A270" s="606">
        <v>260</v>
      </c>
      <c r="B270" s="607"/>
      <c r="C270" s="54"/>
      <c r="D270" s="65"/>
      <c r="E270" s="144"/>
      <c r="F270" s="66"/>
      <c r="G270" s="67"/>
      <c r="H270" s="71"/>
      <c r="I270" s="70"/>
      <c r="J270" s="71"/>
      <c r="K270" s="69"/>
      <c r="L270" s="70"/>
      <c r="M270" s="71"/>
      <c r="N270" s="69"/>
      <c r="O270" s="72"/>
      <c r="P270" s="62">
        <f t="shared" si="6"/>
        <v>0</v>
      </c>
      <c r="Q270" s="90"/>
      <c r="R270" s="73"/>
    </row>
    <row r="271" spans="1:18" ht="18" hidden="1" customHeight="1">
      <c r="A271" s="606">
        <v>261</v>
      </c>
      <c r="B271" s="607"/>
      <c r="C271" s="54"/>
      <c r="D271" s="65"/>
      <c r="E271" s="144"/>
      <c r="F271" s="66"/>
      <c r="G271" s="67"/>
      <c r="H271" s="71"/>
      <c r="I271" s="70"/>
      <c r="J271" s="71"/>
      <c r="K271" s="69"/>
      <c r="L271" s="70"/>
      <c r="M271" s="71"/>
      <c r="N271" s="69"/>
      <c r="O271" s="72"/>
      <c r="P271" s="62">
        <f t="shared" si="6"/>
        <v>0</v>
      </c>
      <c r="Q271" s="90"/>
      <c r="R271" s="73"/>
    </row>
    <row r="272" spans="1:18" ht="18" hidden="1" customHeight="1">
      <c r="A272" s="606">
        <v>262</v>
      </c>
      <c r="B272" s="607"/>
      <c r="C272" s="54"/>
      <c r="D272" s="65"/>
      <c r="E272" s="144"/>
      <c r="F272" s="66"/>
      <c r="G272" s="67"/>
      <c r="H272" s="71"/>
      <c r="I272" s="70"/>
      <c r="J272" s="71"/>
      <c r="K272" s="69"/>
      <c r="L272" s="70"/>
      <c r="M272" s="71"/>
      <c r="N272" s="69"/>
      <c r="O272" s="72"/>
      <c r="P272" s="62">
        <f t="shared" si="6"/>
        <v>0</v>
      </c>
      <c r="Q272" s="90"/>
      <c r="R272" s="73"/>
    </row>
    <row r="273" spans="1:18" ht="18" hidden="1" customHeight="1">
      <c r="A273" s="606">
        <v>263</v>
      </c>
      <c r="B273" s="607"/>
      <c r="C273" s="54"/>
      <c r="D273" s="65"/>
      <c r="E273" s="144"/>
      <c r="F273" s="66"/>
      <c r="G273" s="67"/>
      <c r="H273" s="71"/>
      <c r="I273" s="70"/>
      <c r="J273" s="71"/>
      <c r="K273" s="69"/>
      <c r="L273" s="70"/>
      <c r="M273" s="71"/>
      <c r="N273" s="69"/>
      <c r="O273" s="72"/>
      <c r="P273" s="62">
        <f t="shared" si="6"/>
        <v>0</v>
      </c>
      <c r="Q273" s="90"/>
      <c r="R273" s="73"/>
    </row>
    <row r="274" spans="1:18" ht="18" hidden="1" customHeight="1">
      <c r="A274" s="606">
        <v>264</v>
      </c>
      <c r="B274" s="607"/>
      <c r="C274" s="54"/>
      <c r="D274" s="65"/>
      <c r="E274" s="144"/>
      <c r="F274" s="66"/>
      <c r="G274" s="67"/>
      <c r="H274" s="71"/>
      <c r="I274" s="70"/>
      <c r="J274" s="71"/>
      <c r="K274" s="69"/>
      <c r="L274" s="70"/>
      <c r="M274" s="71"/>
      <c r="N274" s="69"/>
      <c r="O274" s="72"/>
      <c r="P274" s="62">
        <f t="shared" si="6"/>
        <v>0</v>
      </c>
      <c r="Q274" s="90"/>
      <c r="R274" s="73"/>
    </row>
    <row r="275" spans="1:18" ht="18" hidden="1" customHeight="1">
      <c r="A275" s="606">
        <v>265</v>
      </c>
      <c r="B275" s="607"/>
      <c r="C275" s="54"/>
      <c r="D275" s="65"/>
      <c r="E275" s="144"/>
      <c r="F275" s="66"/>
      <c r="G275" s="67"/>
      <c r="H275" s="71"/>
      <c r="I275" s="70"/>
      <c r="J275" s="71"/>
      <c r="K275" s="69"/>
      <c r="L275" s="70"/>
      <c r="M275" s="71"/>
      <c r="N275" s="69"/>
      <c r="O275" s="72"/>
      <c r="P275" s="62">
        <f t="shared" si="6"/>
        <v>0</v>
      </c>
      <c r="Q275" s="90"/>
      <c r="R275" s="73"/>
    </row>
    <row r="276" spans="1:18" ht="18" hidden="1" customHeight="1">
      <c r="A276" s="606">
        <v>266</v>
      </c>
      <c r="B276" s="607"/>
      <c r="C276" s="54"/>
      <c r="D276" s="65"/>
      <c r="E276" s="144"/>
      <c r="F276" s="66"/>
      <c r="G276" s="67"/>
      <c r="H276" s="71"/>
      <c r="I276" s="70"/>
      <c r="J276" s="71"/>
      <c r="K276" s="69"/>
      <c r="L276" s="70"/>
      <c r="M276" s="71"/>
      <c r="N276" s="69"/>
      <c r="O276" s="72"/>
      <c r="P276" s="62">
        <f t="shared" si="6"/>
        <v>0</v>
      </c>
      <c r="Q276" s="90"/>
      <c r="R276" s="73"/>
    </row>
    <row r="277" spans="1:18" ht="18" hidden="1" customHeight="1">
      <c r="A277" s="606">
        <v>267</v>
      </c>
      <c r="B277" s="607"/>
      <c r="C277" s="54"/>
      <c r="D277" s="65"/>
      <c r="E277" s="144"/>
      <c r="F277" s="66"/>
      <c r="G277" s="67"/>
      <c r="H277" s="71"/>
      <c r="I277" s="70"/>
      <c r="J277" s="71"/>
      <c r="K277" s="69"/>
      <c r="L277" s="70"/>
      <c r="M277" s="71"/>
      <c r="N277" s="69"/>
      <c r="O277" s="72"/>
      <c r="P277" s="62">
        <f t="shared" si="6"/>
        <v>0</v>
      </c>
      <c r="Q277" s="90"/>
      <c r="R277" s="73"/>
    </row>
    <row r="278" spans="1:18" ht="18" hidden="1" customHeight="1">
      <c r="A278" s="606">
        <v>268</v>
      </c>
      <c r="B278" s="607"/>
      <c r="C278" s="54"/>
      <c r="D278" s="65"/>
      <c r="E278" s="144"/>
      <c r="F278" s="66"/>
      <c r="G278" s="67"/>
      <c r="H278" s="71"/>
      <c r="I278" s="70"/>
      <c r="J278" s="71"/>
      <c r="K278" s="69"/>
      <c r="L278" s="70"/>
      <c r="M278" s="71"/>
      <c r="N278" s="69"/>
      <c r="O278" s="72"/>
      <c r="P278" s="62">
        <f t="shared" si="6"/>
        <v>0</v>
      </c>
      <c r="Q278" s="90"/>
      <c r="R278" s="73"/>
    </row>
    <row r="279" spans="1:18" ht="18" hidden="1" customHeight="1">
      <c r="A279" s="606">
        <v>269</v>
      </c>
      <c r="B279" s="607"/>
      <c r="C279" s="54"/>
      <c r="D279" s="65"/>
      <c r="E279" s="144"/>
      <c r="F279" s="66"/>
      <c r="G279" s="67"/>
      <c r="H279" s="71"/>
      <c r="I279" s="70"/>
      <c r="J279" s="71"/>
      <c r="K279" s="69"/>
      <c r="L279" s="70"/>
      <c r="M279" s="71"/>
      <c r="N279" s="69"/>
      <c r="O279" s="72"/>
      <c r="P279" s="62">
        <f t="shared" si="6"/>
        <v>0</v>
      </c>
      <c r="Q279" s="90"/>
      <c r="R279" s="73"/>
    </row>
    <row r="280" spans="1:18" ht="18" hidden="1" customHeight="1">
      <c r="A280" s="606">
        <v>270</v>
      </c>
      <c r="B280" s="607"/>
      <c r="C280" s="54"/>
      <c r="D280" s="65"/>
      <c r="E280" s="144"/>
      <c r="F280" s="66"/>
      <c r="G280" s="67"/>
      <c r="H280" s="71"/>
      <c r="I280" s="70"/>
      <c r="J280" s="71"/>
      <c r="K280" s="69"/>
      <c r="L280" s="70"/>
      <c r="M280" s="71"/>
      <c r="N280" s="69"/>
      <c r="O280" s="72"/>
      <c r="P280" s="62">
        <f t="shared" si="6"/>
        <v>0</v>
      </c>
      <c r="Q280" s="90"/>
      <c r="R280" s="73"/>
    </row>
    <row r="281" spans="1:18" ht="18" hidden="1" customHeight="1">
      <c r="A281" s="606">
        <v>271</v>
      </c>
      <c r="B281" s="607"/>
      <c r="C281" s="54"/>
      <c r="D281" s="65"/>
      <c r="E281" s="144"/>
      <c r="F281" s="66"/>
      <c r="G281" s="67"/>
      <c r="H281" s="71"/>
      <c r="I281" s="70"/>
      <c r="J281" s="71"/>
      <c r="K281" s="69"/>
      <c r="L281" s="70"/>
      <c r="M281" s="71"/>
      <c r="N281" s="69"/>
      <c r="O281" s="72"/>
      <c r="P281" s="62">
        <f t="shared" si="6"/>
        <v>0</v>
      </c>
      <c r="Q281" s="90"/>
      <c r="R281" s="73"/>
    </row>
    <row r="282" spans="1:18" ht="18" hidden="1" customHeight="1">
      <c r="A282" s="606">
        <v>272</v>
      </c>
      <c r="B282" s="607"/>
      <c r="C282" s="54"/>
      <c r="D282" s="65"/>
      <c r="E282" s="144"/>
      <c r="F282" s="66"/>
      <c r="G282" s="67"/>
      <c r="H282" s="71"/>
      <c r="I282" s="70"/>
      <c r="J282" s="71"/>
      <c r="K282" s="69"/>
      <c r="L282" s="70"/>
      <c r="M282" s="71"/>
      <c r="N282" s="69"/>
      <c r="O282" s="72"/>
      <c r="P282" s="62">
        <f t="shared" si="6"/>
        <v>0</v>
      </c>
      <c r="Q282" s="90"/>
      <c r="R282" s="73"/>
    </row>
    <row r="283" spans="1:18" ht="18" hidden="1" customHeight="1">
      <c r="A283" s="606">
        <v>273</v>
      </c>
      <c r="B283" s="607"/>
      <c r="C283" s="54"/>
      <c r="D283" s="65"/>
      <c r="E283" s="144"/>
      <c r="F283" s="66"/>
      <c r="G283" s="67"/>
      <c r="H283" s="71"/>
      <c r="I283" s="70"/>
      <c r="J283" s="71"/>
      <c r="K283" s="69"/>
      <c r="L283" s="70"/>
      <c r="M283" s="71"/>
      <c r="N283" s="69"/>
      <c r="O283" s="72"/>
      <c r="P283" s="62">
        <f t="shared" si="6"/>
        <v>0</v>
      </c>
      <c r="Q283" s="90"/>
      <c r="R283" s="73"/>
    </row>
    <row r="284" spans="1:18" ht="18" hidden="1" customHeight="1">
      <c r="A284" s="606">
        <v>274</v>
      </c>
      <c r="B284" s="607"/>
      <c r="C284" s="54"/>
      <c r="D284" s="65"/>
      <c r="E284" s="144"/>
      <c r="F284" s="66"/>
      <c r="G284" s="67"/>
      <c r="H284" s="71"/>
      <c r="I284" s="70"/>
      <c r="J284" s="71"/>
      <c r="K284" s="69"/>
      <c r="L284" s="70"/>
      <c r="M284" s="71"/>
      <c r="N284" s="69"/>
      <c r="O284" s="72"/>
      <c r="P284" s="62">
        <f t="shared" si="6"/>
        <v>0</v>
      </c>
      <c r="Q284" s="90"/>
      <c r="R284" s="73"/>
    </row>
    <row r="285" spans="1:18" ht="18" hidden="1" customHeight="1">
      <c r="A285" s="606">
        <v>275</v>
      </c>
      <c r="B285" s="607"/>
      <c r="C285" s="54"/>
      <c r="D285" s="65"/>
      <c r="E285" s="144"/>
      <c r="F285" s="66"/>
      <c r="G285" s="67"/>
      <c r="H285" s="71"/>
      <c r="I285" s="70"/>
      <c r="J285" s="71"/>
      <c r="K285" s="69"/>
      <c r="L285" s="70"/>
      <c r="M285" s="71"/>
      <c r="N285" s="69"/>
      <c r="O285" s="72"/>
      <c r="P285" s="62">
        <f t="shared" si="6"/>
        <v>0</v>
      </c>
      <c r="Q285" s="90"/>
      <c r="R285" s="73"/>
    </row>
    <row r="286" spans="1:18" ht="18" hidden="1" customHeight="1">
      <c r="A286" s="606">
        <v>276</v>
      </c>
      <c r="B286" s="607"/>
      <c r="C286" s="54"/>
      <c r="D286" s="65"/>
      <c r="E286" s="144"/>
      <c r="F286" s="66"/>
      <c r="G286" s="67"/>
      <c r="H286" s="71"/>
      <c r="I286" s="70"/>
      <c r="J286" s="71"/>
      <c r="K286" s="69"/>
      <c r="L286" s="70"/>
      <c r="M286" s="71"/>
      <c r="N286" s="69"/>
      <c r="O286" s="72"/>
      <c r="P286" s="62">
        <f t="shared" si="6"/>
        <v>0</v>
      </c>
      <c r="Q286" s="90"/>
      <c r="R286" s="73"/>
    </row>
    <row r="287" spans="1:18" ht="18" hidden="1" customHeight="1">
      <c r="A287" s="606">
        <v>277</v>
      </c>
      <c r="B287" s="607"/>
      <c r="C287" s="54"/>
      <c r="D287" s="65"/>
      <c r="E287" s="144"/>
      <c r="F287" s="66"/>
      <c r="G287" s="67"/>
      <c r="H287" s="71"/>
      <c r="I287" s="70"/>
      <c r="J287" s="71"/>
      <c r="K287" s="69"/>
      <c r="L287" s="70"/>
      <c r="M287" s="71"/>
      <c r="N287" s="69"/>
      <c r="O287" s="72"/>
      <c r="P287" s="62">
        <f t="shared" si="6"/>
        <v>0</v>
      </c>
      <c r="Q287" s="90"/>
      <c r="R287" s="73"/>
    </row>
    <row r="288" spans="1:18" ht="18" hidden="1" customHeight="1">
      <c r="A288" s="606">
        <v>278</v>
      </c>
      <c r="B288" s="607"/>
      <c r="C288" s="54"/>
      <c r="D288" s="65"/>
      <c r="E288" s="144"/>
      <c r="F288" s="66"/>
      <c r="G288" s="67"/>
      <c r="H288" s="71"/>
      <c r="I288" s="70"/>
      <c r="J288" s="71"/>
      <c r="K288" s="69"/>
      <c r="L288" s="70"/>
      <c r="M288" s="71"/>
      <c r="N288" s="69"/>
      <c r="O288" s="72"/>
      <c r="P288" s="62">
        <f t="shared" si="6"/>
        <v>0</v>
      </c>
      <c r="Q288" s="90"/>
      <c r="R288" s="73"/>
    </row>
    <row r="289" spans="1:18" ht="18" hidden="1" customHeight="1">
      <c r="A289" s="606">
        <v>279</v>
      </c>
      <c r="B289" s="607"/>
      <c r="C289" s="54"/>
      <c r="D289" s="65"/>
      <c r="E289" s="144"/>
      <c r="F289" s="66"/>
      <c r="G289" s="67"/>
      <c r="H289" s="71"/>
      <c r="I289" s="70"/>
      <c r="J289" s="71"/>
      <c r="K289" s="69"/>
      <c r="L289" s="70"/>
      <c r="M289" s="71"/>
      <c r="N289" s="69"/>
      <c r="O289" s="72"/>
      <c r="P289" s="62">
        <f t="shared" si="6"/>
        <v>0</v>
      </c>
      <c r="Q289" s="90"/>
      <c r="R289" s="73"/>
    </row>
    <row r="290" spans="1:18" ht="18" hidden="1" customHeight="1">
      <c r="A290" s="606">
        <v>280</v>
      </c>
      <c r="B290" s="607"/>
      <c r="C290" s="54"/>
      <c r="D290" s="65"/>
      <c r="E290" s="144"/>
      <c r="F290" s="66"/>
      <c r="G290" s="67"/>
      <c r="H290" s="71"/>
      <c r="I290" s="70"/>
      <c r="J290" s="71"/>
      <c r="K290" s="69"/>
      <c r="L290" s="70"/>
      <c r="M290" s="71"/>
      <c r="N290" s="69"/>
      <c r="O290" s="72"/>
      <c r="P290" s="62">
        <f t="shared" si="6"/>
        <v>0</v>
      </c>
      <c r="Q290" s="90"/>
      <c r="R290" s="73"/>
    </row>
    <row r="291" spans="1:18" ht="18" hidden="1" customHeight="1">
      <c r="A291" s="606">
        <v>281</v>
      </c>
      <c r="B291" s="607"/>
      <c r="C291" s="54"/>
      <c r="D291" s="65"/>
      <c r="E291" s="144"/>
      <c r="F291" s="66"/>
      <c r="G291" s="67"/>
      <c r="H291" s="71"/>
      <c r="I291" s="70"/>
      <c r="J291" s="71"/>
      <c r="K291" s="69"/>
      <c r="L291" s="70"/>
      <c r="M291" s="71"/>
      <c r="N291" s="69"/>
      <c r="O291" s="72"/>
      <c r="P291" s="62">
        <f t="shared" si="6"/>
        <v>0</v>
      </c>
      <c r="Q291" s="90"/>
      <c r="R291" s="73"/>
    </row>
    <row r="292" spans="1:18" ht="18" hidden="1" customHeight="1">
      <c r="A292" s="606">
        <v>282</v>
      </c>
      <c r="B292" s="607"/>
      <c r="C292" s="54"/>
      <c r="D292" s="65"/>
      <c r="E292" s="144"/>
      <c r="F292" s="66"/>
      <c r="G292" s="67"/>
      <c r="H292" s="71"/>
      <c r="I292" s="70"/>
      <c r="J292" s="71"/>
      <c r="K292" s="69"/>
      <c r="L292" s="70"/>
      <c r="M292" s="71"/>
      <c r="N292" s="69"/>
      <c r="O292" s="72"/>
      <c r="P292" s="62">
        <f t="shared" si="6"/>
        <v>0</v>
      </c>
      <c r="Q292" s="90"/>
      <c r="R292" s="73"/>
    </row>
    <row r="293" spans="1:18" ht="18" hidden="1" customHeight="1">
      <c r="A293" s="606">
        <v>283</v>
      </c>
      <c r="B293" s="607"/>
      <c r="C293" s="54"/>
      <c r="D293" s="65"/>
      <c r="E293" s="144"/>
      <c r="F293" s="66"/>
      <c r="G293" s="67"/>
      <c r="H293" s="71"/>
      <c r="I293" s="70"/>
      <c r="J293" s="71"/>
      <c r="K293" s="69"/>
      <c r="L293" s="70"/>
      <c r="M293" s="71"/>
      <c r="N293" s="69"/>
      <c r="O293" s="72"/>
      <c r="P293" s="62">
        <f t="shared" si="6"/>
        <v>0</v>
      </c>
      <c r="Q293" s="90"/>
      <c r="R293" s="73"/>
    </row>
    <row r="294" spans="1:18" ht="18" hidden="1" customHeight="1">
      <c r="A294" s="606">
        <v>284</v>
      </c>
      <c r="B294" s="607"/>
      <c r="C294" s="54"/>
      <c r="D294" s="65"/>
      <c r="E294" s="144"/>
      <c r="F294" s="66"/>
      <c r="G294" s="67"/>
      <c r="H294" s="71"/>
      <c r="I294" s="70"/>
      <c r="J294" s="71"/>
      <c r="K294" s="69"/>
      <c r="L294" s="70"/>
      <c r="M294" s="71"/>
      <c r="N294" s="69"/>
      <c r="O294" s="72"/>
      <c r="P294" s="62">
        <f t="shared" si="6"/>
        <v>0</v>
      </c>
      <c r="Q294" s="90"/>
      <c r="R294" s="73"/>
    </row>
    <row r="295" spans="1:18" ht="18" hidden="1" customHeight="1">
      <c r="A295" s="606">
        <v>285</v>
      </c>
      <c r="B295" s="607"/>
      <c r="C295" s="54"/>
      <c r="D295" s="65"/>
      <c r="E295" s="144"/>
      <c r="F295" s="66"/>
      <c r="G295" s="67"/>
      <c r="H295" s="71"/>
      <c r="I295" s="70"/>
      <c r="J295" s="71"/>
      <c r="K295" s="69"/>
      <c r="L295" s="70"/>
      <c r="M295" s="71"/>
      <c r="N295" s="69"/>
      <c r="O295" s="72"/>
      <c r="P295" s="62">
        <f t="shared" si="6"/>
        <v>0</v>
      </c>
      <c r="Q295" s="90"/>
      <c r="R295" s="73"/>
    </row>
    <row r="296" spans="1:18" ht="18" hidden="1" customHeight="1">
      <c r="A296" s="606">
        <v>286</v>
      </c>
      <c r="B296" s="607"/>
      <c r="C296" s="54"/>
      <c r="D296" s="65"/>
      <c r="E296" s="144"/>
      <c r="F296" s="66"/>
      <c r="G296" s="67"/>
      <c r="H296" s="71"/>
      <c r="I296" s="70"/>
      <c r="J296" s="71"/>
      <c r="K296" s="69"/>
      <c r="L296" s="70"/>
      <c r="M296" s="71"/>
      <c r="N296" s="69"/>
      <c r="O296" s="72"/>
      <c r="P296" s="62">
        <f t="shared" si="6"/>
        <v>0</v>
      </c>
      <c r="Q296" s="90"/>
      <c r="R296" s="73"/>
    </row>
    <row r="297" spans="1:18" ht="18" hidden="1" customHeight="1">
      <c r="A297" s="606">
        <v>287</v>
      </c>
      <c r="B297" s="607"/>
      <c r="C297" s="54"/>
      <c r="D297" s="65"/>
      <c r="E297" s="144"/>
      <c r="F297" s="66"/>
      <c r="G297" s="67"/>
      <c r="H297" s="71"/>
      <c r="I297" s="70"/>
      <c r="J297" s="71"/>
      <c r="K297" s="69"/>
      <c r="L297" s="70"/>
      <c r="M297" s="71"/>
      <c r="N297" s="69"/>
      <c r="O297" s="72"/>
      <c r="P297" s="62">
        <f t="shared" si="6"/>
        <v>0</v>
      </c>
      <c r="Q297" s="90"/>
      <c r="R297" s="73"/>
    </row>
    <row r="298" spans="1:18" ht="18" hidden="1" customHeight="1">
      <c r="A298" s="606">
        <v>288</v>
      </c>
      <c r="B298" s="607"/>
      <c r="C298" s="54"/>
      <c r="D298" s="65"/>
      <c r="E298" s="144"/>
      <c r="F298" s="66"/>
      <c r="G298" s="67"/>
      <c r="H298" s="71"/>
      <c r="I298" s="70"/>
      <c r="J298" s="71"/>
      <c r="K298" s="69"/>
      <c r="L298" s="70"/>
      <c r="M298" s="71"/>
      <c r="N298" s="69"/>
      <c r="O298" s="72"/>
      <c r="P298" s="62">
        <f t="shared" si="6"/>
        <v>0</v>
      </c>
      <c r="Q298" s="90"/>
      <c r="R298" s="73"/>
    </row>
    <row r="299" spans="1:18" ht="18" hidden="1" customHeight="1">
      <c r="A299" s="606">
        <v>289</v>
      </c>
      <c r="B299" s="607"/>
      <c r="C299" s="54"/>
      <c r="D299" s="65"/>
      <c r="E299" s="144"/>
      <c r="F299" s="66"/>
      <c r="G299" s="67"/>
      <c r="H299" s="71"/>
      <c r="I299" s="70"/>
      <c r="J299" s="71"/>
      <c r="K299" s="69"/>
      <c r="L299" s="70"/>
      <c r="M299" s="71"/>
      <c r="N299" s="69"/>
      <c r="O299" s="72"/>
      <c r="P299" s="62">
        <f t="shared" si="6"/>
        <v>0</v>
      </c>
      <c r="Q299" s="90"/>
      <c r="R299" s="73"/>
    </row>
    <row r="300" spans="1:18" ht="18" hidden="1" customHeight="1">
      <c r="A300" s="606">
        <v>290</v>
      </c>
      <c r="B300" s="607"/>
      <c r="C300" s="54"/>
      <c r="D300" s="65"/>
      <c r="E300" s="144"/>
      <c r="F300" s="66"/>
      <c r="G300" s="67"/>
      <c r="H300" s="71"/>
      <c r="I300" s="70"/>
      <c r="J300" s="71"/>
      <c r="K300" s="69"/>
      <c r="L300" s="70"/>
      <c r="M300" s="71"/>
      <c r="N300" s="69"/>
      <c r="O300" s="72"/>
      <c r="P300" s="62">
        <f t="shared" si="6"/>
        <v>0</v>
      </c>
      <c r="Q300" s="90"/>
      <c r="R300" s="73"/>
    </row>
    <row r="301" spans="1:18" ht="18" hidden="1" customHeight="1">
      <c r="A301" s="606">
        <v>291</v>
      </c>
      <c r="B301" s="607"/>
      <c r="C301" s="54"/>
      <c r="D301" s="65"/>
      <c r="E301" s="144"/>
      <c r="F301" s="66"/>
      <c r="G301" s="67"/>
      <c r="H301" s="71"/>
      <c r="I301" s="70"/>
      <c r="J301" s="71"/>
      <c r="K301" s="69"/>
      <c r="L301" s="70"/>
      <c r="M301" s="71"/>
      <c r="N301" s="69"/>
      <c r="O301" s="72"/>
      <c r="P301" s="62">
        <f t="shared" si="6"/>
        <v>0</v>
      </c>
      <c r="Q301" s="90"/>
      <c r="R301" s="73"/>
    </row>
    <row r="302" spans="1:18" ht="18" hidden="1" customHeight="1">
      <c r="A302" s="606">
        <v>292</v>
      </c>
      <c r="B302" s="607"/>
      <c r="C302" s="54"/>
      <c r="D302" s="65"/>
      <c r="E302" s="144"/>
      <c r="F302" s="66"/>
      <c r="G302" s="67"/>
      <c r="H302" s="71"/>
      <c r="I302" s="70"/>
      <c r="J302" s="71"/>
      <c r="K302" s="69"/>
      <c r="L302" s="70"/>
      <c r="M302" s="71"/>
      <c r="N302" s="69"/>
      <c r="O302" s="72"/>
      <c r="P302" s="62">
        <f t="shared" si="6"/>
        <v>0</v>
      </c>
      <c r="Q302" s="90"/>
      <c r="R302" s="73"/>
    </row>
    <row r="303" spans="1:18" ht="18" hidden="1" customHeight="1">
      <c r="A303" s="606">
        <v>293</v>
      </c>
      <c r="B303" s="607"/>
      <c r="C303" s="54"/>
      <c r="D303" s="65"/>
      <c r="E303" s="144"/>
      <c r="F303" s="66"/>
      <c r="G303" s="67"/>
      <c r="H303" s="71"/>
      <c r="I303" s="70"/>
      <c r="J303" s="71"/>
      <c r="K303" s="69"/>
      <c r="L303" s="70"/>
      <c r="M303" s="71"/>
      <c r="N303" s="69"/>
      <c r="O303" s="72"/>
      <c r="P303" s="62">
        <f t="shared" si="6"/>
        <v>0</v>
      </c>
      <c r="Q303" s="90"/>
      <c r="R303" s="73"/>
    </row>
    <row r="304" spans="1:18" ht="18" hidden="1" customHeight="1">
      <c r="A304" s="606">
        <v>294</v>
      </c>
      <c r="B304" s="607"/>
      <c r="C304" s="54"/>
      <c r="D304" s="65"/>
      <c r="E304" s="144"/>
      <c r="F304" s="66"/>
      <c r="G304" s="67"/>
      <c r="H304" s="71"/>
      <c r="I304" s="70"/>
      <c r="J304" s="71"/>
      <c r="K304" s="69"/>
      <c r="L304" s="70"/>
      <c r="M304" s="71"/>
      <c r="N304" s="69"/>
      <c r="O304" s="72"/>
      <c r="P304" s="62">
        <f t="shared" si="6"/>
        <v>0</v>
      </c>
      <c r="Q304" s="90"/>
      <c r="R304" s="73"/>
    </row>
    <row r="305" spans="1:23" ht="18" hidden="1" customHeight="1">
      <c r="A305" s="606">
        <v>295</v>
      </c>
      <c r="B305" s="607"/>
      <c r="C305" s="54"/>
      <c r="D305" s="65"/>
      <c r="E305" s="144"/>
      <c r="F305" s="66"/>
      <c r="G305" s="67"/>
      <c r="H305" s="71"/>
      <c r="I305" s="70"/>
      <c r="J305" s="71"/>
      <c r="K305" s="69"/>
      <c r="L305" s="70"/>
      <c r="M305" s="71"/>
      <c r="N305" s="69"/>
      <c r="O305" s="72"/>
      <c r="P305" s="62">
        <f t="shared" si="6"/>
        <v>0</v>
      </c>
      <c r="Q305" s="90"/>
      <c r="R305" s="73"/>
    </row>
    <row r="306" spans="1:23" ht="18" hidden="1" customHeight="1">
      <c r="A306" s="606">
        <v>296</v>
      </c>
      <c r="B306" s="607"/>
      <c r="C306" s="54"/>
      <c r="D306" s="65"/>
      <c r="E306" s="144"/>
      <c r="F306" s="66"/>
      <c r="G306" s="67"/>
      <c r="H306" s="71"/>
      <c r="I306" s="70"/>
      <c r="J306" s="71"/>
      <c r="K306" s="69"/>
      <c r="L306" s="70"/>
      <c r="M306" s="71"/>
      <c r="N306" s="69"/>
      <c r="O306" s="72"/>
      <c r="P306" s="62">
        <f t="shared" si="6"/>
        <v>0</v>
      </c>
      <c r="Q306" s="90"/>
      <c r="R306" s="73"/>
    </row>
    <row r="307" spans="1:23" ht="18" hidden="1" customHeight="1">
      <c r="A307" s="606">
        <v>297</v>
      </c>
      <c r="B307" s="607"/>
      <c r="C307" s="54"/>
      <c r="D307" s="65"/>
      <c r="E307" s="144"/>
      <c r="F307" s="66"/>
      <c r="G307" s="67"/>
      <c r="H307" s="71"/>
      <c r="I307" s="70"/>
      <c r="J307" s="71"/>
      <c r="K307" s="69"/>
      <c r="L307" s="70"/>
      <c r="M307" s="71"/>
      <c r="N307" s="69"/>
      <c r="O307" s="72"/>
      <c r="P307" s="62">
        <f t="shared" si="6"/>
        <v>0</v>
      </c>
      <c r="Q307" s="90"/>
      <c r="R307" s="73"/>
    </row>
    <row r="308" spans="1:23" ht="18" hidden="1" customHeight="1">
      <c r="A308" s="606">
        <v>298</v>
      </c>
      <c r="B308" s="607"/>
      <c r="C308" s="54"/>
      <c r="D308" s="65"/>
      <c r="E308" s="144"/>
      <c r="F308" s="66"/>
      <c r="G308" s="67"/>
      <c r="H308" s="71"/>
      <c r="I308" s="70"/>
      <c r="J308" s="71"/>
      <c r="K308" s="69"/>
      <c r="L308" s="70"/>
      <c r="M308" s="71"/>
      <c r="N308" s="69"/>
      <c r="O308" s="72"/>
      <c r="P308" s="62">
        <f t="shared" si="6"/>
        <v>0</v>
      </c>
      <c r="Q308" s="90"/>
      <c r="R308" s="73"/>
    </row>
    <row r="309" spans="1:23" ht="18" hidden="1" customHeight="1">
      <c r="A309" s="606">
        <v>299</v>
      </c>
      <c r="B309" s="607"/>
      <c r="C309" s="54"/>
      <c r="D309" s="65"/>
      <c r="E309" s="144"/>
      <c r="F309" s="66"/>
      <c r="G309" s="67"/>
      <c r="H309" s="71"/>
      <c r="I309" s="70"/>
      <c r="J309" s="71"/>
      <c r="K309" s="69"/>
      <c r="L309" s="70"/>
      <c r="M309" s="71"/>
      <c r="N309" s="69"/>
      <c r="O309" s="72"/>
      <c r="P309" s="62">
        <f t="shared" si="6"/>
        <v>0</v>
      </c>
      <c r="Q309" s="90"/>
      <c r="R309" s="73"/>
    </row>
    <row r="310" spans="1:23" ht="18" hidden="1" customHeight="1">
      <c r="A310" s="606">
        <v>300</v>
      </c>
      <c r="B310" s="607"/>
      <c r="C310" s="54"/>
      <c r="D310" s="65"/>
      <c r="E310" s="144"/>
      <c r="F310" s="66"/>
      <c r="G310" s="67"/>
      <c r="H310" s="68"/>
      <c r="I310" s="67"/>
      <c r="J310" s="68"/>
      <c r="K310" s="69"/>
      <c r="L310" s="70"/>
      <c r="M310" s="71"/>
      <c r="N310" s="69"/>
      <c r="O310" s="72"/>
      <c r="P310" s="62">
        <f t="shared" si="6"/>
        <v>0</v>
      </c>
      <c r="Q310" s="90"/>
      <c r="R310" s="73"/>
    </row>
    <row r="311" spans="1:23" s="75" customFormat="1" ht="25.5" customHeight="1">
      <c r="A311" s="28" t="s">
        <v>125</v>
      </c>
      <c r="B311" s="28"/>
      <c r="W311" s="117"/>
    </row>
    <row r="312" spans="1:23" s="75" customFormat="1" ht="19.5" customHeight="1">
      <c r="A312" s="78"/>
      <c r="B312" s="78"/>
      <c r="C312" s="78"/>
      <c r="D312" s="78"/>
      <c r="E312" s="78"/>
      <c r="F312" s="79"/>
      <c r="G312" s="80"/>
      <c r="H312" s="81"/>
      <c r="I312" s="81"/>
      <c r="W312" s="117"/>
    </row>
    <row r="313" spans="1:23" s="75" customFormat="1" ht="19.5" customHeight="1">
      <c r="A313" s="76"/>
      <c r="B313" s="76"/>
      <c r="C313" s="76"/>
      <c r="D313" s="76"/>
      <c r="E313" s="76"/>
      <c r="F313" s="82"/>
      <c r="W313" s="117"/>
    </row>
    <row r="314" spans="1:23" s="75" customFormat="1" ht="19.5" customHeight="1">
      <c r="A314" s="651"/>
      <c r="B314" s="652"/>
      <c r="C314" s="608" t="s">
        <v>9</v>
      </c>
      <c r="D314" s="609"/>
      <c r="E314" s="610"/>
      <c r="F314" s="227" t="s">
        <v>252</v>
      </c>
      <c r="G314" s="653" t="s">
        <v>86</v>
      </c>
      <c r="H314" s="654"/>
      <c r="I314" s="654"/>
      <c r="J314" s="17"/>
      <c r="K314" s="17"/>
      <c r="L314" s="17"/>
      <c r="M314" s="17"/>
      <c r="N314" s="17"/>
      <c r="O314" s="17"/>
      <c r="W314" s="117"/>
    </row>
    <row r="315" spans="1:23" s="75" customFormat="1" ht="20.100000000000001" customHeight="1">
      <c r="A315" s="655" t="s">
        <v>62</v>
      </c>
      <c r="B315" s="656"/>
      <c r="C315" s="611" t="s">
        <v>6</v>
      </c>
      <c r="D315" s="612"/>
      <c r="E315" s="613"/>
      <c r="F315" s="228" t="s">
        <v>120</v>
      </c>
      <c r="G315" s="641">
        <f t="shared" ref="G315:G331" si="7">SUMIFS($P$11:$P$310,$D$11:$D$310,$F315,$Q$11:$Q$310,"")</f>
        <v>0</v>
      </c>
      <c r="H315" s="642"/>
      <c r="I315" s="642"/>
      <c r="J315" s="17"/>
      <c r="K315" s="17"/>
      <c r="L315" s="17"/>
      <c r="M315" s="17"/>
      <c r="N315" s="17"/>
      <c r="O315" s="17"/>
      <c r="W315" s="117"/>
    </row>
    <row r="316" spans="1:23" s="75" customFormat="1" ht="20.100000000000001" customHeight="1">
      <c r="A316" s="657"/>
      <c r="B316" s="658"/>
      <c r="C316" s="614"/>
      <c r="D316" s="615"/>
      <c r="E316" s="616"/>
      <c r="F316" s="228" t="s">
        <v>40</v>
      </c>
      <c r="G316" s="641">
        <f t="shared" si="7"/>
        <v>0</v>
      </c>
      <c r="H316" s="642"/>
      <c r="I316" s="642"/>
      <c r="J316" s="17"/>
      <c r="K316" s="17"/>
      <c r="L316" s="17"/>
      <c r="M316" s="17"/>
      <c r="N316" s="17"/>
      <c r="O316" s="17"/>
      <c r="W316" s="117"/>
    </row>
    <row r="317" spans="1:23" s="75" customFormat="1" ht="20.100000000000001" customHeight="1">
      <c r="A317" s="657"/>
      <c r="B317" s="658"/>
      <c r="C317" s="617"/>
      <c r="D317" s="618"/>
      <c r="E317" s="619"/>
      <c r="F317" s="228" t="s">
        <v>32</v>
      </c>
      <c r="G317" s="641">
        <f t="shared" si="7"/>
        <v>0</v>
      </c>
      <c r="H317" s="642"/>
      <c r="I317" s="642"/>
      <c r="J317" s="17"/>
      <c r="K317" s="17"/>
      <c r="L317" s="17"/>
      <c r="M317" s="17"/>
      <c r="N317" s="17"/>
      <c r="O317" s="17"/>
      <c r="W317" s="117"/>
    </row>
    <row r="318" spans="1:23" s="75" customFormat="1" ht="20.100000000000001" customHeight="1">
      <c r="A318" s="657"/>
      <c r="B318" s="658"/>
      <c r="C318" s="611" t="s">
        <v>124</v>
      </c>
      <c r="D318" s="612"/>
      <c r="E318" s="613"/>
      <c r="F318" s="228" t="s">
        <v>15</v>
      </c>
      <c r="G318" s="641">
        <f t="shared" si="7"/>
        <v>0</v>
      </c>
      <c r="H318" s="642"/>
      <c r="I318" s="642"/>
      <c r="J318" s="17"/>
      <c r="K318" s="17"/>
      <c r="L318" s="17"/>
      <c r="M318" s="17"/>
      <c r="N318" s="17"/>
      <c r="O318" s="17"/>
      <c r="W318" s="117"/>
    </row>
    <row r="319" spans="1:23" s="75" customFormat="1" ht="20.100000000000001" customHeight="1">
      <c r="A319" s="657"/>
      <c r="B319" s="658"/>
      <c r="C319" s="614"/>
      <c r="D319" s="615"/>
      <c r="E319" s="616"/>
      <c r="F319" s="228" t="s">
        <v>104</v>
      </c>
      <c r="G319" s="641">
        <f t="shared" si="7"/>
        <v>0</v>
      </c>
      <c r="H319" s="642"/>
      <c r="I319" s="642"/>
      <c r="J319" s="17"/>
      <c r="K319" s="17"/>
      <c r="L319" s="17"/>
      <c r="M319" s="17"/>
      <c r="N319" s="17"/>
      <c r="O319" s="17"/>
      <c r="W319" s="117"/>
    </row>
    <row r="320" spans="1:23" s="75" customFormat="1" ht="20.100000000000001" customHeight="1">
      <c r="A320" s="657"/>
      <c r="B320" s="658"/>
      <c r="C320" s="614"/>
      <c r="D320" s="615"/>
      <c r="E320" s="616"/>
      <c r="F320" s="228" t="s">
        <v>16</v>
      </c>
      <c r="G320" s="641">
        <f t="shared" si="7"/>
        <v>0</v>
      </c>
      <c r="H320" s="642"/>
      <c r="I320" s="642"/>
      <c r="J320" s="17"/>
      <c r="K320" s="17"/>
      <c r="L320" s="17"/>
      <c r="M320" s="17"/>
      <c r="N320" s="17"/>
      <c r="O320" s="17"/>
      <c r="W320" s="117"/>
    </row>
    <row r="321" spans="1:23" s="75" customFormat="1" ht="20.100000000000001" customHeight="1">
      <c r="A321" s="657"/>
      <c r="B321" s="658"/>
      <c r="C321" s="614"/>
      <c r="D321" s="615"/>
      <c r="E321" s="616"/>
      <c r="F321" s="228" t="s">
        <v>249</v>
      </c>
      <c r="G321" s="641">
        <f t="shared" si="7"/>
        <v>0</v>
      </c>
      <c r="H321" s="642"/>
      <c r="I321" s="642"/>
      <c r="J321" s="17"/>
      <c r="K321" s="17"/>
      <c r="L321" s="17"/>
      <c r="M321" s="17"/>
      <c r="N321" s="17"/>
      <c r="O321" s="17"/>
      <c r="W321" s="117"/>
    </row>
    <row r="322" spans="1:23" s="75" customFormat="1" ht="20.100000000000001" customHeight="1">
      <c r="A322" s="657"/>
      <c r="B322" s="658"/>
      <c r="C322" s="614"/>
      <c r="D322" s="615"/>
      <c r="E322" s="616"/>
      <c r="F322" s="228" t="s">
        <v>245</v>
      </c>
      <c r="G322" s="641">
        <f t="shared" si="7"/>
        <v>0</v>
      </c>
      <c r="H322" s="642"/>
      <c r="I322" s="642"/>
      <c r="J322" s="17"/>
      <c r="K322" s="17"/>
      <c r="L322" s="17"/>
      <c r="M322" s="17"/>
      <c r="N322" s="17"/>
      <c r="O322" s="17"/>
      <c r="W322" s="117"/>
    </row>
    <row r="323" spans="1:23" s="75" customFormat="1" ht="20.100000000000001" customHeight="1">
      <c r="A323" s="657"/>
      <c r="B323" s="658"/>
      <c r="C323" s="614"/>
      <c r="D323" s="615"/>
      <c r="E323" s="616"/>
      <c r="F323" s="228" t="s">
        <v>246</v>
      </c>
      <c r="G323" s="641">
        <f t="shared" si="7"/>
        <v>0</v>
      </c>
      <c r="H323" s="642"/>
      <c r="I323" s="642"/>
      <c r="J323" s="17"/>
      <c r="K323" s="17"/>
      <c r="L323" s="17"/>
      <c r="M323" s="17"/>
      <c r="N323" s="17"/>
      <c r="O323" s="17"/>
      <c r="W323" s="117"/>
    </row>
    <row r="324" spans="1:23" s="75" customFormat="1" ht="20.100000000000001" customHeight="1">
      <c r="A324" s="657"/>
      <c r="B324" s="658"/>
      <c r="C324" s="614"/>
      <c r="D324" s="615"/>
      <c r="E324" s="616"/>
      <c r="F324" s="228" t="s">
        <v>247</v>
      </c>
      <c r="G324" s="641">
        <f t="shared" si="7"/>
        <v>0</v>
      </c>
      <c r="H324" s="642"/>
      <c r="I324" s="642"/>
      <c r="J324" s="17"/>
      <c r="K324" s="17"/>
      <c r="L324" s="17"/>
      <c r="M324" s="17"/>
      <c r="N324" s="17"/>
      <c r="O324" s="17"/>
      <c r="W324" s="117"/>
    </row>
    <row r="325" spans="1:23" s="75" customFormat="1" ht="20.100000000000001" customHeight="1">
      <c r="A325" s="657"/>
      <c r="B325" s="658"/>
      <c r="C325" s="617"/>
      <c r="D325" s="618"/>
      <c r="E325" s="619"/>
      <c r="F325" s="228" t="s">
        <v>250</v>
      </c>
      <c r="G325" s="641">
        <f t="shared" si="7"/>
        <v>0</v>
      </c>
      <c r="H325" s="642"/>
      <c r="I325" s="642"/>
      <c r="J325" s="17"/>
      <c r="K325" s="17"/>
      <c r="L325" s="17"/>
      <c r="M325" s="17"/>
      <c r="N325" s="17"/>
      <c r="O325" s="17"/>
      <c r="W325" s="117"/>
    </row>
    <row r="326" spans="1:23" s="75" customFormat="1" ht="20.100000000000001" customHeight="1">
      <c r="A326" s="657"/>
      <c r="B326" s="658"/>
      <c r="C326" s="611" t="s">
        <v>33</v>
      </c>
      <c r="D326" s="612"/>
      <c r="E326" s="613"/>
      <c r="F326" s="228" t="s">
        <v>17</v>
      </c>
      <c r="G326" s="641">
        <f t="shared" si="7"/>
        <v>0</v>
      </c>
      <c r="H326" s="642"/>
      <c r="I326" s="642"/>
      <c r="J326" s="17"/>
      <c r="K326" s="17"/>
      <c r="L326" s="17"/>
      <c r="M326" s="17"/>
      <c r="N326" s="17"/>
      <c r="O326" s="17"/>
      <c r="W326" s="117"/>
    </row>
    <row r="327" spans="1:23" s="75" customFormat="1" ht="20.100000000000001" customHeight="1">
      <c r="A327" s="657"/>
      <c r="B327" s="658"/>
      <c r="C327" s="614"/>
      <c r="D327" s="615"/>
      <c r="E327" s="616"/>
      <c r="F327" s="228" t="s">
        <v>18</v>
      </c>
      <c r="G327" s="641">
        <f t="shared" si="7"/>
        <v>0</v>
      </c>
      <c r="H327" s="642"/>
      <c r="I327" s="642"/>
      <c r="J327" s="17"/>
      <c r="K327" s="17"/>
      <c r="L327" s="17"/>
      <c r="M327" s="17"/>
      <c r="N327" s="17"/>
      <c r="O327" s="17"/>
      <c r="W327" s="117"/>
    </row>
    <row r="328" spans="1:23" s="75" customFormat="1" ht="20.100000000000001" customHeight="1">
      <c r="A328" s="657"/>
      <c r="B328" s="658"/>
      <c r="C328" s="614"/>
      <c r="D328" s="615"/>
      <c r="E328" s="616"/>
      <c r="F328" s="228" t="s">
        <v>105</v>
      </c>
      <c r="G328" s="641">
        <f t="shared" si="7"/>
        <v>0</v>
      </c>
      <c r="H328" s="642"/>
      <c r="I328" s="642"/>
      <c r="J328" s="17"/>
      <c r="K328" s="17"/>
      <c r="L328" s="17"/>
      <c r="M328" s="17"/>
      <c r="N328" s="17"/>
      <c r="O328" s="17"/>
      <c r="W328" s="117"/>
    </row>
    <row r="329" spans="1:23" s="75" customFormat="1" ht="20.100000000000001" customHeight="1">
      <c r="A329" s="657"/>
      <c r="B329" s="658"/>
      <c r="C329" s="617"/>
      <c r="D329" s="618"/>
      <c r="E329" s="619"/>
      <c r="F329" s="228" t="s">
        <v>19</v>
      </c>
      <c r="G329" s="641">
        <f t="shared" si="7"/>
        <v>0</v>
      </c>
      <c r="H329" s="642"/>
      <c r="I329" s="642"/>
      <c r="J329" s="17"/>
      <c r="K329" s="17"/>
      <c r="L329" s="17"/>
      <c r="M329" s="17"/>
      <c r="N329" s="17"/>
      <c r="O329" s="17"/>
      <c r="W329" s="117"/>
    </row>
    <row r="330" spans="1:23" s="75" customFormat="1" ht="20.100000000000001" customHeight="1">
      <c r="A330" s="657"/>
      <c r="B330" s="658"/>
      <c r="C330" s="611" t="s">
        <v>4</v>
      </c>
      <c r="D330" s="612"/>
      <c r="E330" s="613"/>
      <c r="F330" s="228" t="s">
        <v>4</v>
      </c>
      <c r="G330" s="641">
        <f t="shared" si="7"/>
        <v>0</v>
      </c>
      <c r="H330" s="642"/>
      <c r="I330" s="642"/>
      <c r="J330" s="17"/>
      <c r="K330" s="17"/>
      <c r="L330" s="17"/>
      <c r="M330" s="17"/>
      <c r="N330" s="17"/>
      <c r="O330" s="17"/>
      <c r="W330" s="117"/>
    </row>
    <row r="331" spans="1:23" s="75" customFormat="1" ht="20.100000000000001" customHeight="1">
      <c r="A331" s="657"/>
      <c r="B331" s="658"/>
      <c r="C331" s="617"/>
      <c r="D331" s="618"/>
      <c r="E331" s="619"/>
      <c r="F331" s="228" t="s">
        <v>53</v>
      </c>
      <c r="G331" s="641">
        <f t="shared" si="7"/>
        <v>0</v>
      </c>
      <c r="H331" s="642"/>
      <c r="I331" s="642"/>
      <c r="J331" s="17"/>
      <c r="K331" s="17"/>
      <c r="L331" s="17"/>
      <c r="M331" s="17"/>
      <c r="N331" s="17"/>
      <c r="O331" s="17"/>
      <c r="W331" s="117"/>
    </row>
    <row r="332" spans="1:23" s="75" customFormat="1" ht="20.100000000000001" customHeight="1">
      <c r="A332" s="657"/>
      <c r="B332" s="658"/>
      <c r="C332" s="643" t="s">
        <v>63</v>
      </c>
      <c r="D332" s="643"/>
      <c r="E332" s="643"/>
      <c r="F332" s="644"/>
      <c r="G332" s="641">
        <f>SUM(G315:I331)</f>
        <v>0</v>
      </c>
      <c r="H332" s="642"/>
      <c r="I332" s="642"/>
      <c r="J332" s="17"/>
      <c r="K332" s="17"/>
      <c r="L332" s="17"/>
      <c r="M332" s="17"/>
      <c r="N332" s="17"/>
      <c r="O332" s="17"/>
      <c r="W332" s="117"/>
    </row>
    <row r="333" spans="1:23" s="75" customFormat="1" ht="20.100000000000001" customHeight="1">
      <c r="A333" s="659" t="s">
        <v>106</v>
      </c>
      <c r="B333" s="660"/>
      <c r="C333" s="611" t="s">
        <v>6</v>
      </c>
      <c r="D333" s="612"/>
      <c r="E333" s="613"/>
      <c r="F333" s="228" t="s">
        <v>120</v>
      </c>
      <c r="G333" s="638">
        <f t="shared" ref="G333:G349" si="8">SUMIFS($P$11:$P$310,$D$11:$D$310,$F333,$Q$11:$Q$310,"○")</f>
        <v>0</v>
      </c>
      <c r="H333" s="639"/>
      <c r="I333" s="640"/>
      <c r="J333" s="17"/>
      <c r="K333" s="17"/>
      <c r="L333" s="17"/>
      <c r="M333" s="17"/>
      <c r="N333" s="17"/>
      <c r="O333" s="17"/>
      <c r="W333" s="117"/>
    </row>
    <row r="334" spans="1:23" s="75" customFormat="1" ht="20.100000000000001" customHeight="1">
      <c r="A334" s="661"/>
      <c r="B334" s="662"/>
      <c r="C334" s="614"/>
      <c r="D334" s="615"/>
      <c r="E334" s="616"/>
      <c r="F334" s="228" t="s">
        <v>40</v>
      </c>
      <c r="G334" s="638">
        <f t="shared" si="8"/>
        <v>0</v>
      </c>
      <c r="H334" s="639"/>
      <c r="I334" s="640"/>
      <c r="J334" s="17"/>
      <c r="K334" s="17"/>
      <c r="L334" s="17"/>
      <c r="M334" s="17"/>
      <c r="N334" s="17"/>
      <c r="O334" s="17"/>
      <c r="W334" s="117"/>
    </row>
    <row r="335" spans="1:23" s="75" customFormat="1" ht="20.100000000000001" customHeight="1">
      <c r="A335" s="661"/>
      <c r="B335" s="662"/>
      <c r="C335" s="617"/>
      <c r="D335" s="618"/>
      <c r="E335" s="619"/>
      <c r="F335" s="228" t="s">
        <v>32</v>
      </c>
      <c r="G335" s="638">
        <f t="shared" si="8"/>
        <v>0</v>
      </c>
      <c r="H335" s="639"/>
      <c r="I335" s="640"/>
      <c r="J335" s="17"/>
      <c r="K335" s="17"/>
      <c r="L335" s="17"/>
      <c r="M335" s="17"/>
      <c r="N335" s="17"/>
      <c r="O335" s="17"/>
      <c r="W335" s="117"/>
    </row>
    <row r="336" spans="1:23" s="75" customFormat="1" ht="20.100000000000001" customHeight="1">
      <c r="A336" s="661"/>
      <c r="B336" s="662"/>
      <c r="C336" s="611" t="s">
        <v>124</v>
      </c>
      <c r="D336" s="612"/>
      <c r="E336" s="613"/>
      <c r="F336" s="228" t="s">
        <v>15</v>
      </c>
      <c r="G336" s="638">
        <f t="shared" si="8"/>
        <v>0</v>
      </c>
      <c r="H336" s="639"/>
      <c r="I336" s="640"/>
      <c r="J336" s="17"/>
      <c r="K336" s="17"/>
      <c r="L336" s="17"/>
      <c r="M336" s="17"/>
      <c r="N336" s="17"/>
      <c r="O336" s="17"/>
      <c r="W336" s="117"/>
    </row>
    <row r="337" spans="1:23" s="75" customFormat="1" ht="20.100000000000001" customHeight="1">
      <c r="A337" s="661"/>
      <c r="B337" s="662"/>
      <c r="C337" s="614"/>
      <c r="D337" s="615"/>
      <c r="E337" s="616"/>
      <c r="F337" s="228" t="s">
        <v>104</v>
      </c>
      <c r="G337" s="638">
        <f t="shared" si="8"/>
        <v>0</v>
      </c>
      <c r="H337" s="639"/>
      <c r="I337" s="640"/>
      <c r="J337" s="17"/>
      <c r="K337" s="17"/>
      <c r="L337" s="17"/>
      <c r="M337" s="17"/>
      <c r="N337" s="17"/>
      <c r="O337" s="17"/>
      <c r="W337" s="117"/>
    </row>
    <row r="338" spans="1:23" s="75" customFormat="1" ht="20.100000000000001" customHeight="1">
      <c r="A338" s="661"/>
      <c r="B338" s="662"/>
      <c r="C338" s="614"/>
      <c r="D338" s="615"/>
      <c r="E338" s="616"/>
      <c r="F338" s="228" t="s">
        <v>16</v>
      </c>
      <c r="G338" s="638">
        <f t="shared" si="8"/>
        <v>0</v>
      </c>
      <c r="H338" s="639"/>
      <c r="I338" s="640"/>
      <c r="J338" s="17"/>
      <c r="K338" s="17"/>
      <c r="L338" s="17"/>
      <c r="M338" s="17"/>
      <c r="N338" s="17"/>
      <c r="O338" s="17"/>
      <c r="W338" s="117"/>
    </row>
    <row r="339" spans="1:23" s="75" customFormat="1" ht="20.100000000000001" customHeight="1">
      <c r="A339" s="661"/>
      <c r="B339" s="662"/>
      <c r="C339" s="614"/>
      <c r="D339" s="615"/>
      <c r="E339" s="616"/>
      <c r="F339" s="228" t="s">
        <v>249</v>
      </c>
      <c r="G339" s="641">
        <f>SUMIFS($P$11:$P$310,$D$11:$D$310,$F339,$Q$11:$Q$310,"○")</f>
        <v>0</v>
      </c>
      <c r="H339" s="642"/>
      <c r="I339" s="642"/>
      <c r="J339" s="17"/>
      <c r="K339" s="17"/>
      <c r="L339" s="17"/>
      <c r="M339" s="17"/>
      <c r="N339" s="17"/>
      <c r="O339" s="17"/>
      <c r="W339" s="117"/>
    </row>
    <row r="340" spans="1:23" s="75" customFormat="1" ht="20.100000000000001" customHeight="1">
      <c r="A340" s="661"/>
      <c r="B340" s="662"/>
      <c r="C340" s="614"/>
      <c r="D340" s="615"/>
      <c r="E340" s="616"/>
      <c r="F340" s="228" t="s">
        <v>245</v>
      </c>
      <c r="G340" s="641">
        <f>SUMIFS($P$11:$P$310,$D$11:$D$310,$F340,$Q$11:$Q$310,"○")</f>
        <v>0</v>
      </c>
      <c r="H340" s="642"/>
      <c r="I340" s="642"/>
      <c r="J340" s="17"/>
      <c r="K340" s="17"/>
      <c r="L340" s="17"/>
      <c r="M340" s="17"/>
      <c r="N340" s="17"/>
      <c r="O340" s="17"/>
      <c r="W340" s="117"/>
    </row>
    <row r="341" spans="1:23" s="75" customFormat="1" ht="20.100000000000001" customHeight="1">
      <c r="A341" s="661"/>
      <c r="B341" s="662"/>
      <c r="C341" s="614"/>
      <c r="D341" s="615"/>
      <c r="E341" s="616"/>
      <c r="F341" s="228" t="s">
        <v>246</v>
      </c>
      <c r="G341" s="641">
        <f>SUMIFS($P$11:$P$310,$D$11:$D$310,$F341,$Q$11:$Q$310,"○")</f>
        <v>0</v>
      </c>
      <c r="H341" s="642"/>
      <c r="I341" s="642"/>
      <c r="J341" s="17"/>
      <c r="K341" s="17"/>
      <c r="L341" s="17"/>
      <c r="M341" s="17"/>
      <c r="N341" s="17"/>
      <c r="O341" s="17"/>
      <c r="W341" s="117"/>
    </row>
    <row r="342" spans="1:23" s="75" customFormat="1" ht="20.100000000000001" customHeight="1">
      <c r="A342" s="661"/>
      <c r="B342" s="662"/>
      <c r="C342" s="614"/>
      <c r="D342" s="615"/>
      <c r="E342" s="616"/>
      <c r="F342" s="228" t="s">
        <v>247</v>
      </c>
      <c r="G342" s="641">
        <f>SUMIFS($P$11:$P$310,$D$11:$D$310,$F342,$Q$11:$Q$310,"○")</f>
        <v>0</v>
      </c>
      <c r="H342" s="642"/>
      <c r="I342" s="642"/>
      <c r="J342" s="17"/>
      <c r="K342" s="17"/>
      <c r="L342" s="17"/>
      <c r="M342" s="17"/>
      <c r="N342" s="17"/>
      <c r="O342" s="17"/>
      <c r="W342" s="117"/>
    </row>
    <row r="343" spans="1:23" s="75" customFormat="1" ht="20.100000000000001" customHeight="1">
      <c r="A343" s="661"/>
      <c r="B343" s="662"/>
      <c r="C343" s="617"/>
      <c r="D343" s="618"/>
      <c r="E343" s="619"/>
      <c r="F343" s="228" t="s">
        <v>250</v>
      </c>
      <c r="G343" s="641">
        <f>SUMIFS($P$11:$P$310,$D$11:$D$310,$F343,$Q$11:$Q$310,"○")</f>
        <v>0</v>
      </c>
      <c r="H343" s="642"/>
      <c r="I343" s="642"/>
      <c r="J343" s="17"/>
      <c r="K343" s="17"/>
      <c r="L343" s="17"/>
      <c r="M343" s="17"/>
      <c r="N343" s="17"/>
      <c r="O343" s="17"/>
      <c r="W343" s="117"/>
    </row>
    <row r="344" spans="1:23" s="75" customFormat="1" ht="20.100000000000001" customHeight="1">
      <c r="A344" s="661"/>
      <c r="B344" s="662"/>
      <c r="C344" s="611" t="s">
        <v>33</v>
      </c>
      <c r="D344" s="612"/>
      <c r="E344" s="613"/>
      <c r="F344" s="228" t="s">
        <v>17</v>
      </c>
      <c r="G344" s="638">
        <f t="shared" si="8"/>
        <v>0</v>
      </c>
      <c r="H344" s="639"/>
      <c r="I344" s="640"/>
      <c r="J344" s="17"/>
      <c r="K344" s="17"/>
      <c r="L344" s="17"/>
      <c r="M344" s="17"/>
      <c r="N344" s="17"/>
      <c r="O344" s="17"/>
      <c r="W344" s="117"/>
    </row>
    <row r="345" spans="1:23" s="75" customFormat="1" ht="20.100000000000001" customHeight="1">
      <c r="A345" s="661"/>
      <c r="B345" s="662"/>
      <c r="C345" s="614"/>
      <c r="D345" s="615"/>
      <c r="E345" s="616"/>
      <c r="F345" s="228" t="s">
        <v>18</v>
      </c>
      <c r="G345" s="638">
        <f t="shared" si="8"/>
        <v>0</v>
      </c>
      <c r="H345" s="639"/>
      <c r="I345" s="640"/>
      <c r="J345" s="17"/>
      <c r="K345" s="17"/>
      <c r="L345" s="17"/>
      <c r="M345" s="17"/>
      <c r="N345" s="17"/>
      <c r="O345" s="17"/>
      <c r="W345" s="117"/>
    </row>
    <row r="346" spans="1:23" s="75" customFormat="1" ht="20.100000000000001" customHeight="1">
      <c r="A346" s="661"/>
      <c r="B346" s="662"/>
      <c r="C346" s="614"/>
      <c r="D346" s="615"/>
      <c r="E346" s="616"/>
      <c r="F346" s="228" t="s">
        <v>105</v>
      </c>
      <c r="G346" s="638">
        <f t="shared" si="8"/>
        <v>0</v>
      </c>
      <c r="H346" s="639"/>
      <c r="I346" s="640"/>
      <c r="J346" s="17"/>
      <c r="K346" s="17"/>
      <c r="L346" s="17"/>
      <c r="M346" s="17"/>
      <c r="N346" s="17"/>
      <c r="O346" s="17"/>
      <c r="W346" s="117"/>
    </row>
    <row r="347" spans="1:23" s="75" customFormat="1" ht="20.100000000000001" customHeight="1">
      <c r="A347" s="661"/>
      <c r="B347" s="662"/>
      <c r="C347" s="617"/>
      <c r="D347" s="618"/>
      <c r="E347" s="619"/>
      <c r="F347" s="228" t="s">
        <v>19</v>
      </c>
      <c r="G347" s="638">
        <f t="shared" si="8"/>
        <v>0</v>
      </c>
      <c r="H347" s="639"/>
      <c r="I347" s="640"/>
      <c r="J347" s="17"/>
      <c r="K347" s="17"/>
      <c r="L347" s="17"/>
      <c r="M347" s="17"/>
      <c r="N347" s="17"/>
      <c r="O347" s="17"/>
      <c r="W347" s="117"/>
    </row>
    <row r="348" spans="1:23" s="75" customFormat="1" ht="20.100000000000001" customHeight="1">
      <c r="A348" s="661"/>
      <c r="B348" s="662"/>
      <c r="C348" s="611" t="s">
        <v>4</v>
      </c>
      <c r="D348" s="612"/>
      <c r="E348" s="613"/>
      <c r="F348" s="228" t="s">
        <v>4</v>
      </c>
      <c r="G348" s="638">
        <f t="shared" si="8"/>
        <v>0</v>
      </c>
      <c r="H348" s="639"/>
      <c r="I348" s="640"/>
      <c r="J348" s="17"/>
      <c r="K348" s="17"/>
      <c r="L348" s="17"/>
      <c r="M348" s="17"/>
      <c r="N348" s="17"/>
      <c r="O348" s="17"/>
      <c r="W348" s="117"/>
    </row>
    <row r="349" spans="1:23" s="75" customFormat="1" ht="20.100000000000001" customHeight="1">
      <c r="A349" s="661"/>
      <c r="B349" s="662"/>
      <c r="C349" s="617"/>
      <c r="D349" s="618"/>
      <c r="E349" s="619"/>
      <c r="F349" s="228" t="s">
        <v>53</v>
      </c>
      <c r="G349" s="638">
        <f t="shared" si="8"/>
        <v>0</v>
      </c>
      <c r="H349" s="639"/>
      <c r="I349" s="640"/>
      <c r="J349" s="17"/>
      <c r="K349" s="17"/>
      <c r="L349" s="17"/>
      <c r="M349" s="17"/>
      <c r="N349" s="17"/>
      <c r="O349" s="17"/>
      <c r="W349" s="117"/>
    </row>
    <row r="350" spans="1:23" s="75" customFormat="1" ht="20.100000000000001" customHeight="1" thickBot="1">
      <c r="A350" s="663"/>
      <c r="B350" s="664"/>
      <c r="C350" s="643" t="s">
        <v>63</v>
      </c>
      <c r="D350" s="643"/>
      <c r="E350" s="643"/>
      <c r="F350" s="644"/>
      <c r="G350" s="641">
        <f>SUM($G$333:$I$349)</f>
        <v>0</v>
      </c>
      <c r="H350" s="642"/>
      <c r="I350" s="642"/>
      <c r="J350" s="17"/>
      <c r="K350" s="17"/>
      <c r="L350" s="17"/>
      <c r="M350" s="17"/>
      <c r="N350" s="17"/>
      <c r="O350" s="17"/>
      <c r="W350" s="117"/>
    </row>
    <row r="351" spans="1:23" s="75" customFormat="1" ht="20.100000000000001" customHeight="1" thickTop="1">
      <c r="A351" s="647" t="s">
        <v>65</v>
      </c>
      <c r="B351" s="647"/>
      <c r="C351" s="648"/>
      <c r="D351" s="648"/>
      <c r="E351" s="648"/>
      <c r="F351" s="648"/>
      <c r="G351" s="649">
        <f>SUM($G$332,G350)</f>
        <v>0</v>
      </c>
      <c r="H351" s="650"/>
      <c r="I351" s="650"/>
      <c r="J351" s="17"/>
      <c r="K351" s="17"/>
      <c r="L351" s="17"/>
      <c r="M351" s="17"/>
      <c r="N351" s="17"/>
      <c r="O351" s="17"/>
      <c r="W351" s="117"/>
    </row>
    <row r="352" spans="1:23" s="75" customFormat="1">
      <c r="V352" s="117"/>
    </row>
    <row r="353" spans="1:23" s="75" customFormat="1">
      <c r="W353" s="117"/>
    </row>
    <row r="354" spans="1:23" s="75" customFormat="1">
      <c r="W354" s="117"/>
    </row>
    <row r="355" spans="1:23" s="75" customFormat="1">
      <c r="W355" s="117"/>
    </row>
    <row r="356" spans="1:23" s="75" customFormat="1">
      <c r="W356" s="117"/>
    </row>
    <row r="357" spans="1:23" s="75" customFormat="1">
      <c r="W357" s="117"/>
    </row>
    <row r="358" spans="1:23" s="75" customFormat="1">
      <c r="W358" s="117"/>
    </row>
    <row r="359" spans="1:23" s="75" customFormat="1">
      <c r="W359" s="117"/>
    </row>
    <row r="360" spans="1:23" s="75" customFormat="1">
      <c r="W360" s="117"/>
    </row>
    <row r="361" spans="1:23" s="75" customFormat="1">
      <c r="W361" s="117"/>
    </row>
    <row r="362" spans="1:23" s="75" customFormat="1">
      <c r="A362" s="118"/>
      <c r="B362" s="118"/>
      <c r="C362" s="118"/>
      <c r="D362" s="118"/>
      <c r="E362" s="118"/>
      <c r="F362" s="118"/>
      <c r="W362" s="117"/>
    </row>
    <row r="363" spans="1:23" s="75" customFormat="1">
      <c r="A363" s="118"/>
      <c r="B363" s="118"/>
      <c r="C363" s="118"/>
      <c r="D363" s="118"/>
      <c r="E363" s="118"/>
      <c r="F363" s="118"/>
      <c r="W363" s="117"/>
    </row>
    <row r="364" spans="1:23" s="75" customFormat="1">
      <c r="A364" s="118"/>
      <c r="B364" s="118"/>
      <c r="C364" s="118"/>
      <c r="D364" s="118"/>
      <c r="E364" s="118"/>
      <c r="F364" s="118"/>
      <c r="W364" s="117"/>
    </row>
    <row r="365" spans="1:23" s="75" customFormat="1">
      <c r="A365" s="118"/>
      <c r="B365" s="118"/>
      <c r="C365" s="118"/>
      <c r="D365" s="118"/>
      <c r="E365" s="118"/>
      <c r="F365" s="118"/>
      <c r="W365" s="117"/>
    </row>
    <row r="366" spans="1:23" s="75" customFormat="1" ht="60">
      <c r="A366" s="119" t="s">
        <v>6</v>
      </c>
      <c r="B366" s="120" t="s">
        <v>120</v>
      </c>
      <c r="C366" s="120" t="s">
        <v>40</v>
      </c>
      <c r="D366" s="120" t="s">
        <v>32</v>
      </c>
      <c r="E366" s="120"/>
      <c r="F366" s="121"/>
      <c r="W366" s="117"/>
    </row>
    <row r="367" spans="1:23" s="75" customFormat="1" ht="14.25" customHeight="1">
      <c r="A367" s="119" t="s">
        <v>119</v>
      </c>
      <c r="B367" s="120" t="s">
        <v>15</v>
      </c>
      <c r="C367" s="120" t="s">
        <v>104</v>
      </c>
      <c r="D367" s="120" t="s">
        <v>16</v>
      </c>
      <c r="E367" s="120" t="s">
        <v>249</v>
      </c>
      <c r="F367" s="121" t="s">
        <v>245</v>
      </c>
      <c r="G367" s="120" t="s">
        <v>246</v>
      </c>
      <c r="H367" s="120" t="s">
        <v>247</v>
      </c>
      <c r="I367" s="120" t="s">
        <v>248</v>
      </c>
      <c r="W367" s="117"/>
    </row>
    <row r="368" spans="1:23" s="75" customFormat="1" ht="15.75" customHeight="1">
      <c r="A368" s="119" t="s">
        <v>33</v>
      </c>
      <c r="B368" s="120" t="s">
        <v>17</v>
      </c>
      <c r="C368" s="120" t="s">
        <v>18</v>
      </c>
      <c r="D368" s="120" t="s">
        <v>105</v>
      </c>
      <c r="E368" s="120" t="s">
        <v>19</v>
      </c>
      <c r="W368" s="117"/>
    </row>
    <row r="369" spans="1:23" s="75" customFormat="1" ht="13.5" customHeight="1">
      <c r="A369" s="119" t="s">
        <v>4</v>
      </c>
      <c r="B369" s="120" t="s">
        <v>4</v>
      </c>
      <c r="C369" s="120" t="s">
        <v>53</v>
      </c>
      <c r="D369" s="121"/>
      <c r="E369" s="121"/>
      <c r="F369" s="121"/>
      <c r="W369" s="117"/>
    </row>
    <row r="370" spans="1:23" s="75" customFormat="1">
      <c r="A370" s="119"/>
      <c r="B370" s="118"/>
      <c r="C370" s="118"/>
      <c r="D370" s="118"/>
      <c r="E370" s="118"/>
      <c r="F370" s="118"/>
      <c r="W370" s="117"/>
    </row>
    <row r="371" spans="1:23" s="75" customFormat="1">
      <c r="A371" s="119"/>
      <c r="B371" s="118"/>
      <c r="C371" s="118"/>
      <c r="D371" s="118"/>
      <c r="E371" s="118"/>
      <c r="F371" s="118"/>
      <c r="W371" s="117"/>
    </row>
    <row r="372" spans="1:23" s="75" customFormat="1" ht="13.5" customHeight="1">
      <c r="A372" s="119"/>
      <c r="B372" s="118"/>
      <c r="C372" s="118"/>
      <c r="D372" s="118"/>
      <c r="E372" s="118"/>
      <c r="F372" s="118"/>
      <c r="W372" s="117"/>
    </row>
    <row r="373" spans="1:23" s="75" customFormat="1">
      <c r="A373" s="119"/>
      <c r="B373" s="118"/>
      <c r="C373" s="118"/>
      <c r="D373" s="118"/>
      <c r="E373" s="118"/>
      <c r="F373" s="118"/>
      <c r="W373" s="117"/>
    </row>
    <row r="374" spans="1:23" s="75" customFormat="1">
      <c r="A374" s="119"/>
      <c r="B374" s="118"/>
      <c r="C374" s="118"/>
      <c r="D374" s="118"/>
      <c r="E374" s="118"/>
      <c r="F374" s="118"/>
      <c r="W374" s="117"/>
    </row>
    <row r="375" spans="1:23" s="75" customFormat="1">
      <c r="A375" s="119"/>
      <c r="B375" s="118"/>
      <c r="C375" s="118"/>
      <c r="D375" s="118"/>
      <c r="E375" s="118"/>
      <c r="F375" s="118"/>
      <c r="W375" s="117"/>
    </row>
    <row r="376" spans="1:23" s="75" customFormat="1" ht="13.5" customHeight="1">
      <c r="A376" s="119"/>
      <c r="B376" s="118"/>
      <c r="C376" s="118"/>
      <c r="D376" s="118"/>
      <c r="E376" s="118"/>
      <c r="F376" s="118"/>
      <c r="W376" s="117"/>
    </row>
    <row r="377" spans="1:23" s="75" customFormat="1">
      <c r="A377" s="119"/>
      <c r="B377" s="118"/>
      <c r="C377" s="118"/>
      <c r="D377" s="118"/>
      <c r="E377" s="118"/>
      <c r="F377" s="118"/>
      <c r="W377" s="117"/>
    </row>
    <row r="378" spans="1:23" s="75" customFormat="1">
      <c r="A378" s="118"/>
      <c r="B378" s="118"/>
      <c r="C378" s="118"/>
      <c r="D378" s="118"/>
      <c r="E378" s="118"/>
      <c r="F378" s="118"/>
      <c r="W378" s="117"/>
    </row>
    <row r="379" spans="1:23" s="75" customFormat="1">
      <c r="A379" s="118"/>
      <c r="B379" s="118"/>
      <c r="C379" s="118"/>
      <c r="D379" s="118"/>
      <c r="E379" s="118"/>
      <c r="F379" s="118"/>
      <c r="W379" s="117"/>
    </row>
    <row r="380" spans="1:23" s="75" customFormat="1">
      <c r="A380" s="118"/>
      <c r="B380" s="118"/>
      <c r="C380" s="118"/>
      <c r="D380" s="118"/>
      <c r="E380" s="118"/>
      <c r="F380" s="118"/>
      <c r="W380" s="117"/>
    </row>
  </sheetData>
  <sheetProtection algorithmName="SHA-512" hashValue="rm7l7Emrs61TnnXw64sZxFJ5aj9WDgcaYvKgAifGQbObachQmY5Fu17edgkqIWD2bEtzxxklyjfFkixVJ132bw==" saltValue="NqUCPR/QxqVRMmoLozjFFg==" spinCount="100000" sheet="1" formatCells="0" formatRows="0"/>
  <mergeCells count="364">
    <mergeCell ref="G338:I338"/>
    <mergeCell ref="G339:I339"/>
    <mergeCell ref="G340:I340"/>
    <mergeCell ref="G341:I341"/>
    <mergeCell ref="B2:R2"/>
    <mergeCell ref="B3:R3"/>
    <mergeCell ref="A308:B308"/>
    <mergeCell ref="A309:B309"/>
    <mergeCell ref="A310:B310"/>
    <mergeCell ref="A314:B314"/>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A10:B10"/>
    <mergeCell ref="C5:E5"/>
    <mergeCell ref="G5:L5"/>
    <mergeCell ref="N5:P6"/>
    <mergeCell ref="C6:E6"/>
    <mergeCell ref="G6:L6"/>
    <mergeCell ref="C7:E7"/>
    <mergeCell ref="C8:E8"/>
    <mergeCell ref="H8:Q8"/>
    <mergeCell ref="G314:I314"/>
    <mergeCell ref="C315:E317"/>
    <mergeCell ref="G315:I315"/>
    <mergeCell ref="G316:I316"/>
    <mergeCell ref="G317:I317"/>
    <mergeCell ref="G318:I318"/>
    <mergeCell ref="G319:I319"/>
    <mergeCell ref="G320:I320"/>
    <mergeCell ref="C314:E314"/>
    <mergeCell ref="G330:I330"/>
    <mergeCell ref="G331:I331"/>
    <mergeCell ref="G332:I332"/>
    <mergeCell ref="G333:I333"/>
    <mergeCell ref="G334:I334"/>
    <mergeCell ref="G335:I335"/>
    <mergeCell ref="G336:I336"/>
    <mergeCell ref="G337:I337"/>
    <mergeCell ref="G321:I321"/>
    <mergeCell ref="G322:I322"/>
    <mergeCell ref="G323:I323"/>
    <mergeCell ref="G324:I324"/>
    <mergeCell ref="G325:I325"/>
    <mergeCell ref="G326:I326"/>
    <mergeCell ref="G327:I327"/>
    <mergeCell ref="A351:F351"/>
    <mergeCell ref="G351:I351"/>
    <mergeCell ref="C348:E349"/>
    <mergeCell ref="A315:B332"/>
    <mergeCell ref="C318:E325"/>
    <mergeCell ref="C326:E329"/>
    <mergeCell ref="C330:E331"/>
    <mergeCell ref="C332:F332"/>
    <mergeCell ref="A333:B350"/>
    <mergeCell ref="C333:E335"/>
    <mergeCell ref="C336:E343"/>
    <mergeCell ref="G342:I342"/>
    <mergeCell ref="G343:I343"/>
    <mergeCell ref="C344:E347"/>
    <mergeCell ref="G344:I344"/>
    <mergeCell ref="G345:I345"/>
    <mergeCell ref="G346:I346"/>
    <mergeCell ref="G347:I347"/>
    <mergeCell ref="G348:I348"/>
    <mergeCell ref="G349:I349"/>
    <mergeCell ref="C350:F350"/>
    <mergeCell ref="G350:I350"/>
    <mergeCell ref="G328:I328"/>
    <mergeCell ref="G329:I329"/>
  </mergeCells>
  <phoneticPr fontId="2"/>
  <conditionalFormatting sqref="H59:H107 J52:J54 M52:M107 J59:J107">
    <cfRule type="expression" dxfId="481" priority="244">
      <formula>INDIRECT(ADDRESS(ROW(),COLUMN()))=TRUNC(INDIRECT(ADDRESS(ROW(),COLUMN())))</formula>
    </cfRule>
  </conditionalFormatting>
  <conditionalFormatting sqref="H167">
    <cfRule type="expression" dxfId="480" priority="219">
      <formula>INDIRECT(ADDRESS(ROW(),COLUMN()))=TRUNC(INDIRECT(ADDRESS(ROW(),COLUMN())))</formula>
    </cfRule>
  </conditionalFormatting>
  <conditionalFormatting sqref="J46 J49:J51">
    <cfRule type="expression" dxfId="479" priority="243">
      <formula>INDIRECT(ADDRESS(ROW(),COLUMN()))=TRUNC(INDIRECT(ADDRESS(ROW(),COLUMN())))</formula>
    </cfRule>
  </conditionalFormatting>
  <conditionalFormatting sqref="M30:M37 M41:M51">
    <cfRule type="expression" dxfId="478" priority="242">
      <formula>INDIRECT(ADDRESS(ROW(),COLUMN()))=TRUNC(INDIRECT(ADDRESS(ROW(),COLUMN())))</formula>
    </cfRule>
  </conditionalFormatting>
  <conditionalFormatting sqref="J193:J194">
    <cfRule type="expression" dxfId="477" priority="185">
      <formula>INDIRECT(ADDRESS(ROW(),COLUMN()))=TRUNC(INDIRECT(ADDRESS(ROW(),COLUMN())))</formula>
    </cfRule>
  </conditionalFormatting>
  <conditionalFormatting sqref="M21:M26">
    <cfRule type="expression" dxfId="476" priority="241">
      <formula>INDIRECT(ADDRESS(ROW(),COLUMN()))=TRUNC(INDIRECT(ADDRESS(ROW(),COLUMN())))</formula>
    </cfRule>
  </conditionalFormatting>
  <conditionalFormatting sqref="J11">
    <cfRule type="expression" dxfId="475" priority="240">
      <formula>INDIRECT(ADDRESS(ROW(),COLUMN()))=TRUNC(INDIRECT(ADDRESS(ROW(),COLUMN())))</formula>
    </cfRule>
  </conditionalFormatting>
  <conditionalFormatting sqref="M310">
    <cfRule type="expression" dxfId="474" priority="183">
      <formula>INDIRECT(ADDRESS(ROW(),COLUMN()))=TRUNC(INDIRECT(ADDRESS(ROW(),COLUMN())))</formula>
    </cfRule>
  </conditionalFormatting>
  <conditionalFormatting sqref="H16 H20">
    <cfRule type="expression" dxfId="473" priority="239">
      <formula>INDIRECT(ADDRESS(ROW(),COLUMN()))=TRUNC(INDIRECT(ADDRESS(ROW(),COLUMN())))</formula>
    </cfRule>
  </conditionalFormatting>
  <conditionalFormatting sqref="M27:M29">
    <cfRule type="expression" dxfId="472" priority="238">
      <formula>INDIRECT(ADDRESS(ROW(),COLUMN()))=TRUNC(INDIRECT(ADDRESS(ROW(),COLUMN())))</formula>
    </cfRule>
  </conditionalFormatting>
  <conditionalFormatting sqref="J43 J45">
    <cfRule type="expression" dxfId="471" priority="237">
      <formula>INDIRECT(ADDRESS(ROW(),COLUMN()))=TRUNC(INDIRECT(ADDRESS(ROW(),COLUMN())))</formula>
    </cfRule>
  </conditionalFormatting>
  <conditionalFormatting sqref="H32">
    <cfRule type="expression" dxfId="470" priority="171">
      <formula>INDIRECT(ADDRESS(ROW(),COLUMN()))=TRUNC(INDIRECT(ADDRESS(ROW(),COLUMN())))</formula>
    </cfRule>
  </conditionalFormatting>
  <conditionalFormatting sqref="J41">
    <cfRule type="expression" dxfId="469" priority="236">
      <formula>INDIRECT(ADDRESS(ROW(),COLUMN()))=TRUNC(INDIRECT(ADDRESS(ROW(),COLUMN())))</formula>
    </cfRule>
  </conditionalFormatting>
  <conditionalFormatting sqref="H166">
    <cfRule type="expression" dxfId="468" priority="225">
      <formula>INDIRECT(ADDRESS(ROW(),COLUMN()))=TRUNC(INDIRECT(ADDRESS(ROW(),COLUMN())))</formula>
    </cfRule>
  </conditionalFormatting>
  <conditionalFormatting sqref="J310">
    <cfRule type="expression" dxfId="467" priority="181">
      <formula>INDIRECT(ADDRESS(ROW(),COLUMN()))=TRUNC(INDIRECT(ADDRESS(ROW(),COLUMN())))</formula>
    </cfRule>
  </conditionalFormatting>
  <conditionalFormatting sqref="J42">
    <cfRule type="expression" dxfId="466" priority="235">
      <formula>INDIRECT(ADDRESS(ROW(),COLUMN()))=TRUNC(INDIRECT(ADDRESS(ROW(),COLUMN())))</formula>
    </cfRule>
  </conditionalFormatting>
  <conditionalFormatting sqref="H37">
    <cfRule type="expression" dxfId="465" priority="167">
      <formula>INDIRECT(ADDRESS(ROW(),COLUMN()))=TRUNC(INDIRECT(ADDRESS(ROW(),COLUMN())))</formula>
    </cfRule>
  </conditionalFormatting>
  <conditionalFormatting sqref="J44">
    <cfRule type="expression" dxfId="464" priority="234">
      <formula>INDIRECT(ADDRESS(ROW(),COLUMN()))=TRUNC(INDIRECT(ADDRESS(ROW(),COLUMN())))</formula>
    </cfRule>
  </conditionalFormatting>
  <conditionalFormatting sqref="J30:J32">
    <cfRule type="expression" dxfId="463" priority="166">
      <formula>INDIRECT(ADDRESS(ROW(),COLUMN()))=TRUNC(INDIRECT(ADDRESS(ROW(),COLUMN())))</formula>
    </cfRule>
  </conditionalFormatting>
  <conditionalFormatting sqref="H168 H170">
    <cfRule type="expression" dxfId="462" priority="217">
      <formula>INDIRECT(ADDRESS(ROW(),COLUMN()))=TRUNC(INDIRECT(ADDRESS(ROW(),COLUMN())))</formula>
    </cfRule>
  </conditionalFormatting>
  <conditionalFormatting sqref="J47:J48">
    <cfRule type="expression" dxfId="461" priority="233">
      <formula>INDIRECT(ADDRESS(ROW(),COLUMN()))=TRUNC(INDIRECT(ADDRESS(ROW(),COLUMN())))</formula>
    </cfRule>
  </conditionalFormatting>
  <conditionalFormatting sqref="H108:H163 J108:J163 M108:M163">
    <cfRule type="expression" dxfId="460" priority="232">
      <formula>INDIRECT(ADDRESS(ROW(),COLUMN()))=TRUNC(INDIRECT(ADDRESS(ROW(),COLUMN())))</formula>
    </cfRule>
  </conditionalFormatting>
  <conditionalFormatting sqref="H198:H253 J198:J253 M198:M253">
    <cfRule type="expression" dxfId="459" priority="231">
      <formula>INDIRECT(ADDRESS(ROW(),COLUMN()))=TRUNC(INDIRECT(ADDRESS(ROW(),COLUMN())))</formula>
    </cfRule>
  </conditionalFormatting>
  <conditionalFormatting sqref="H195:H197">
    <cfRule type="expression" dxfId="458" priority="230">
      <formula>INDIRECT(ADDRESS(ROW(),COLUMN()))=TRUNC(INDIRECT(ADDRESS(ROW(),COLUMN())))</formula>
    </cfRule>
  </conditionalFormatting>
  <conditionalFormatting sqref="J192 J195:J197">
    <cfRule type="expression" dxfId="457" priority="229">
      <formula>INDIRECT(ADDRESS(ROW(),COLUMN()))=TRUNC(INDIRECT(ADDRESS(ROW(),COLUMN())))</formula>
    </cfRule>
  </conditionalFormatting>
  <conditionalFormatting sqref="M176:M197">
    <cfRule type="expression" dxfId="456" priority="228">
      <formula>INDIRECT(ADDRESS(ROW(),COLUMN()))=TRUNC(INDIRECT(ADDRESS(ROW(),COLUMN())))</formula>
    </cfRule>
  </conditionalFormatting>
  <conditionalFormatting sqref="J168:J172">
    <cfRule type="expression" dxfId="455" priority="227">
      <formula>INDIRECT(ADDRESS(ROW(),COLUMN()))=TRUNC(INDIRECT(ADDRESS(ROW(),COLUMN())))</formula>
    </cfRule>
  </conditionalFormatting>
  <conditionalFormatting sqref="M164:M172">
    <cfRule type="expression" dxfId="454" priority="226">
      <formula>INDIRECT(ADDRESS(ROW(),COLUMN()))=TRUNC(INDIRECT(ADDRESS(ROW(),COLUMN())))</formula>
    </cfRule>
  </conditionalFormatting>
  <conditionalFormatting sqref="J166">
    <cfRule type="expression" dxfId="453" priority="224">
      <formula>INDIRECT(ADDRESS(ROW(),COLUMN()))=TRUNC(INDIRECT(ADDRESS(ROW(),COLUMN())))</formula>
    </cfRule>
  </conditionalFormatting>
  <conditionalFormatting sqref="H164">
    <cfRule type="expression" dxfId="452" priority="223">
      <formula>INDIRECT(ADDRESS(ROW(),COLUMN()))=TRUNC(INDIRECT(ADDRESS(ROW(),COLUMN())))</formula>
    </cfRule>
  </conditionalFormatting>
  <conditionalFormatting sqref="J164">
    <cfRule type="expression" dxfId="451" priority="222">
      <formula>INDIRECT(ADDRESS(ROW(),COLUMN()))=TRUNC(INDIRECT(ADDRESS(ROW(),COLUMN())))</formula>
    </cfRule>
  </conditionalFormatting>
  <conditionalFormatting sqref="H165">
    <cfRule type="expression" dxfId="450" priority="221">
      <formula>INDIRECT(ADDRESS(ROW(),COLUMN()))=TRUNC(INDIRECT(ADDRESS(ROW(),COLUMN())))</formula>
    </cfRule>
  </conditionalFormatting>
  <conditionalFormatting sqref="J165">
    <cfRule type="expression" dxfId="449" priority="220">
      <formula>INDIRECT(ADDRESS(ROW(),COLUMN()))=TRUNC(INDIRECT(ADDRESS(ROW(),COLUMN())))</formula>
    </cfRule>
  </conditionalFormatting>
  <conditionalFormatting sqref="J167">
    <cfRule type="expression" dxfId="448" priority="218">
      <formula>INDIRECT(ADDRESS(ROW(),COLUMN()))=TRUNC(INDIRECT(ADDRESS(ROW(),COLUMN())))</formula>
    </cfRule>
  </conditionalFormatting>
  <conditionalFormatting sqref="H169">
    <cfRule type="expression" dxfId="447" priority="216">
      <formula>INDIRECT(ADDRESS(ROW(),COLUMN()))=TRUNC(INDIRECT(ADDRESS(ROW(),COLUMN())))</formula>
    </cfRule>
  </conditionalFormatting>
  <conditionalFormatting sqref="H171:H172">
    <cfRule type="expression" dxfId="446" priority="215">
      <formula>INDIRECT(ADDRESS(ROW(),COLUMN()))=TRUNC(INDIRECT(ADDRESS(ROW(),COLUMN())))</formula>
    </cfRule>
  </conditionalFormatting>
  <conditionalFormatting sqref="H173:H175">
    <cfRule type="expression" dxfId="445" priority="214">
      <formula>INDIRECT(ADDRESS(ROW(),COLUMN()))=TRUNC(INDIRECT(ADDRESS(ROW(),COLUMN())))</formula>
    </cfRule>
  </conditionalFormatting>
  <conditionalFormatting sqref="J173:J175">
    <cfRule type="expression" dxfId="444" priority="213">
      <formula>INDIRECT(ADDRESS(ROW(),COLUMN()))=TRUNC(INDIRECT(ADDRESS(ROW(),COLUMN())))</formula>
    </cfRule>
  </conditionalFormatting>
  <conditionalFormatting sqref="M173:M175">
    <cfRule type="expression" dxfId="443" priority="212">
      <formula>INDIRECT(ADDRESS(ROW(),COLUMN()))=TRUNC(INDIRECT(ADDRESS(ROW(),COLUMN())))</formula>
    </cfRule>
  </conditionalFormatting>
  <conditionalFormatting sqref="H176:H177">
    <cfRule type="expression" dxfId="442" priority="211">
      <formula>INDIRECT(ADDRESS(ROW(),COLUMN()))=TRUNC(INDIRECT(ADDRESS(ROW(),COLUMN())))</formula>
    </cfRule>
  </conditionalFormatting>
  <conditionalFormatting sqref="J176:J177">
    <cfRule type="expression" dxfId="441" priority="210">
      <formula>INDIRECT(ADDRESS(ROW(),COLUMN()))=TRUNC(INDIRECT(ADDRESS(ROW(),COLUMN())))</formula>
    </cfRule>
  </conditionalFormatting>
  <conditionalFormatting sqref="H178:H179 H189 H191">
    <cfRule type="expression" dxfId="440" priority="209">
      <formula>INDIRECT(ADDRESS(ROW(),COLUMN()))=TRUNC(INDIRECT(ADDRESS(ROW(),COLUMN())))</formula>
    </cfRule>
  </conditionalFormatting>
  <conditionalFormatting sqref="J178:J179 J189 J191">
    <cfRule type="expression" dxfId="439" priority="208">
      <formula>INDIRECT(ADDRESS(ROW(),COLUMN()))=TRUNC(INDIRECT(ADDRESS(ROW(),COLUMN())))</formula>
    </cfRule>
  </conditionalFormatting>
  <conditionalFormatting sqref="H187">
    <cfRule type="expression" dxfId="438" priority="207">
      <formula>INDIRECT(ADDRESS(ROW(),COLUMN()))=TRUNC(INDIRECT(ADDRESS(ROW(),COLUMN())))</formula>
    </cfRule>
  </conditionalFormatting>
  <conditionalFormatting sqref="J187">
    <cfRule type="expression" dxfId="437" priority="206">
      <formula>INDIRECT(ADDRESS(ROW(),COLUMN()))=TRUNC(INDIRECT(ADDRESS(ROW(),COLUMN())))</formula>
    </cfRule>
  </conditionalFormatting>
  <conditionalFormatting sqref="H184">
    <cfRule type="expression" dxfId="436" priority="205">
      <formula>INDIRECT(ADDRESS(ROW(),COLUMN()))=TRUNC(INDIRECT(ADDRESS(ROW(),COLUMN())))</formula>
    </cfRule>
  </conditionalFormatting>
  <conditionalFormatting sqref="J184">
    <cfRule type="expression" dxfId="435" priority="204">
      <formula>INDIRECT(ADDRESS(ROW(),COLUMN()))=TRUNC(INDIRECT(ADDRESS(ROW(),COLUMN())))</formula>
    </cfRule>
  </conditionalFormatting>
  <conditionalFormatting sqref="H185">
    <cfRule type="expression" dxfId="434" priority="203">
      <formula>INDIRECT(ADDRESS(ROW(),COLUMN()))=TRUNC(INDIRECT(ADDRESS(ROW(),COLUMN())))</formula>
    </cfRule>
  </conditionalFormatting>
  <conditionalFormatting sqref="J185">
    <cfRule type="expression" dxfId="433" priority="202">
      <formula>INDIRECT(ADDRESS(ROW(),COLUMN()))=TRUNC(INDIRECT(ADDRESS(ROW(),COLUMN())))</formula>
    </cfRule>
  </conditionalFormatting>
  <conditionalFormatting sqref="H188">
    <cfRule type="expression" dxfId="432" priority="201">
      <formula>INDIRECT(ADDRESS(ROW(),COLUMN()))=TRUNC(INDIRECT(ADDRESS(ROW(),COLUMN())))</formula>
    </cfRule>
  </conditionalFormatting>
  <conditionalFormatting sqref="J188">
    <cfRule type="expression" dxfId="431" priority="200">
      <formula>INDIRECT(ADDRESS(ROW(),COLUMN()))=TRUNC(INDIRECT(ADDRESS(ROW(),COLUMN())))</formula>
    </cfRule>
  </conditionalFormatting>
  <conditionalFormatting sqref="H190">
    <cfRule type="expression" dxfId="430" priority="199">
      <formula>INDIRECT(ADDRESS(ROW(),COLUMN()))=TRUNC(INDIRECT(ADDRESS(ROW(),COLUMN())))</formula>
    </cfRule>
  </conditionalFormatting>
  <conditionalFormatting sqref="J190">
    <cfRule type="expression" dxfId="429" priority="198">
      <formula>INDIRECT(ADDRESS(ROW(),COLUMN()))=TRUNC(INDIRECT(ADDRESS(ROW(),COLUMN())))</formula>
    </cfRule>
  </conditionalFormatting>
  <conditionalFormatting sqref="H183">
    <cfRule type="expression" dxfId="428" priority="197">
      <formula>INDIRECT(ADDRESS(ROW(),COLUMN()))=TRUNC(INDIRECT(ADDRESS(ROW(),COLUMN())))</formula>
    </cfRule>
  </conditionalFormatting>
  <conditionalFormatting sqref="J183">
    <cfRule type="expression" dxfId="427" priority="196">
      <formula>INDIRECT(ADDRESS(ROW(),COLUMN()))=TRUNC(INDIRECT(ADDRESS(ROW(),COLUMN())))</formula>
    </cfRule>
  </conditionalFormatting>
  <conditionalFormatting sqref="H186">
    <cfRule type="expression" dxfId="426" priority="195">
      <formula>INDIRECT(ADDRESS(ROW(),COLUMN()))=TRUNC(INDIRECT(ADDRESS(ROW(),COLUMN())))</formula>
    </cfRule>
  </conditionalFormatting>
  <conditionalFormatting sqref="J186">
    <cfRule type="expression" dxfId="425" priority="194">
      <formula>INDIRECT(ADDRESS(ROW(),COLUMN()))=TRUNC(INDIRECT(ADDRESS(ROW(),COLUMN())))</formula>
    </cfRule>
  </conditionalFormatting>
  <conditionalFormatting sqref="H182">
    <cfRule type="expression" dxfId="424" priority="193">
      <formula>INDIRECT(ADDRESS(ROW(),COLUMN()))=TRUNC(INDIRECT(ADDRESS(ROW(),COLUMN())))</formula>
    </cfRule>
  </conditionalFormatting>
  <conditionalFormatting sqref="J182">
    <cfRule type="expression" dxfId="423" priority="192">
      <formula>INDIRECT(ADDRESS(ROW(),COLUMN()))=TRUNC(INDIRECT(ADDRESS(ROW(),COLUMN())))</formula>
    </cfRule>
  </conditionalFormatting>
  <conditionalFormatting sqref="H180">
    <cfRule type="expression" dxfId="422" priority="191">
      <formula>INDIRECT(ADDRESS(ROW(),COLUMN()))=TRUNC(INDIRECT(ADDRESS(ROW(),COLUMN())))</formula>
    </cfRule>
  </conditionalFormatting>
  <conditionalFormatting sqref="J180">
    <cfRule type="expression" dxfId="421" priority="190">
      <formula>INDIRECT(ADDRESS(ROW(),COLUMN()))=TRUNC(INDIRECT(ADDRESS(ROW(),COLUMN())))</formula>
    </cfRule>
  </conditionalFormatting>
  <conditionalFormatting sqref="H181">
    <cfRule type="expression" dxfId="420" priority="189">
      <formula>INDIRECT(ADDRESS(ROW(),COLUMN()))=TRUNC(INDIRECT(ADDRESS(ROW(),COLUMN())))</formula>
    </cfRule>
  </conditionalFormatting>
  <conditionalFormatting sqref="J181">
    <cfRule type="expression" dxfId="419" priority="188">
      <formula>INDIRECT(ADDRESS(ROW(),COLUMN()))=TRUNC(INDIRECT(ADDRESS(ROW(),COLUMN())))</formula>
    </cfRule>
  </conditionalFormatting>
  <conditionalFormatting sqref="H192">
    <cfRule type="expression" dxfId="418" priority="187">
      <formula>INDIRECT(ADDRESS(ROW(),COLUMN()))=TRUNC(INDIRECT(ADDRESS(ROW(),COLUMN())))</formula>
    </cfRule>
  </conditionalFormatting>
  <conditionalFormatting sqref="H193:H194">
    <cfRule type="expression" dxfId="417" priority="186">
      <formula>INDIRECT(ADDRESS(ROW(),COLUMN()))=TRUNC(INDIRECT(ADDRESS(ROW(),COLUMN())))</formula>
    </cfRule>
  </conditionalFormatting>
  <conditionalFormatting sqref="H254:H309 J254:J309 M254:M309">
    <cfRule type="expression" dxfId="416" priority="184">
      <formula>INDIRECT(ADDRESS(ROW(),COLUMN()))=TRUNC(INDIRECT(ADDRESS(ROW(),COLUMN())))</formula>
    </cfRule>
  </conditionalFormatting>
  <conditionalFormatting sqref="H310">
    <cfRule type="expression" dxfId="415" priority="182">
      <formula>INDIRECT(ADDRESS(ROW(),COLUMN()))=TRUNC(INDIRECT(ADDRESS(ROW(),COLUMN())))</formula>
    </cfRule>
  </conditionalFormatting>
  <conditionalFormatting sqref="H35">
    <cfRule type="expression" dxfId="414" priority="169">
      <formula>INDIRECT(ADDRESS(ROW(),COLUMN()))=TRUNC(INDIRECT(ADDRESS(ROW(),COLUMN())))</formula>
    </cfRule>
  </conditionalFormatting>
  <conditionalFormatting sqref="N5:P7">
    <cfRule type="cellIs" dxfId="413" priority="180" operator="equal">
      <formula>"「費目：その他」で補助対象外に仕分けされていないものがある"</formula>
    </cfRule>
  </conditionalFormatting>
  <conditionalFormatting sqref="H16">
    <cfRule type="expression" dxfId="412" priority="179">
      <formula>INDIRECT(ADDRESS(ROW(),COLUMN()))=TRUNC(INDIRECT(ADDRESS(ROW(),COLUMN())))</formula>
    </cfRule>
  </conditionalFormatting>
  <conditionalFormatting sqref="J30:J31">
    <cfRule type="expression" dxfId="411" priority="178">
      <formula>INDIRECT(ADDRESS(ROW(),COLUMN()))=TRUNC(INDIRECT(ADDRESS(ROW(),COLUMN())))</formula>
    </cfRule>
  </conditionalFormatting>
  <conditionalFormatting sqref="J26:J29">
    <cfRule type="expression" dxfId="410" priority="105">
      <formula>INDIRECT(ADDRESS(ROW(),COLUMN()))=TRUNC(INDIRECT(ADDRESS(ROW(),COLUMN())))</formula>
    </cfRule>
  </conditionalFormatting>
  <conditionalFormatting sqref="H27">
    <cfRule type="expression" dxfId="409" priority="107">
      <formula>INDIRECT(ADDRESS(ROW(),COLUMN()))=TRUNC(INDIRECT(ADDRESS(ROW(),COLUMN())))</formula>
    </cfRule>
  </conditionalFormatting>
  <conditionalFormatting sqref="H30">
    <cfRule type="expression" dxfId="408" priority="177">
      <formula>INDIRECT(ADDRESS(ROW(),COLUMN()))=TRUNC(INDIRECT(ADDRESS(ROW(),COLUMN())))</formula>
    </cfRule>
  </conditionalFormatting>
  <conditionalFormatting sqref="H31">
    <cfRule type="expression" dxfId="407" priority="176">
      <formula>INDIRECT(ADDRESS(ROW(),COLUMN()))=TRUNC(INDIRECT(ADDRESS(ROW(),COLUMN())))</formula>
    </cfRule>
  </conditionalFormatting>
  <conditionalFormatting sqref="H31">
    <cfRule type="expression" dxfId="406" priority="164">
      <formula>INDIRECT(ADDRESS(ROW(),COLUMN()))=TRUNC(INDIRECT(ADDRESS(ROW(),COLUMN())))</formula>
    </cfRule>
  </conditionalFormatting>
  <conditionalFormatting sqref="H20">
    <cfRule type="expression" dxfId="405" priority="175">
      <formula>INDIRECT(ADDRESS(ROW(),COLUMN()))=TRUNC(INDIRECT(ADDRESS(ROW(),COLUMN())))</formula>
    </cfRule>
  </conditionalFormatting>
  <conditionalFormatting sqref="H51">
    <cfRule type="expression" dxfId="404" priority="155">
      <formula>INDIRECT(ADDRESS(ROW(),COLUMN()))=TRUNC(INDIRECT(ADDRESS(ROW(),COLUMN())))</formula>
    </cfRule>
  </conditionalFormatting>
  <conditionalFormatting sqref="H16">
    <cfRule type="expression" dxfId="403" priority="174">
      <formula>INDIRECT(ADDRESS(ROW(),COLUMN()))=TRUNC(INDIRECT(ADDRESS(ROW(),COLUMN())))</formula>
    </cfRule>
  </conditionalFormatting>
  <conditionalFormatting sqref="H20">
    <cfRule type="expression" dxfId="402" priority="173">
      <formula>INDIRECT(ADDRESS(ROW(),COLUMN()))=TRUNC(INDIRECT(ADDRESS(ROW(),COLUMN())))</formula>
    </cfRule>
  </conditionalFormatting>
  <conditionalFormatting sqref="H53">
    <cfRule type="expression" dxfId="401" priority="154">
      <formula>INDIRECT(ADDRESS(ROW(),COLUMN()))=TRUNC(INDIRECT(ADDRESS(ROW(),COLUMN())))</formula>
    </cfRule>
  </conditionalFormatting>
  <conditionalFormatting sqref="H54">
    <cfRule type="expression" dxfId="400" priority="153">
      <formula>INDIRECT(ADDRESS(ROW(),COLUMN()))=TRUNC(INDIRECT(ADDRESS(ROW(),COLUMN())))</formula>
    </cfRule>
  </conditionalFormatting>
  <conditionalFormatting sqref="H55">
    <cfRule type="expression" dxfId="399" priority="152">
      <formula>INDIRECT(ADDRESS(ROW(),COLUMN()))=TRUNC(INDIRECT(ADDRESS(ROW(),COLUMN())))</formula>
    </cfRule>
  </conditionalFormatting>
  <conditionalFormatting sqref="J32">
    <cfRule type="expression" dxfId="398" priority="172">
      <formula>INDIRECT(ADDRESS(ROW(),COLUMN()))=TRUNC(INDIRECT(ADDRESS(ROW(),COLUMN())))</formula>
    </cfRule>
  </conditionalFormatting>
  <conditionalFormatting sqref="J35 J37">
    <cfRule type="expression" dxfId="397" priority="170">
      <formula>INDIRECT(ADDRESS(ROW(),COLUMN()))=TRUNC(INDIRECT(ADDRESS(ROW(),COLUMN())))</formula>
    </cfRule>
  </conditionalFormatting>
  <conditionalFormatting sqref="H41:H47">
    <cfRule type="expression" dxfId="396" priority="162">
      <formula>INDIRECT(ADDRESS(ROW(),COLUMN()))=TRUNC(INDIRECT(ADDRESS(ROW(),COLUMN())))</formula>
    </cfRule>
  </conditionalFormatting>
  <conditionalFormatting sqref="H36">
    <cfRule type="expression" dxfId="395" priority="168">
      <formula>INDIRECT(ADDRESS(ROW(),COLUMN()))=TRUNC(INDIRECT(ADDRESS(ROW(),COLUMN())))</formula>
    </cfRule>
  </conditionalFormatting>
  <conditionalFormatting sqref="H42">
    <cfRule type="expression" dxfId="394" priority="141">
      <formula>INDIRECT(ADDRESS(ROW(),COLUMN()))=TRUNC(INDIRECT(ADDRESS(ROW(),COLUMN())))</formula>
    </cfRule>
  </conditionalFormatting>
  <conditionalFormatting sqref="H56">
    <cfRule type="expression" dxfId="393" priority="151">
      <formula>INDIRECT(ADDRESS(ROW(),COLUMN()))=TRUNC(INDIRECT(ADDRESS(ROW(),COLUMN())))</formula>
    </cfRule>
  </conditionalFormatting>
  <conditionalFormatting sqref="H29">
    <cfRule type="expression" dxfId="392" priority="92">
      <formula>INDIRECT(ADDRESS(ROW(),COLUMN()))=TRUNC(INDIRECT(ADDRESS(ROW(),COLUMN())))</formula>
    </cfRule>
  </conditionalFormatting>
  <conditionalFormatting sqref="H43">
    <cfRule type="expression" dxfId="391" priority="150">
      <formula>INDIRECT(ADDRESS(ROW(),COLUMN()))=TRUNC(INDIRECT(ADDRESS(ROW(),COLUMN())))</formula>
    </cfRule>
  </conditionalFormatting>
  <conditionalFormatting sqref="H30">
    <cfRule type="expression" dxfId="390" priority="165">
      <formula>INDIRECT(ADDRESS(ROW(),COLUMN()))=TRUNC(INDIRECT(ADDRESS(ROW(),COLUMN())))</formula>
    </cfRule>
  </conditionalFormatting>
  <conditionalFormatting sqref="H46">
    <cfRule type="expression" dxfId="389" priority="148">
      <formula>INDIRECT(ADDRESS(ROW(),COLUMN()))=TRUNC(INDIRECT(ADDRESS(ROW(),COLUMN())))</formula>
    </cfRule>
  </conditionalFormatting>
  <conditionalFormatting sqref="H32">
    <cfRule type="expression" dxfId="388" priority="163">
      <formula>INDIRECT(ADDRESS(ROW(),COLUMN()))=TRUNC(INDIRECT(ADDRESS(ROW(),COLUMN())))</formula>
    </cfRule>
  </conditionalFormatting>
  <conditionalFormatting sqref="H52">
    <cfRule type="expression" dxfId="387" priority="130">
      <formula>INDIRECT(ADDRESS(ROW(),COLUMN()))=TRUNC(INDIRECT(ADDRESS(ROW(),COLUMN())))</formula>
    </cfRule>
  </conditionalFormatting>
  <conditionalFormatting sqref="H43">
    <cfRule type="expression" dxfId="386" priority="161">
      <formula>INDIRECT(ADDRESS(ROW(),COLUMN()))=TRUNC(INDIRECT(ADDRESS(ROW(),COLUMN())))</formula>
    </cfRule>
  </conditionalFormatting>
  <conditionalFormatting sqref="H44">
    <cfRule type="expression" dxfId="385" priority="160">
      <formula>INDIRECT(ADDRESS(ROW(),COLUMN()))=TRUNC(INDIRECT(ADDRESS(ROW(),COLUMN())))</formula>
    </cfRule>
  </conditionalFormatting>
  <conditionalFormatting sqref="H46">
    <cfRule type="expression" dxfId="384" priority="159">
      <formula>INDIRECT(ADDRESS(ROW(),COLUMN()))=TRUNC(INDIRECT(ADDRESS(ROW(),COLUMN())))</formula>
    </cfRule>
  </conditionalFormatting>
  <conditionalFormatting sqref="H47">
    <cfRule type="expression" dxfId="383" priority="158">
      <formula>INDIRECT(ADDRESS(ROW(),COLUMN()))=TRUNC(INDIRECT(ADDRESS(ROW(),COLUMN())))</formula>
    </cfRule>
  </conditionalFormatting>
  <conditionalFormatting sqref="H49">
    <cfRule type="expression" dxfId="382" priority="157">
      <formula>INDIRECT(ADDRESS(ROW(),COLUMN()))=TRUNC(INDIRECT(ADDRESS(ROW(),COLUMN())))</formula>
    </cfRule>
  </conditionalFormatting>
  <conditionalFormatting sqref="H41">
    <cfRule type="expression" dxfId="381" priority="156">
      <formula>INDIRECT(ADDRESS(ROW(),COLUMN()))=TRUNC(INDIRECT(ADDRESS(ROW(),COLUMN())))</formula>
    </cfRule>
  </conditionalFormatting>
  <conditionalFormatting sqref="H42">
    <cfRule type="expression" dxfId="380" priority="149">
      <formula>INDIRECT(ADDRESS(ROW(),COLUMN()))=TRUNC(INDIRECT(ADDRESS(ROW(),COLUMN())))</formula>
    </cfRule>
  </conditionalFormatting>
  <conditionalFormatting sqref="H47">
    <cfRule type="expression" dxfId="379" priority="147">
      <formula>INDIRECT(ADDRESS(ROW(),COLUMN()))=TRUNC(INDIRECT(ADDRESS(ROW(),COLUMN())))</formula>
    </cfRule>
  </conditionalFormatting>
  <conditionalFormatting sqref="H44">
    <cfRule type="expression" dxfId="378" priority="146">
      <formula>INDIRECT(ADDRESS(ROW(),COLUMN()))=TRUNC(INDIRECT(ADDRESS(ROW(),COLUMN())))</formula>
    </cfRule>
  </conditionalFormatting>
  <conditionalFormatting sqref="H42">
    <cfRule type="expression" dxfId="377" priority="145">
      <formula>INDIRECT(ADDRESS(ROW(),COLUMN()))=TRUNC(INDIRECT(ADDRESS(ROW(),COLUMN())))</formula>
    </cfRule>
  </conditionalFormatting>
  <conditionalFormatting sqref="H43">
    <cfRule type="expression" dxfId="376" priority="144">
      <formula>INDIRECT(ADDRESS(ROW(),COLUMN()))=TRUNC(INDIRECT(ADDRESS(ROW(),COLUMN())))</formula>
    </cfRule>
  </conditionalFormatting>
  <conditionalFormatting sqref="H45">
    <cfRule type="expression" dxfId="375" priority="143">
      <formula>INDIRECT(ADDRESS(ROW(),COLUMN()))=TRUNC(INDIRECT(ADDRESS(ROW(),COLUMN())))</formula>
    </cfRule>
  </conditionalFormatting>
  <conditionalFormatting sqref="H46">
    <cfRule type="expression" dxfId="374" priority="142">
      <formula>INDIRECT(ADDRESS(ROW(),COLUMN()))=TRUNC(INDIRECT(ADDRESS(ROW(),COLUMN())))</formula>
    </cfRule>
  </conditionalFormatting>
  <conditionalFormatting sqref="H22">
    <cfRule type="expression" dxfId="373" priority="113">
      <formula>INDIRECT(ADDRESS(ROW(),COLUMN()))=TRUNC(INDIRECT(ADDRESS(ROW(),COLUMN())))</formula>
    </cfRule>
  </conditionalFormatting>
  <conditionalFormatting sqref="H41">
    <cfRule type="expression" dxfId="372" priority="140">
      <formula>INDIRECT(ADDRESS(ROW(),COLUMN()))=TRUNC(INDIRECT(ADDRESS(ROW(),COLUMN())))</formula>
    </cfRule>
  </conditionalFormatting>
  <conditionalFormatting sqref="H45">
    <cfRule type="expression" dxfId="371" priority="139">
      <formula>INDIRECT(ADDRESS(ROW(),COLUMN()))=TRUNC(INDIRECT(ADDRESS(ROW(),COLUMN())))</formula>
    </cfRule>
  </conditionalFormatting>
  <conditionalFormatting sqref="H46">
    <cfRule type="expression" dxfId="370" priority="138">
      <formula>INDIRECT(ADDRESS(ROW(),COLUMN()))=TRUNC(INDIRECT(ADDRESS(ROW(),COLUMN())))</formula>
    </cfRule>
  </conditionalFormatting>
  <conditionalFormatting sqref="H43">
    <cfRule type="expression" dxfId="369" priority="137">
      <formula>INDIRECT(ADDRESS(ROW(),COLUMN()))=TRUNC(INDIRECT(ADDRESS(ROW(),COLUMN())))</formula>
    </cfRule>
  </conditionalFormatting>
  <conditionalFormatting sqref="H48">
    <cfRule type="expression" dxfId="368" priority="136">
      <formula>INDIRECT(ADDRESS(ROW(),COLUMN()))=TRUNC(INDIRECT(ADDRESS(ROW(),COLUMN())))</formula>
    </cfRule>
  </conditionalFormatting>
  <conditionalFormatting sqref="H48">
    <cfRule type="expression" dxfId="367" priority="135">
      <formula>INDIRECT(ADDRESS(ROW(),COLUMN()))=TRUNC(INDIRECT(ADDRESS(ROW(),COLUMN())))</formula>
    </cfRule>
  </conditionalFormatting>
  <conditionalFormatting sqref="H48">
    <cfRule type="expression" dxfId="366" priority="134">
      <formula>INDIRECT(ADDRESS(ROW(),COLUMN()))=TRUNC(INDIRECT(ADDRESS(ROW(),COLUMN())))</formula>
    </cfRule>
  </conditionalFormatting>
  <conditionalFormatting sqref="H57">
    <cfRule type="expression" dxfId="365" priority="133">
      <formula>INDIRECT(ADDRESS(ROW(),COLUMN()))=TRUNC(INDIRECT(ADDRESS(ROW(),COLUMN())))</formula>
    </cfRule>
  </conditionalFormatting>
  <conditionalFormatting sqref="H58">
    <cfRule type="expression" dxfId="364" priority="132">
      <formula>INDIRECT(ADDRESS(ROW(),COLUMN()))=TRUNC(INDIRECT(ADDRESS(ROW(),COLUMN())))</formula>
    </cfRule>
  </conditionalFormatting>
  <conditionalFormatting sqref="H50">
    <cfRule type="expression" dxfId="363" priority="131">
      <formula>INDIRECT(ADDRESS(ROW(),COLUMN()))=TRUNC(INDIRECT(ADDRESS(ROW(),COLUMN())))</formula>
    </cfRule>
  </conditionalFormatting>
  <conditionalFormatting sqref="H53">
    <cfRule type="expression" dxfId="362" priority="129">
      <formula>INDIRECT(ADDRESS(ROW(),COLUMN()))=TRUNC(INDIRECT(ADDRESS(ROW(),COLUMN())))</formula>
    </cfRule>
  </conditionalFormatting>
  <conditionalFormatting sqref="H54">
    <cfRule type="expression" dxfId="361" priority="128">
      <formula>INDIRECT(ADDRESS(ROW(),COLUMN()))=TRUNC(INDIRECT(ADDRESS(ROW(),COLUMN())))</formula>
    </cfRule>
  </conditionalFormatting>
  <conditionalFormatting sqref="H55">
    <cfRule type="expression" dxfId="360" priority="127">
      <formula>INDIRECT(ADDRESS(ROW(),COLUMN()))=TRUNC(INDIRECT(ADDRESS(ROW(),COLUMN())))</formula>
    </cfRule>
  </conditionalFormatting>
  <conditionalFormatting sqref="H56">
    <cfRule type="expression" dxfId="359" priority="126">
      <formula>INDIRECT(ADDRESS(ROW(),COLUMN()))=TRUNC(INDIRECT(ADDRESS(ROW(),COLUMN())))</formula>
    </cfRule>
  </conditionalFormatting>
  <conditionalFormatting sqref="H57">
    <cfRule type="expression" dxfId="358" priority="125">
      <formula>INDIRECT(ADDRESS(ROW(),COLUMN()))=TRUNC(INDIRECT(ADDRESS(ROW(),COLUMN())))</formula>
    </cfRule>
  </conditionalFormatting>
  <conditionalFormatting sqref="H58">
    <cfRule type="expression" dxfId="357" priority="124">
      <formula>INDIRECT(ADDRESS(ROW(),COLUMN()))=TRUNC(INDIRECT(ADDRESS(ROW(),COLUMN())))</formula>
    </cfRule>
  </conditionalFormatting>
  <conditionalFormatting sqref="J55:J56">
    <cfRule type="expression" dxfId="356" priority="123">
      <formula>INDIRECT(ADDRESS(ROW(),COLUMN()))=TRUNC(INDIRECT(ADDRESS(ROW(),COLUMN())))</formula>
    </cfRule>
  </conditionalFormatting>
  <conditionalFormatting sqref="J57">
    <cfRule type="expression" dxfId="355" priority="122">
      <formula>INDIRECT(ADDRESS(ROW(),COLUMN()))=TRUNC(INDIRECT(ADDRESS(ROW(),COLUMN())))</formula>
    </cfRule>
  </conditionalFormatting>
  <conditionalFormatting sqref="J58">
    <cfRule type="expression" dxfId="354" priority="121">
      <formula>INDIRECT(ADDRESS(ROW(),COLUMN()))=TRUNC(INDIRECT(ADDRESS(ROW(),COLUMN())))</formula>
    </cfRule>
  </conditionalFormatting>
  <conditionalFormatting sqref="J55:J58">
    <cfRule type="expression" dxfId="353" priority="120">
      <formula>INDIRECT(ADDRESS(ROW(),COLUMN()))=TRUNC(INDIRECT(ADDRESS(ROW(),COLUMN())))</formula>
    </cfRule>
  </conditionalFormatting>
  <conditionalFormatting sqref="H22:H25">
    <cfRule type="expression" dxfId="352" priority="119">
      <formula>INDIRECT(ADDRESS(ROW(),COLUMN()))=TRUNC(INDIRECT(ADDRESS(ROW(),COLUMN())))</formula>
    </cfRule>
  </conditionalFormatting>
  <conditionalFormatting sqref="H22">
    <cfRule type="expression" dxfId="351" priority="118">
      <formula>INDIRECT(ADDRESS(ROW(),COLUMN()))=TRUNC(INDIRECT(ADDRESS(ROW(),COLUMN())))</formula>
    </cfRule>
  </conditionalFormatting>
  <conditionalFormatting sqref="H24">
    <cfRule type="expression" dxfId="350" priority="117">
      <formula>INDIRECT(ADDRESS(ROW(),COLUMN()))=TRUNC(INDIRECT(ADDRESS(ROW(),COLUMN())))</formula>
    </cfRule>
  </conditionalFormatting>
  <conditionalFormatting sqref="H25">
    <cfRule type="expression" dxfId="349" priority="116">
      <formula>INDIRECT(ADDRESS(ROW(),COLUMN()))=TRUNC(INDIRECT(ADDRESS(ROW(),COLUMN())))</formula>
    </cfRule>
  </conditionalFormatting>
  <conditionalFormatting sqref="H24">
    <cfRule type="expression" dxfId="348" priority="115">
      <formula>INDIRECT(ADDRESS(ROW(),COLUMN()))=TRUNC(INDIRECT(ADDRESS(ROW(),COLUMN())))</formula>
    </cfRule>
  </conditionalFormatting>
  <conditionalFormatting sqref="H25">
    <cfRule type="expression" dxfId="347" priority="114">
      <formula>INDIRECT(ADDRESS(ROW(),COLUMN()))=TRUNC(INDIRECT(ADDRESS(ROW(),COLUMN())))</formula>
    </cfRule>
  </conditionalFormatting>
  <conditionalFormatting sqref="H23">
    <cfRule type="expression" dxfId="346" priority="112">
      <formula>INDIRECT(ADDRESS(ROW(),COLUMN()))=TRUNC(INDIRECT(ADDRESS(ROW(),COLUMN())))</formula>
    </cfRule>
  </conditionalFormatting>
  <conditionalFormatting sqref="H24">
    <cfRule type="expression" dxfId="345" priority="111">
      <formula>INDIRECT(ADDRESS(ROW(),COLUMN()))=TRUNC(INDIRECT(ADDRESS(ROW(),COLUMN())))</formula>
    </cfRule>
  </conditionalFormatting>
  <conditionalFormatting sqref="H23">
    <cfRule type="expression" dxfId="344" priority="110">
      <formula>INDIRECT(ADDRESS(ROW(),COLUMN()))=TRUNC(INDIRECT(ADDRESS(ROW(),COLUMN())))</formula>
    </cfRule>
  </conditionalFormatting>
  <conditionalFormatting sqref="H24">
    <cfRule type="expression" dxfId="343" priority="109">
      <formula>INDIRECT(ADDRESS(ROW(),COLUMN()))=TRUNC(INDIRECT(ADDRESS(ROW(),COLUMN())))</formula>
    </cfRule>
  </conditionalFormatting>
  <conditionalFormatting sqref="H26">
    <cfRule type="expression" dxfId="342" priority="108">
      <formula>INDIRECT(ADDRESS(ROW(),COLUMN()))=TRUNC(INDIRECT(ADDRESS(ROW(),COLUMN())))</formula>
    </cfRule>
  </conditionalFormatting>
  <conditionalFormatting sqref="J16 J20:J25">
    <cfRule type="expression" dxfId="341" priority="106">
      <formula>INDIRECT(ADDRESS(ROW(),COLUMN()))=TRUNC(INDIRECT(ADDRESS(ROW(),COLUMN())))</formula>
    </cfRule>
  </conditionalFormatting>
  <conditionalFormatting sqref="J35">
    <cfRule type="expression" dxfId="340" priority="94">
      <formula>INDIRECT(ADDRESS(ROW(),COLUMN()))=TRUNC(INDIRECT(ADDRESS(ROW(),COLUMN())))</formula>
    </cfRule>
  </conditionalFormatting>
  <conditionalFormatting sqref="J32">
    <cfRule type="expression" dxfId="339" priority="104">
      <formula>INDIRECT(ADDRESS(ROW(),COLUMN()))=TRUNC(INDIRECT(ADDRESS(ROW(),COLUMN())))</formula>
    </cfRule>
  </conditionalFormatting>
  <conditionalFormatting sqref="H30">
    <cfRule type="expression" dxfId="338" priority="103">
      <formula>INDIRECT(ADDRESS(ROW(),COLUMN()))=TRUNC(INDIRECT(ADDRESS(ROW(),COLUMN())))</formula>
    </cfRule>
  </conditionalFormatting>
  <conditionalFormatting sqref="H31">
    <cfRule type="expression" dxfId="337" priority="102">
      <formula>INDIRECT(ADDRESS(ROW(),COLUMN()))=TRUNC(INDIRECT(ADDRESS(ROW(),COLUMN())))</formula>
    </cfRule>
  </conditionalFormatting>
  <conditionalFormatting sqref="H32">
    <cfRule type="expression" dxfId="336" priority="101">
      <formula>INDIRECT(ADDRESS(ROW(),COLUMN()))=TRUNC(INDIRECT(ADDRESS(ROW(),COLUMN())))</formula>
    </cfRule>
  </conditionalFormatting>
  <conditionalFormatting sqref="J30:J31">
    <cfRule type="expression" dxfId="335" priority="95">
      <formula>INDIRECT(ADDRESS(ROW(),COLUMN()))=TRUNC(INDIRECT(ADDRESS(ROW(),COLUMN())))</formula>
    </cfRule>
  </conditionalFormatting>
  <conditionalFormatting sqref="H35">
    <cfRule type="expression" dxfId="334" priority="100">
      <formula>INDIRECT(ADDRESS(ROW(),COLUMN()))=TRUNC(INDIRECT(ADDRESS(ROW(),COLUMN())))</formula>
    </cfRule>
  </conditionalFormatting>
  <conditionalFormatting sqref="H30">
    <cfRule type="expression" dxfId="333" priority="99">
      <formula>INDIRECT(ADDRESS(ROW(),COLUMN()))=TRUNC(INDIRECT(ADDRESS(ROW(),COLUMN())))</formula>
    </cfRule>
  </conditionalFormatting>
  <conditionalFormatting sqref="H31">
    <cfRule type="expression" dxfId="332" priority="98">
      <formula>INDIRECT(ADDRESS(ROW(),COLUMN()))=TRUNC(INDIRECT(ADDRESS(ROW(),COLUMN())))</formula>
    </cfRule>
  </conditionalFormatting>
  <conditionalFormatting sqref="H32">
    <cfRule type="expression" dxfId="331" priority="97">
      <formula>INDIRECT(ADDRESS(ROW(),COLUMN()))=TRUNC(INDIRECT(ADDRESS(ROW(),COLUMN())))</formula>
    </cfRule>
  </conditionalFormatting>
  <conditionalFormatting sqref="H35">
    <cfRule type="expression" dxfId="330" priority="96">
      <formula>INDIRECT(ADDRESS(ROW(),COLUMN()))=TRUNC(INDIRECT(ADDRESS(ROW(),COLUMN())))</formula>
    </cfRule>
  </conditionalFormatting>
  <conditionalFormatting sqref="H28">
    <cfRule type="expression" dxfId="329" priority="93">
      <formula>INDIRECT(ADDRESS(ROW(),COLUMN()))=TRUNC(INDIRECT(ADDRESS(ROW(),COLUMN())))</formula>
    </cfRule>
  </conditionalFormatting>
  <conditionalFormatting sqref="J36">
    <cfRule type="expression" dxfId="328" priority="58">
      <formula>INDIRECT(ADDRESS(ROW(),COLUMN()))=TRUNC(INDIRECT(ADDRESS(ROW(),COLUMN())))</formula>
    </cfRule>
  </conditionalFormatting>
  <conditionalFormatting sqref="M38:M40">
    <cfRule type="expression" dxfId="327" priority="91">
      <formula>INDIRECT(ADDRESS(ROW(),COLUMN()))=TRUNC(INDIRECT(ADDRESS(ROW(),COLUMN())))</formula>
    </cfRule>
  </conditionalFormatting>
  <conditionalFormatting sqref="J40">
    <cfRule type="expression" dxfId="326" priority="90">
      <formula>INDIRECT(ADDRESS(ROW(),COLUMN()))=TRUNC(INDIRECT(ADDRESS(ROW(),COLUMN())))</formula>
    </cfRule>
  </conditionalFormatting>
  <conditionalFormatting sqref="H38">
    <cfRule type="expression" dxfId="325" priority="89">
      <formula>INDIRECT(ADDRESS(ROW(),COLUMN()))=TRUNC(INDIRECT(ADDRESS(ROW(),COLUMN())))</formula>
    </cfRule>
  </conditionalFormatting>
  <conditionalFormatting sqref="H39">
    <cfRule type="expression" dxfId="324" priority="88">
      <formula>INDIRECT(ADDRESS(ROW(),COLUMN()))=TRUNC(INDIRECT(ADDRESS(ROW(),COLUMN())))</formula>
    </cfRule>
  </conditionalFormatting>
  <conditionalFormatting sqref="J39">
    <cfRule type="expression" dxfId="323" priority="87">
      <formula>INDIRECT(ADDRESS(ROW(),COLUMN()))=TRUNC(INDIRECT(ADDRESS(ROW(),COLUMN())))</formula>
    </cfRule>
  </conditionalFormatting>
  <conditionalFormatting sqref="H40">
    <cfRule type="expression" dxfId="322" priority="86">
      <formula>INDIRECT(ADDRESS(ROW(),COLUMN()))=TRUNC(INDIRECT(ADDRESS(ROW(),COLUMN())))</formula>
    </cfRule>
  </conditionalFormatting>
  <conditionalFormatting sqref="J38:J39">
    <cfRule type="expression" dxfId="321" priority="85">
      <formula>INDIRECT(ADDRESS(ROW(),COLUMN()))=TRUNC(INDIRECT(ADDRESS(ROW(),COLUMN())))</formula>
    </cfRule>
  </conditionalFormatting>
  <conditionalFormatting sqref="H38">
    <cfRule type="expression" dxfId="320" priority="84">
      <formula>INDIRECT(ADDRESS(ROW(),COLUMN()))=TRUNC(INDIRECT(ADDRESS(ROW(),COLUMN())))</formula>
    </cfRule>
  </conditionalFormatting>
  <conditionalFormatting sqref="J38">
    <cfRule type="expression" dxfId="319" priority="83">
      <formula>INDIRECT(ADDRESS(ROW(),COLUMN()))=TRUNC(INDIRECT(ADDRESS(ROW(),COLUMN())))</formula>
    </cfRule>
  </conditionalFormatting>
  <conditionalFormatting sqref="J38">
    <cfRule type="expression" dxfId="318" priority="82">
      <formula>INDIRECT(ADDRESS(ROW(),COLUMN()))=TRUNC(INDIRECT(ADDRESS(ROW(),COLUMN())))</formula>
    </cfRule>
  </conditionalFormatting>
  <conditionalFormatting sqref="H38">
    <cfRule type="expression" dxfId="317" priority="81">
      <formula>INDIRECT(ADDRESS(ROW(),COLUMN()))=TRUNC(INDIRECT(ADDRESS(ROW(),COLUMN())))</formula>
    </cfRule>
  </conditionalFormatting>
  <conditionalFormatting sqref="J39">
    <cfRule type="expression" dxfId="316" priority="80">
      <formula>INDIRECT(ADDRESS(ROW(),COLUMN()))=TRUNC(INDIRECT(ADDRESS(ROW(),COLUMN())))</formula>
    </cfRule>
  </conditionalFormatting>
  <conditionalFormatting sqref="H39">
    <cfRule type="expression" dxfId="315" priority="79">
      <formula>INDIRECT(ADDRESS(ROW(),COLUMN()))=TRUNC(INDIRECT(ADDRESS(ROW(),COLUMN())))</formula>
    </cfRule>
  </conditionalFormatting>
  <conditionalFormatting sqref="H40">
    <cfRule type="expression" dxfId="314" priority="78">
      <formula>INDIRECT(ADDRESS(ROW(),COLUMN()))=TRUNC(INDIRECT(ADDRESS(ROW(),COLUMN())))</formula>
    </cfRule>
  </conditionalFormatting>
  <conditionalFormatting sqref="H38">
    <cfRule type="expression" dxfId="313" priority="77">
      <formula>INDIRECT(ADDRESS(ROW(),COLUMN()))=TRUNC(INDIRECT(ADDRESS(ROW(),COLUMN())))</formula>
    </cfRule>
  </conditionalFormatting>
  <conditionalFormatting sqref="H39">
    <cfRule type="expression" dxfId="312" priority="76">
      <formula>INDIRECT(ADDRESS(ROW(),COLUMN()))=TRUNC(INDIRECT(ADDRESS(ROW(),COLUMN())))</formula>
    </cfRule>
  </conditionalFormatting>
  <conditionalFormatting sqref="H40">
    <cfRule type="expression" dxfId="311" priority="75">
      <formula>INDIRECT(ADDRESS(ROW(),COLUMN()))=TRUNC(INDIRECT(ADDRESS(ROW(),COLUMN())))</formula>
    </cfRule>
  </conditionalFormatting>
  <conditionalFormatting sqref="J40">
    <cfRule type="expression" dxfId="310" priority="74">
      <formula>INDIRECT(ADDRESS(ROW(),COLUMN()))=TRUNC(INDIRECT(ADDRESS(ROW(),COLUMN())))</formula>
    </cfRule>
  </conditionalFormatting>
  <conditionalFormatting sqref="J33">
    <cfRule type="expression" dxfId="309" priority="73">
      <formula>INDIRECT(ADDRESS(ROW(),COLUMN()))=TRUNC(INDIRECT(ADDRESS(ROW(),COLUMN())))</formula>
    </cfRule>
  </conditionalFormatting>
  <conditionalFormatting sqref="H33">
    <cfRule type="expression" dxfId="308" priority="72">
      <formula>INDIRECT(ADDRESS(ROW(),COLUMN()))=TRUNC(INDIRECT(ADDRESS(ROW(),COLUMN())))</formula>
    </cfRule>
  </conditionalFormatting>
  <conditionalFormatting sqref="J33">
    <cfRule type="expression" dxfId="307" priority="71">
      <formula>INDIRECT(ADDRESS(ROW(),COLUMN()))=TRUNC(INDIRECT(ADDRESS(ROW(),COLUMN())))</formula>
    </cfRule>
  </conditionalFormatting>
  <conditionalFormatting sqref="H33">
    <cfRule type="expression" dxfId="306" priority="70">
      <formula>INDIRECT(ADDRESS(ROW(),COLUMN()))=TRUNC(INDIRECT(ADDRESS(ROW(),COLUMN())))</formula>
    </cfRule>
  </conditionalFormatting>
  <conditionalFormatting sqref="J33">
    <cfRule type="expression" dxfId="305" priority="69">
      <formula>INDIRECT(ADDRESS(ROW(),COLUMN()))=TRUNC(INDIRECT(ADDRESS(ROW(),COLUMN())))</formula>
    </cfRule>
  </conditionalFormatting>
  <conditionalFormatting sqref="H33">
    <cfRule type="expression" dxfId="304" priority="68">
      <formula>INDIRECT(ADDRESS(ROW(),COLUMN()))=TRUNC(INDIRECT(ADDRESS(ROW(),COLUMN())))</formula>
    </cfRule>
  </conditionalFormatting>
  <conditionalFormatting sqref="H33">
    <cfRule type="expression" dxfId="303" priority="67">
      <formula>INDIRECT(ADDRESS(ROW(),COLUMN()))=TRUNC(INDIRECT(ADDRESS(ROW(),COLUMN())))</formula>
    </cfRule>
  </conditionalFormatting>
  <conditionalFormatting sqref="J34">
    <cfRule type="expression" dxfId="302" priority="66">
      <formula>INDIRECT(ADDRESS(ROW(),COLUMN()))=TRUNC(INDIRECT(ADDRESS(ROW(),COLUMN())))</formula>
    </cfRule>
  </conditionalFormatting>
  <conditionalFormatting sqref="H34">
    <cfRule type="expression" dxfId="301" priority="65">
      <formula>INDIRECT(ADDRESS(ROW(),COLUMN()))=TRUNC(INDIRECT(ADDRESS(ROW(),COLUMN())))</formula>
    </cfRule>
  </conditionalFormatting>
  <conditionalFormatting sqref="J34">
    <cfRule type="expression" dxfId="300" priority="64">
      <formula>INDIRECT(ADDRESS(ROW(),COLUMN()))=TRUNC(INDIRECT(ADDRESS(ROW(),COLUMN())))</formula>
    </cfRule>
  </conditionalFormatting>
  <conditionalFormatting sqref="H34">
    <cfRule type="expression" dxfId="299" priority="63">
      <formula>INDIRECT(ADDRESS(ROW(),COLUMN()))=TRUNC(INDIRECT(ADDRESS(ROW(),COLUMN())))</formula>
    </cfRule>
  </conditionalFormatting>
  <conditionalFormatting sqref="J34">
    <cfRule type="expression" dxfId="298" priority="62">
      <formula>INDIRECT(ADDRESS(ROW(),COLUMN()))=TRUNC(INDIRECT(ADDRESS(ROW(),COLUMN())))</formula>
    </cfRule>
  </conditionalFormatting>
  <conditionalFormatting sqref="H34">
    <cfRule type="expression" dxfId="297" priority="61">
      <formula>INDIRECT(ADDRESS(ROW(),COLUMN()))=TRUNC(INDIRECT(ADDRESS(ROW(),COLUMN())))</formula>
    </cfRule>
  </conditionalFormatting>
  <conditionalFormatting sqref="H34">
    <cfRule type="expression" dxfId="296" priority="60">
      <formula>INDIRECT(ADDRESS(ROW(),COLUMN()))=TRUNC(INDIRECT(ADDRESS(ROW(),COLUMN())))</formula>
    </cfRule>
  </conditionalFormatting>
  <conditionalFormatting sqref="J36">
    <cfRule type="expression" dxfId="295" priority="59">
      <formula>INDIRECT(ADDRESS(ROW(),COLUMN()))=TRUNC(INDIRECT(ADDRESS(ROW(),COLUMN())))</formula>
    </cfRule>
  </conditionalFormatting>
  <conditionalFormatting sqref="H11">
    <cfRule type="expression" dxfId="294" priority="57">
      <formula>INDIRECT(ADDRESS(ROW(),COLUMN()))=TRUNC(INDIRECT(ADDRESS(ROW(),COLUMN())))</formula>
    </cfRule>
  </conditionalFormatting>
  <conditionalFormatting sqref="J17 J19">
    <cfRule type="expression" dxfId="293" priority="56">
      <formula>INDIRECT(ADDRESS(ROW(),COLUMN()))=TRUNC(INDIRECT(ADDRESS(ROW(),COLUMN())))</formula>
    </cfRule>
  </conditionalFormatting>
  <conditionalFormatting sqref="J19">
    <cfRule type="expression" dxfId="292" priority="55">
      <formula>INDIRECT(ADDRESS(ROW(),COLUMN()))=TRUNC(INDIRECT(ADDRESS(ROW(),COLUMN())))</formula>
    </cfRule>
  </conditionalFormatting>
  <conditionalFormatting sqref="H19">
    <cfRule type="expression" dxfId="291" priority="54">
      <formula>INDIRECT(ADDRESS(ROW(),COLUMN()))=TRUNC(INDIRECT(ADDRESS(ROW(),COLUMN())))</formula>
    </cfRule>
  </conditionalFormatting>
  <conditionalFormatting sqref="J15">
    <cfRule type="expression" dxfId="290" priority="49">
      <formula>INDIRECT(ADDRESS(ROW(),COLUMN()))=TRUNC(INDIRECT(ADDRESS(ROW(),COLUMN())))</formula>
    </cfRule>
  </conditionalFormatting>
  <conditionalFormatting sqref="H15">
    <cfRule type="expression" dxfId="289" priority="48">
      <formula>INDIRECT(ADDRESS(ROW(),COLUMN()))=TRUNC(INDIRECT(ADDRESS(ROW(),COLUMN())))</formula>
    </cfRule>
  </conditionalFormatting>
  <conditionalFormatting sqref="J17">
    <cfRule type="expression" dxfId="288" priority="46">
      <formula>INDIRECT(ADDRESS(ROW(),COLUMN()))=TRUNC(INDIRECT(ADDRESS(ROW(),COLUMN())))</formula>
    </cfRule>
  </conditionalFormatting>
  <conditionalFormatting sqref="H19">
    <cfRule type="expression" dxfId="287" priority="44">
      <formula>INDIRECT(ADDRESS(ROW(),COLUMN()))=TRUNC(INDIRECT(ADDRESS(ROW(),COLUMN())))</formula>
    </cfRule>
  </conditionalFormatting>
  <conditionalFormatting sqref="J20">
    <cfRule type="expression" dxfId="286" priority="43">
      <formula>INDIRECT(ADDRESS(ROW(),COLUMN()))=TRUNC(INDIRECT(ADDRESS(ROW(),COLUMN())))</formula>
    </cfRule>
  </conditionalFormatting>
  <conditionalFormatting sqref="H20">
    <cfRule type="expression" dxfId="285" priority="42">
      <formula>INDIRECT(ADDRESS(ROW(),COLUMN()))=TRUNC(INDIRECT(ADDRESS(ROW(),COLUMN())))</formula>
    </cfRule>
  </conditionalFormatting>
  <conditionalFormatting sqref="J15">
    <cfRule type="expression" dxfId="284" priority="39">
      <formula>INDIRECT(ADDRESS(ROW(),COLUMN()))=TRUNC(INDIRECT(ADDRESS(ROW(),COLUMN())))</formula>
    </cfRule>
  </conditionalFormatting>
  <conditionalFormatting sqref="H15">
    <cfRule type="expression" dxfId="283" priority="38">
      <formula>INDIRECT(ADDRESS(ROW(),COLUMN()))=TRUNC(INDIRECT(ADDRESS(ROW(),COLUMN())))</formula>
    </cfRule>
  </conditionalFormatting>
  <conditionalFormatting sqref="J16">
    <cfRule type="expression" dxfId="282" priority="37">
      <formula>INDIRECT(ADDRESS(ROW(),COLUMN()))=TRUNC(INDIRECT(ADDRESS(ROW(),COLUMN())))</formula>
    </cfRule>
  </conditionalFormatting>
  <conditionalFormatting sqref="H16">
    <cfRule type="expression" dxfId="281" priority="36">
      <formula>INDIRECT(ADDRESS(ROW(),COLUMN()))=TRUNC(INDIRECT(ADDRESS(ROW(),COLUMN())))</formula>
    </cfRule>
  </conditionalFormatting>
  <conditionalFormatting sqref="H12">
    <cfRule type="expression" dxfId="280" priority="35">
      <formula>INDIRECT(ADDRESS(ROW(),COLUMN()))=TRUNC(INDIRECT(ADDRESS(ROW(),COLUMN())))</formula>
    </cfRule>
  </conditionalFormatting>
  <conditionalFormatting sqref="J12">
    <cfRule type="expression" dxfId="279" priority="34">
      <formula>INDIRECT(ADDRESS(ROW(),COLUMN()))=TRUNC(INDIRECT(ADDRESS(ROW(),COLUMN())))</formula>
    </cfRule>
  </conditionalFormatting>
  <conditionalFormatting sqref="H17">
    <cfRule type="expression" dxfId="278" priority="33">
      <formula>INDIRECT(ADDRESS(ROW(),COLUMN()))=TRUNC(INDIRECT(ADDRESS(ROW(),COLUMN())))</formula>
    </cfRule>
  </conditionalFormatting>
  <conditionalFormatting sqref="H17">
    <cfRule type="expression" dxfId="277" priority="32">
      <formula>INDIRECT(ADDRESS(ROW(),COLUMN()))=TRUNC(INDIRECT(ADDRESS(ROW(),COLUMN())))</formula>
    </cfRule>
  </conditionalFormatting>
  <conditionalFormatting sqref="J18">
    <cfRule type="expression" dxfId="276" priority="31">
      <formula>INDIRECT(ADDRESS(ROW(),COLUMN()))=TRUNC(INDIRECT(ADDRESS(ROW(),COLUMN())))</formula>
    </cfRule>
  </conditionalFormatting>
  <conditionalFormatting sqref="J18">
    <cfRule type="expression" dxfId="275" priority="30">
      <formula>INDIRECT(ADDRESS(ROW(),COLUMN()))=TRUNC(INDIRECT(ADDRESS(ROW(),COLUMN())))</formula>
    </cfRule>
  </conditionalFormatting>
  <conditionalFormatting sqref="H18">
    <cfRule type="expression" dxfId="274" priority="29">
      <formula>INDIRECT(ADDRESS(ROW(),COLUMN()))=TRUNC(INDIRECT(ADDRESS(ROW(),COLUMN())))</formula>
    </cfRule>
  </conditionalFormatting>
  <conditionalFormatting sqref="H18">
    <cfRule type="expression" dxfId="273" priority="28">
      <formula>INDIRECT(ADDRESS(ROW(),COLUMN()))=TRUNC(INDIRECT(ADDRESS(ROW(),COLUMN())))</formula>
    </cfRule>
  </conditionalFormatting>
  <conditionalFormatting sqref="H21">
    <cfRule type="expression" dxfId="272" priority="27">
      <formula>INDIRECT(ADDRESS(ROW(),COLUMN()))=TRUNC(INDIRECT(ADDRESS(ROW(),COLUMN())))</formula>
    </cfRule>
  </conditionalFormatting>
  <conditionalFormatting sqref="H21">
    <cfRule type="expression" dxfId="271" priority="26">
      <formula>INDIRECT(ADDRESS(ROW(),COLUMN()))=TRUNC(INDIRECT(ADDRESS(ROW(),COLUMN())))</formula>
    </cfRule>
  </conditionalFormatting>
  <conditionalFormatting sqref="H21">
    <cfRule type="expression" dxfId="270" priority="25">
      <formula>INDIRECT(ADDRESS(ROW(),COLUMN()))=TRUNC(INDIRECT(ADDRESS(ROW(),COLUMN())))</formula>
    </cfRule>
  </conditionalFormatting>
  <conditionalFormatting sqref="H21">
    <cfRule type="expression" dxfId="269" priority="24">
      <formula>INDIRECT(ADDRESS(ROW(),COLUMN()))=TRUNC(INDIRECT(ADDRESS(ROW(),COLUMN())))</formula>
    </cfRule>
  </conditionalFormatting>
  <conditionalFormatting sqref="M11">
    <cfRule type="expression" dxfId="268" priority="23">
      <formula>INDIRECT(ADDRESS(ROW(),COLUMN()))=TRUNC(INDIRECT(ADDRESS(ROW(),COLUMN())))</formula>
    </cfRule>
  </conditionalFormatting>
  <conditionalFormatting sqref="M16 M20">
    <cfRule type="expression" dxfId="267" priority="22">
      <formula>INDIRECT(ADDRESS(ROW(),COLUMN()))=TRUNC(INDIRECT(ADDRESS(ROW(),COLUMN())))</formula>
    </cfRule>
  </conditionalFormatting>
  <conditionalFormatting sqref="M17 M19">
    <cfRule type="expression" dxfId="266" priority="21">
      <formula>INDIRECT(ADDRESS(ROW(),COLUMN()))=TRUNC(INDIRECT(ADDRESS(ROW(),COLUMN())))</formula>
    </cfRule>
  </conditionalFormatting>
  <conditionalFormatting sqref="M19">
    <cfRule type="expression" dxfId="265" priority="20">
      <formula>INDIRECT(ADDRESS(ROW(),COLUMN()))=TRUNC(INDIRECT(ADDRESS(ROW(),COLUMN())))</formula>
    </cfRule>
  </conditionalFormatting>
  <conditionalFormatting sqref="M15">
    <cfRule type="expression" dxfId="264" priority="17">
      <formula>INDIRECT(ADDRESS(ROW(),COLUMN()))=TRUNC(INDIRECT(ADDRESS(ROW(),COLUMN())))</formula>
    </cfRule>
  </conditionalFormatting>
  <conditionalFormatting sqref="M17">
    <cfRule type="expression" dxfId="263" priority="15">
      <formula>INDIRECT(ADDRESS(ROW(),COLUMN()))=TRUNC(INDIRECT(ADDRESS(ROW(),COLUMN())))</formula>
    </cfRule>
  </conditionalFormatting>
  <conditionalFormatting sqref="M20">
    <cfRule type="expression" dxfId="262" priority="14">
      <formula>INDIRECT(ADDRESS(ROW(),COLUMN()))=TRUNC(INDIRECT(ADDRESS(ROW(),COLUMN())))</formula>
    </cfRule>
  </conditionalFormatting>
  <conditionalFormatting sqref="M15">
    <cfRule type="expression" dxfId="261" priority="12">
      <formula>INDIRECT(ADDRESS(ROW(),COLUMN()))=TRUNC(INDIRECT(ADDRESS(ROW(),COLUMN())))</formula>
    </cfRule>
  </conditionalFormatting>
  <conditionalFormatting sqref="M16">
    <cfRule type="expression" dxfId="260" priority="11">
      <formula>INDIRECT(ADDRESS(ROW(),COLUMN()))=TRUNC(INDIRECT(ADDRESS(ROW(),COLUMN())))</formula>
    </cfRule>
  </conditionalFormatting>
  <conditionalFormatting sqref="M18">
    <cfRule type="expression" dxfId="259" priority="9">
      <formula>INDIRECT(ADDRESS(ROW(),COLUMN()))=TRUNC(INDIRECT(ADDRESS(ROW(),COLUMN())))</formula>
    </cfRule>
  </conditionalFormatting>
  <conditionalFormatting sqref="M18">
    <cfRule type="expression" dxfId="258" priority="8">
      <formula>INDIRECT(ADDRESS(ROW(),COLUMN()))=TRUNC(INDIRECT(ADDRESS(ROW(),COLUMN())))</formula>
    </cfRule>
  </conditionalFormatting>
  <conditionalFormatting sqref="M12">
    <cfRule type="expression" dxfId="257" priority="7">
      <formula>INDIRECT(ADDRESS(ROW(),COLUMN()))=TRUNC(INDIRECT(ADDRESS(ROW(),COLUMN())))</formula>
    </cfRule>
  </conditionalFormatting>
  <conditionalFormatting sqref="J13">
    <cfRule type="expression" dxfId="256" priority="6">
      <formula>INDIRECT(ADDRESS(ROW(),COLUMN()))=TRUNC(INDIRECT(ADDRESS(ROW(),COLUMN())))</formula>
    </cfRule>
  </conditionalFormatting>
  <conditionalFormatting sqref="H13">
    <cfRule type="expression" dxfId="255" priority="5">
      <formula>INDIRECT(ADDRESS(ROW(),COLUMN()))=TRUNC(INDIRECT(ADDRESS(ROW(),COLUMN())))</formula>
    </cfRule>
  </conditionalFormatting>
  <conditionalFormatting sqref="H14">
    <cfRule type="expression" dxfId="254" priority="4">
      <formula>INDIRECT(ADDRESS(ROW(),COLUMN()))=TRUNC(INDIRECT(ADDRESS(ROW(),COLUMN())))</formula>
    </cfRule>
  </conditionalFormatting>
  <conditionalFormatting sqref="J14">
    <cfRule type="expression" dxfId="253" priority="3">
      <formula>INDIRECT(ADDRESS(ROW(),COLUMN()))=TRUNC(INDIRECT(ADDRESS(ROW(),COLUMN())))</formula>
    </cfRule>
  </conditionalFormatting>
  <conditionalFormatting sqref="M13">
    <cfRule type="expression" dxfId="252" priority="2">
      <formula>INDIRECT(ADDRESS(ROW(),COLUMN()))=TRUNC(INDIRECT(ADDRESS(ROW(),COLUMN())))</formula>
    </cfRule>
  </conditionalFormatting>
  <conditionalFormatting sqref="M14">
    <cfRule type="expression" dxfId="251" priority="1">
      <formula>INDIRECT(ADDRESS(ROW(),COLUMN()))=TRUNC(INDIRECT(ADDRESS(ROW(),COLUMN())))</formula>
    </cfRule>
  </conditionalFormatting>
  <dataValidations count="6">
    <dataValidation type="list" imeMode="hiragana" allowBlank="1" showInputMessage="1" showErrorMessage="1" sqref="D11:D310">
      <formula1>INDIRECT(C11)</formula1>
    </dataValidation>
    <dataValidation imeMode="off" allowBlank="1" showInputMessage="1" showErrorMessage="1" sqref="J11:J310 G312:I312 M11:M310 G315:I351 P11:P310"/>
    <dataValidation type="list" allowBlank="1" showInputMessage="1" showErrorMessage="1" sqref="Q11:R310">
      <formula1>"○"</formula1>
    </dataValidation>
    <dataValidation imeMode="disabled" allowBlank="1" showInputMessage="1" showErrorMessage="1" sqref="C8 F6 A11:A310 I6:L7 G6:H8 F8 C6 B3"/>
    <dataValidation imeMode="hiragana" allowBlank="1" showInputMessage="1" showErrorMessage="1" sqref="N11:N310 K11:K310 E11:F310"/>
    <dataValidation type="list" imeMode="hiragana" allowBlank="1" showInputMessage="1" showErrorMessage="1" sqref="C11:C310">
      <formula1>$A$366:$A$369</formula1>
    </dataValidation>
  </dataValidations>
  <pageMargins left="0.7" right="0.7" top="0.75" bottom="0.75" header="0.3" footer="0.3"/>
  <pageSetup paperSize="9" scale="6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0"/>
  <sheetViews>
    <sheetView view="pageBreakPreview" zoomScaleNormal="55" zoomScaleSheetLayoutView="100" workbookViewId="0">
      <selection activeCell="A11" sqref="A11:B11"/>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3" ht="14.25">
      <c r="A1" s="94" t="str">
        <f>"【 内訳書 】 "&amp;様式1!L12</f>
        <v xml:space="preserve">【 内訳書 】 </v>
      </c>
      <c r="B1" s="28"/>
      <c r="C1" s="75"/>
      <c r="D1" s="75"/>
      <c r="E1" s="75"/>
      <c r="F1" s="75"/>
      <c r="G1" s="75"/>
      <c r="H1" s="75"/>
      <c r="I1" s="75"/>
      <c r="J1" s="75"/>
      <c r="K1" s="75"/>
      <c r="L1" s="75"/>
      <c r="M1" s="75"/>
      <c r="N1" s="75"/>
      <c r="O1" s="75"/>
      <c r="P1" s="75"/>
      <c r="Q1" s="75"/>
      <c r="R1" s="75"/>
    </row>
    <row r="2" spans="1:23" ht="25.5" customHeight="1">
      <c r="A2" s="75"/>
      <c r="B2" s="667" t="s">
        <v>118</v>
      </c>
      <c r="C2" s="667"/>
      <c r="D2" s="667"/>
      <c r="E2" s="667"/>
      <c r="F2" s="667"/>
      <c r="G2" s="667"/>
      <c r="H2" s="667"/>
      <c r="I2" s="667"/>
      <c r="J2" s="667"/>
      <c r="K2" s="667"/>
      <c r="L2" s="667"/>
      <c r="M2" s="667"/>
      <c r="N2" s="667"/>
      <c r="O2" s="667"/>
      <c r="P2" s="667"/>
      <c r="Q2" s="667"/>
      <c r="R2" s="667"/>
    </row>
    <row r="3" spans="1:23" ht="44.25" customHeight="1">
      <c r="A3" s="75"/>
      <c r="B3" s="668" t="s">
        <v>132</v>
      </c>
      <c r="C3" s="669"/>
      <c r="D3" s="669"/>
      <c r="E3" s="669"/>
      <c r="F3" s="669"/>
      <c r="G3" s="669"/>
      <c r="H3" s="669"/>
      <c r="I3" s="669"/>
      <c r="J3" s="669"/>
      <c r="K3" s="669"/>
      <c r="L3" s="669"/>
      <c r="M3" s="669"/>
      <c r="N3" s="669"/>
      <c r="O3" s="669"/>
      <c r="P3" s="669"/>
      <c r="Q3" s="669"/>
      <c r="R3" s="669"/>
      <c r="W3" s="51">
        <v>18</v>
      </c>
    </row>
    <row r="4" spans="1:23" ht="11.25" customHeight="1">
      <c r="A4" s="95"/>
      <c r="B4" s="95"/>
      <c r="C4" s="96"/>
      <c r="D4" s="52"/>
      <c r="E4" s="52"/>
      <c r="F4" s="97"/>
      <c r="G4" s="97"/>
      <c r="H4" s="97"/>
      <c r="I4" s="97"/>
      <c r="J4" s="97"/>
      <c r="K4" s="97"/>
      <c r="L4" s="97"/>
      <c r="M4" s="97"/>
      <c r="N4" s="97"/>
      <c r="O4" s="97"/>
      <c r="P4" s="97"/>
      <c r="Q4" s="75"/>
      <c r="R4" s="75"/>
    </row>
    <row r="5" spans="1:23" ht="21.75" customHeight="1">
      <c r="A5" s="95"/>
      <c r="B5" s="95"/>
      <c r="C5" s="632" t="s">
        <v>73</v>
      </c>
      <c r="D5" s="633"/>
      <c r="E5" s="634"/>
      <c r="F5" s="151" t="s">
        <v>74</v>
      </c>
      <c r="G5" s="620" t="s">
        <v>75</v>
      </c>
      <c r="H5" s="621"/>
      <c r="I5" s="621"/>
      <c r="J5" s="621"/>
      <c r="K5" s="621"/>
      <c r="L5" s="622"/>
      <c r="M5" s="76"/>
      <c r="N5" s="623" t="str">
        <f>IF(G331&lt;&gt;0,"「細目：その他」で補助対象外に仕分けされていないものがある","")</f>
        <v/>
      </c>
      <c r="O5" s="623"/>
      <c r="P5" s="623"/>
      <c r="Q5" s="75"/>
      <c r="R5" s="75"/>
    </row>
    <row r="6" spans="1:23"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3" ht="21.75" customHeight="1">
      <c r="A7" s="95"/>
      <c r="B7" s="95"/>
      <c r="C7" s="632" t="s">
        <v>115</v>
      </c>
      <c r="D7" s="633"/>
      <c r="E7" s="634"/>
      <c r="F7" s="151" t="s">
        <v>116</v>
      </c>
      <c r="G7" s="101"/>
      <c r="H7" s="102"/>
      <c r="I7" s="102"/>
      <c r="J7" s="102"/>
      <c r="K7" s="102"/>
      <c r="L7" s="102"/>
      <c r="M7" s="76"/>
      <c r="N7" s="148"/>
      <c r="O7" s="148"/>
      <c r="P7" s="148"/>
      <c r="Q7" s="75"/>
      <c r="R7" s="75"/>
    </row>
    <row r="8" spans="1:23"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3"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3"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3" ht="18" customHeight="1">
      <c r="A11" s="630">
        <v>1</v>
      </c>
      <c r="B11" s="631"/>
      <c r="C11" s="64"/>
      <c r="D11" s="65"/>
      <c r="E11" s="144"/>
      <c r="F11" s="66"/>
      <c r="G11" s="56"/>
      <c r="H11" s="57"/>
      <c r="I11" s="56"/>
      <c r="J11" s="57"/>
      <c r="K11" s="58"/>
      <c r="L11" s="59"/>
      <c r="M11" s="60"/>
      <c r="N11" s="58"/>
      <c r="O11" s="61"/>
      <c r="P11" s="62">
        <f>IF(H11="",0,INT(SUM(PRODUCT(H11,J11,M11))))</f>
        <v>0</v>
      </c>
      <c r="Q11" s="89"/>
      <c r="R11" s="63"/>
    </row>
    <row r="12" spans="1:23" ht="18" customHeight="1">
      <c r="A12" s="606">
        <v>2</v>
      </c>
      <c r="B12" s="607"/>
      <c r="C12" s="64"/>
      <c r="D12" s="65"/>
      <c r="E12" s="144"/>
      <c r="F12" s="66"/>
      <c r="G12" s="67"/>
      <c r="H12" s="68"/>
      <c r="I12" s="67"/>
      <c r="J12" s="68"/>
      <c r="K12" s="69"/>
      <c r="L12" s="70"/>
      <c r="M12" s="71"/>
      <c r="N12" s="69"/>
      <c r="O12" s="61"/>
      <c r="P12" s="62">
        <f t="shared" ref="P12:P26" si="0">IF(H12="",0,INT(SUM(PRODUCT(H12,J12,M12))))</f>
        <v>0</v>
      </c>
      <c r="Q12" s="90"/>
      <c r="R12" s="73"/>
    </row>
    <row r="13" spans="1:23" ht="18" customHeight="1">
      <c r="A13" s="606">
        <v>3</v>
      </c>
      <c r="B13" s="607"/>
      <c r="C13" s="64"/>
      <c r="D13" s="65"/>
      <c r="E13" s="144"/>
      <c r="F13" s="66"/>
      <c r="G13" s="67"/>
      <c r="H13" s="68"/>
      <c r="I13" s="67"/>
      <c r="J13" s="68"/>
      <c r="K13" s="69"/>
      <c r="L13" s="70"/>
      <c r="M13" s="71"/>
      <c r="N13" s="69"/>
      <c r="O13" s="61"/>
      <c r="P13" s="62">
        <f>IF(H13="",0,INT(SUM(PRODUCT(H13,J13,M13))))</f>
        <v>0</v>
      </c>
      <c r="Q13" s="89"/>
      <c r="R13" s="73"/>
    </row>
    <row r="14" spans="1:23" ht="18" customHeight="1">
      <c r="A14" s="606">
        <v>4</v>
      </c>
      <c r="B14" s="607"/>
      <c r="C14" s="64"/>
      <c r="D14" s="65"/>
      <c r="E14" s="144"/>
      <c r="F14" s="66"/>
      <c r="G14" s="67"/>
      <c r="H14" s="68"/>
      <c r="I14" s="67"/>
      <c r="J14" s="68"/>
      <c r="K14" s="69"/>
      <c r="L14" s="70"/>
      <c r="M14" s="71"/>
      <c r="N14" s="69"/>
      <c r="O14" s="61"/>
      <c r="P14" s="62">
        <f t="shared" ref="P14" si="1">IF(H14="",0,INT(SUM(PRODUCT(H14,J14,M14))))</f>
        <v>0</v>
      </c>
      <c r="Q14" s="90"/>
      <c r="R14" s="73"/>
    </row>
    <row r="15" spans="1:23" ht="18" customHeight="1">
      <c r="A15" s="606">
        <v>5</v>
      </c>
      <c r="B15" s="607"/>
      <c r="C15" s="64"/>
      <c r="D15" s="65"/>
      <c r="E15" s="144"/>
      <c r="F15" s="66"/>
      <c r="G15" s="67"/>
      <c r="H15" s="68"/>
      <c r="I15" s="67"/>
      <c r="J15" s="68"/>
      <c r="K15" s="69"/>
      <c r="L15" s="70"/>
      <c r="M15" s="71"/>
      <c r="N15" s="69"/>
      <c r="O15" s="72"/>
      <c r="P15" s="62">
        <f t="shared" si="0"/>
        <v>0</v>
      </c>
      <c r="Q15" s="90"/>
      <c r="R15" s="73"/>
    </row>
    <row r="16" spans="1:23" ht="18" customHeight="1">
      <c r="A16" s="606">
        <v>6</v>
      </c>
      <c r="B16" s="607"/>
      <c r="C16" s="64"/>
      <c r="D16" s="65"/>
      <c r="E16" s="144"/>
      <c r="F16" s="66"/>
      <c r="G16" s="67"/>
      <c r="H16" s="68"/>
      <c r="I16" s="67"/>
      <c r="J16" s="68"/>
      <c r="K16" s="69"/>
      <c r="L16" s="70"/>
      <c r="M16" s="71"/>
      <c r="N16" s="69"/>
      <c r="O16" s="72"/>
      <c r="P16" s="62">
        <f t="shared" si="0"/>
        <v>0</v>
      </c>
      <c r="Q16" s="90"/>
      <c r="R16" s="73"/>
    </row>
    <row r="17" spans="1:18" ht="18" customHeight="1">
      <c r="A17" s="606">
        <v>7</v>
      </c>
      <c r="B17" s="607"/>
      <c r="C17" s="64"/>
      <c r="D17" s="65"/>
      <c r="E17" s="144"/>
      <c r="F17" s="66"/>
      <c r="G17" s="67"/>
      <c r="H17" s="68"/>
      <c r="I17" s="67"/>
      <c r="J17" s="68"/>
      <c r="K17" s="69"/>
      <c r="L17" s="70"/>
      <c r="M17" s="71"/>
      <c r="N17" s="69"/>
      <c r="O17" s="72"/>
      <c r="P17" s="62">
        <f t="shared" si="0"/>
        <v>0</v>
      </c>
      <c r="Q17" s="90"/>
      <c r="R17" s="73"/>
    </row>
    <row r="18" spans="1:18" ht="18" customHeight="1">
      <c r="A18" s="606">
        <v>8</v>
      </c>
      <c r="B18" s="607"/>
      <c r="C18" s="64"/>
      <c r="D18" s="65"/>
      <c r="E18" s="144"/>
      <c r="F18" s="66"/>
      <c r="G18" s="67"/>
      <c r="H18" s="68"/>
      <c r="I18" s="67"/>
      <c r="J18" s="68"/>
      <c r="K18" s="69"/>
      <c r="L18" s="70"/>
      <c r="M18" s="71"/>
      <c r="N18" s="69"/>
      <c r="O18" s="72"/>
      <c r="P18" s="62">
        <f t="shared" si="0"/>
        <v>0</v>
      </c>
      <c r="Q18" s="90"/>
      <c r="R18" s="73"/>
    </row>
    <row r="19" spans="1:18" ht="18" customHeight="1">
      <c r="A19" s="606">
        <v>9</v>
      </c>
      <c r="B19" s="607"/>
      <c r="C19" s="64"/>
      <c r="D19" s="65"/>
      <c r="E19" s="144"/>
      <c r="F19" s="66"/>
      <c r="G19" s="67"/>
      <c r="H19" s="68"/>
      <c r="I19" s="67"/>
      <c r="J19" s="68"/>
      <c r="K19" s="69"/>
      <c r="L19" s="70"/>
      <c r="M19" s="71"/>
      <c r="N19" s="69"/>
      <c r="O19" s="72"/>
      <c r="P19" s="62">
        <f t="shared" si="0"/>
        <v>0</v>
      </c>
      <c r="Q19" s="90"/>
      <c r="R19" s="73"/>
    </row>
    <row r="20" spans="1:18" ht="18" customHeight="1">
      <c r="A20" s="606">
        <v>10</v>
      </c>
      <c r="B20" s="607"/>
      <c r="C20" s="64"/>
      <c r="D20" s="65"/>
      <c r="E20" s="144"/>
      <c r="F20" s="66"/>
      <c r="G20" s="67"/>
      <c r="H20" s="68"/>
      <c r="I20" s="67"/>
      <c r="J20" s="68"/>
      <c r="K20" s="69"/>
      <c r="L20" s="70"/>
      <c r="M20" s="71"/>
      <c r="N20" s="69"/>
      <c r="O20" s="72"/>
      <c r="P20" s="62">
        <f t="shared" si="0"/>
        <v>0</v>
      </c>
      <c r="Q20" s="90"/>
      <c r="R20" s="73"/>
    </row>
    <row r="21" spans="1:18" ht="18" customHeight="1">
      <c r="A21" s="606">
        <v>11</v>
      </c>
      <c r="B21" s="607"/>
      <c r="C21" s="64"/>
      <c r="D21" s="65"/>
      <c r="E21" s="144"/>
      <c r="F21" s="66"/>
      <c r="G21" s="67"/>
      <c r="H21" s="68"/>
      <c r="I21" s="67"/>
      <c r="J21" s="68"/>
      <c r="K21" s="69"/>
      <c r="L21" s="70"/>
      <c r="M21" s="71"/>
      <c r="N21" s="69"/>
      <c r="O21" s="72"/>
      <c r="P21" s="62">
        <f t="shared" si="0"/>
        <v>0</v>
      </c>
      <c r="Q21" s="90"/>
      <c r="R21" s="73"/>
    </row>
    <row r="22" spans="1:18" ht="18" customHeight="1">
      <c r="A22" s="606">
        <v>12</v>
      </c>
      <c r="B22" s="607"/>
      <c r="C22" s="64"/>
      <c r="D22" s="65"/>
      <c r="E22" s="144"/>
      <c r="F22" s="66"/>
      <c r="G22" s="67"/>
      <c r="H22" s="68"/>
      <c r="I22" s="67"/>
      <c r="J22" s="68"/>
      <c r="K22" s="69"/>
      <c r="L22" s="70"/>
      <c r="M22" s="71"/>
      <c r="N22" s="69"/>
      <c r="O22" s="72"/>
      <c r="P22" s="62">
        <f t="shared" si="0"/>
        <v>0</v>
      </c>
      <c r="Q22" s="90"/>
      <c r="R22" s="73"/>
    </row>
    <row r="23" spans="1:18" ht="18" customHeight="1">
      <c r="A23" s="606">
        <v>13</v>
      </c>
      <c r="B23" s="607"/>
      <c r="C23" s="64"/>
      <c r="D23" s="65"/>
      <c r="E23" s="144"/>
      <c r="F23" s="66"/>
      <c r="G23" s="67"/>
      <c r="H23" s="68"/>
      <c r="I23" s="67"/>
      <c r="J23" s="68"/>
      <c r="K23" s="69"/>
      <c r="L23" s="70"/>
      <c r="M23" s="71"/>
      <c r="N23" s="69"/>
      <c r="O23" s="72"/>
      <c r="P23" s="62">
        <f t="shared" si="0"/>
        <v>0</v>
      </c>
      <c r="Q23" s="90"/>
      <c r="R23" s="73"/>
    </row>
    <row r="24" spans="1:18" ht="18" customHeight="1">
      <c r="A24" s="606">
        <v>14</v>
      </c>
      <c r="B24" s="607"/>
      <c r="C24" s="64"/>
      <c r="D24" s="65"/>
      <c r="E24" s="144"/>
      <c r="F24" s="66"/>
      <c r="G24" s="67"/>
      <c r="H24" s="68"/>
      <c r="I24" s="70"/>
      <c r="J24" s="71"/>
      <c r="K24" s="69"/>
      <c r="L24" s="70"/>
      <c r="M24" s="71"/>
      <c r="N24" s="69"/>
      <c r="O24" s="72"/>
      <c r="P24" s="62">
        <f t="shared" si="0"/>
        <v>0</v>
      </c>
      <c r="Q24" s="90"/>
      <c r="R24" s="73"/>
    </row>
    <row r="25" spans="1:18" ht="18" customHeight="1">
      <c r="A25" s="606">
        <v>15</v>
      </c>
      <c r="B25" s="607"/>
      <c r="C25" s="64"/>
      <c r="D25" s="65"/>
      <c r="E25" s="144"/>
      <c r="F25" s="66"/>
      <c r="G25" s="67"/>
      <c r="H25" s="68"/>
      <c r="I25" s="70"/>
      <c r="J25" s="71"/>
      <c r="K25" s="69"/>
      <c r="L25" s="70"/>
      <c r="M25" s="71"/>
      <c r="N25" s="69"/>
      <c r="O25" s="72"/>
      <c r="P25" s="62">
        <f t="shared" si="0"/>
        <v>0</v>
      </c>
      <c r="Q25" s="90"/>
      <c r="R25" s="73"/>
    </row>
    <row r="26" spans="1:18" ht="18" customHeight="1">
      <c r="A26" s="606">
        <v>16</v>
      </c>
      <c r="B26" s="607"/>
      <c r="C26" s="64"/>
      <c r="D26" s="65"/>
      <c r="E26" s="144"/>
      <c r="F26" s="66"/>
      <c r="G26" s="67"/>
      <c r="H26" s="68"/>
      <c r="I26" s="70"/>
      <c r="J26" s="71"/>
      <c r="K26" s="69"/>
      <c r="L26" s="70"/>
      <c r="M26" s="71"/>
      <c r="N26" s="69"/>
      <c r="O26" s="72"/>
      <c r="P26" s="62">
        <f t="shared" si="0"/>
        <v>0</v>
      </c>
      <c r="Q26" s="90"/>
      <c r="R26" s="73"/>
    </row>
    <row r="27" spans="1:18" ht="18" customHeight="1">
      <c r="A27" s="606">
        <v>17</v>
      </c>
      <c r="B27" s="607"/>
      <c r="C27" s="64"/>
      <c r="D27" s="65"/>
      <c r="E27" s="145"/>
      <c r="F27" s="55"/>
      <c r="G27" s="67"/>
      <c r="H27" s="57"/>
      <c r="I27" s="67"/>
      <c r="J27" s="68"/>
      <c r="K27" s="69"/>
      <c r="L27" s="67"/>
      <c r="M27" s="71"/>
      <c r="N27" s="74"/>
      <c r="O27" s="72"/>
      <c r="P27" s="62">
        <f t="shared" ref="P27:P75" si="2">IF(H27="",0,INT(SUM(PRODUCT(H27,J27,M27))))</f>
        <v>0</v>
      </c>
      <c r="Q27" s="90"/>
      <c r="R27" s="73"/>
    </row>
    <row r="28" spans="1:18" ht="18" customHeight="1">
      <c r="A28" s="606">
        <v>18</v>
      </c>
      <c r="B28" s="607"/>
      <c r="C28" s="64"/>
      <c r="D28" s="65"/>
      <c r="E28" s="145"/>
      <c r="F28" s="66"/>
      <c r="G28" s="67"/>
      <c r="H28" s="68"/>
      <c r="I28" s="67"/>
      <c r="J28" s="68"/>
      <c r="K28" s="69"/>
      <c r="L28" s="67"/>
      <c r="M28" s="71"/>
      <c r="N28" s="74"/>
      <c r="O28" s="72"/>
      <c r="P28" s="62">
        <f t="shared" si="2"/>
        <v>0</v>
      </c>
      <c r="Q28" s="90"/>
      <c r="R28" s="73"/>
    </row>
    <row r="29" spans="1:18" ht="18" customHeight="1">
      <c r="A29" s="606">
        <v>19</v>
      </c>
      <c r="B29" s="607"/>
      <c r="C29" s="64"/>
      <c r="D29" s="65"/>
      <c r="E29" s="145"/>
      <c r="F29" s="66"/>
      <c r="G29" s="67"/>
      <c r="H29" s="68"/>
      <c r="I29" s="67"/>
      <c r="J29" s="68"/>
      <c r="K29" s="69"/>
      <c r="L29" s="67"/>
      <c r="M29" s="71"/>
      <c r="N29" s="74"/>
      <c r="O29" s="72"/>
      <c r="P29" s="62">
        <f t="shared" si="2"/>
        <v>0</v>
      </c>
      <c r="Q29" s="90"/>
      <c r="R29" s="73"/>
    </row>
    <row r="30" spans="1:18" ht="18" customHeight="1">
      <c r="A30" s="606">
        <v>20</v>
      </c>
      <c r="B30" s="607"/>
      <c r="C30" s="64"/>
      <c r="D30" s="65"/>
      <c r="E30" s="144"/>
      <c r="F30" s="66"/>
      <c r="G30" s="67"/>
      <c r="H30" s="68"/>
      <c r="I30" s="67"/>
      <c r="J30" s="68"/>
      <c r="K30" s="69"/>
      <c r="L30" s="70"/>
      <c r="M30" s="71"/>
      <c r="N30" s="69"/>
      <c r="O30" s="72"/>
      <c r="P30" s="62">
        <f t="shared" si="2"/>
        <v>0</v>
      </c>
      <c r="Q30" s="90"/>
      <c r="R30" s="73"/>
    </row>
    <row r="31" spans="1:18" ht="18" customHeight="1">
      <c r="A31" s="606">
        <v>21</v>
      </c>
      <c r="B31" s="607"/>
      <c r="C31" s="64"/>
      <c r="D31" s="65"/>
      <c r="E31" s="144"/>
      <c r="F31" s="66"/>
      <c r="G31" s="67"/>
      <c r="H31" s="68"/>
      <c r="I31" s="67"/>
      <c r="J31" s="68"/>
      <c r="K31" s="69"/>
      <c r="L31" s="70"/>
      <c r="M31" s="71"/>
      <c r="N31" s="69"/>
      <c r="O31" s="72"/>
      <c r="P31" s="62">
        <f t="shared" si="2"/>
        <v>0</v>
      </c>
      <c r="Q31" s="90"/>
      <c r="R31" s="73"/>
    </row>
    <row r="32" spans="1:18" ht="18" customHeight="1">
      <c r="A32" s="606">
        <v>22</v>
      </c>
      <c r="B32" s="607"/>
      <c r="C32" s="64"/>
      <c r="D32" s="65"/>
      <c r="E32" s="144"/>
      <c r="F32" s="66"/>
      <c r="G32" s="67"/>
      <c r="H32" s="68"/>
      <c r="I32" s="70"/>
      <c r="J32" s="71"/>
      <c r="K32" s="69"/>
      <c r="L32" s="70"/>
      <c r="M32" s="71"/>
      <c r="N32" s="69"/>
      <c r="O32" s="72"/>
      <c r="P32" s="62">
        <f t="shared" si="2"/>
        <v>0</v>
      </c>
      <c r="Q32" s="90"/>
      <c r="R32" s="73"/>
    </row>
    <row r="33" spans="1:18" ht="18" customHeight="1">
      <c r="A33" s="606">
        <v>23</v>
      </c>
      <c r="B33" s="607"/>
      <c r="C33" s="64"/>
      <c r="D33" s="65"/>
      <c r="E33" s="144"/>
      <c r="F33" s="66"/>
      <c r="G33" s="67"/>
      <c r="H33" s="68"/>
      <c r="I33" s="70"/>
      <c r="J33" s="71"/>
      <c r="K33" s="69"/>
      <c r="L33" s="70"/>
      <c r="M33" s="71"/>
      <c r="N33" s="69"/>
      <c r="O33" s="72"/>
      <c r="P33" s="62">
        <f t="shared" si="2"/>
        <v>0</v>
      </c>
      <c r="Q33" s="90"/>
      <c r="R33" s="73"/>
    </row>
    <row r="34" spans="1:18" ht="18" customHeight="1">
      <c r="A34" s="606">
        <v>24</v>
      </c>
      <c r="B34" s="607"/>
      <c r="C34" s="64"/>
      <c r="D34" s="65"/>
      <c r="E34" s="144"/>
      <c r="F34" s="66"/>
      <c r="G34" s="67"/>
      <c r="H34" s="68"/>
      <c r="I34" s="70"/>
      <c r="J34" s="71"/>
      <c r="K34" s="69"/>
      <c r="L34" s="70"/>
      <c r="M34" s="71"/>
      <c r="N34" s="69"/>
      <c r="O34" s="72"/>
      <c r="P34" s="62">
        <f t="shared" si="2"/>
        <v>0</v>
      </c>
      <c r="Q34" s="90"/>
      <c r="R34" s="73"/>
    </row>
    <row r="35" spans="1:18" ht="18" customHeight="1">
      <c r="A35" s="606">
        <v>25</v>
      </c>
      <c r="B35" s="607"/>
      <c r="C35" s="64"/>
      <c r="D35" s="65"/>
      <c r="E35" s="144"/>
      <c r="F35" s="66"/>
      <c r="G35" s="67"/>
      <c r="H35" s="68"/>
      <c r="I35" s="70"/>
      <c r="J35" s="68"/>
      <c r="K35" s="69"/>
      <c r="L35" s="70"/>
      <c r="M35" s="71"/>
      <c r="N35" s="69"/>
      <c r="O35" s="72"/>
      <c r="P35" s="62">
        <f t="shared" si="2"/>
        <v>0</v>
      </c>
      <c r="Q35" s="90"/>
      <c r="R35" s="73"/>
    </row>
    <row r="36" spans="1:18" ht="18" customHeight="1">
      <c r="A36" s="606">
        <v>26</v>
      </c>
      <c r="B36" s="607"/>
      <c r="C36" s="64"/>
      <c r="D36" s="65"/>
      <c r="E36" s="144"/>
      <c r="F36" s="66"/>
      <c r="G36" s="67"/>
      <c r="H36" s="68"/>
      <c r="I36" s="70"/>
      <c r="J36" s="68"/>
      <c r="K36" s="69"/>
      <c r="L36" s="70"/>
      <c r="M36" s="71"/>
      <c r="N36" s="69"/>
      <c r="O36" s="72"/>
      <c r="P36" s="62">
        <f t="shared" si="2"/>
        <v>0</v>
      </c>
      <c r="Q36" s="90"/>
      <c r="R36" s="73"/>
    </row>
    <row r="37" spans="1:18" ht="18" customHeight="1">
      <c r="A37" s="606">
        <v>27</v>
      </c>
      <c r="B37" s="607"/>
      <c r="C37" s="64"/>
      <c r="D37" s="65"/>
      <c r="E37" s="145"/>
      <c r="F37" s="55"/>
      <c r="G37" s="56"/>
      <c r="H37" s="57"/>
      <c r="I37" s="70"/>
      <c r="J37" s="71"/>
      <c r="K37" s="69"/>
      <c r="L37" s="70"/>
      <c r="M37" s="71"/>
      <c r="N37" s="69"/>
      <c r="O37" s="72"/>
      <c r="P37" s="62">
        <f t="shared" si="2"/>
        <v>0</v>
      </c>
      <c r="Q37" s="90"/>
      <c r="R37" s="73"/>
    </row>
    <row r="38" spans="1:18" ht="18" customHeight="1">
      <c r="A38" s="606">
        <v>28</v>
      </c>
      <c r="B38" s="607"/>
      <c r="C38" s="64"/>
      <c r="D38" s="65"/>
      <c r="E38" s="144"/>
      <c r="F38" s="66"/>
      <c r="G38" s="67"/>
      <c r="H38" s="68"/>
      <c r="I38" s="70"/>
      <c r="J38" s="71"/>
      <c r="K38" s="69"/>
      <c r="L38" s="70"/>
      <c r="M38" s="71"/>
      <c r="N38" s="69"/>
      <c r="O38" s="72"/>
      <c r="P38" s="62">
        <f t="shared" si="2"/>
        <v>0</v>
      </c>
      <c r="Q38" s="90"/>
      <c r="R38" s="73"/>
    </row>
    <row r="39" spans="1:18" ht="18" customHeight="1">
      <c r="A39" s="606">
        <v>29</v>
      </c>
      <c r="B39" s="607"/>
      <c r="C39" s="64"/>
      <c r="D39" s="65"/>
      <c r="E39" s="145"/>
      <c r="F39" s="55"/>
      <c r="G39" s="56"/>
      <c r="H39" s="57"/>
      <c r="I39" s="70"/>
      <c r="J39" s="71"/>
      <c r="K39" s="69"/>
      <c r="L39" s="70"/>
      <c r="M39" s="71"/>
      <c r="N39" s="69"/>
      <c r="O39" s="72"/>
      <c r="P39" s="62">
        <f t="shared" si="2"/>
        <v>0</v>
      </c>
      <c r="Q39" s="90"/>
      <c r="R39" s="73"/>
    </row>
    <row r="40" spans="1:18" ht="18" customHeight="1">
      <c r="A40" s="606">
        <v>30</v>
      </c>
      <c r="B40" s="607"/>
      <c r="C40" s="64"/>
      <c r="D40" s="65"/>
      <c r="E40" s="144"/>
      <c r="F40" s="66"/>
      <c r="G40" s="67"/>
      <c r="H40" s="68"/>
      <c r="I40" s="70"/>
      <c r="J40" s="68"/>
      <c r="K40" s="69"/>
      <c r="L40" s="70"/>
      <c r="M40" s="71"/>
      <c r="N40" s="69"/>
      <c r="O40" s="72"/>
      <c r="P40" s="62">
        <f t="shared" si="2"/>
        <v>0</v>
      </c>
      <c r="Q40" s="90"/>
      <c r="R40" s="73"/>
    </row>
    <row r="41" spans="1:18" ht="18" customHeight="1">
      <c r="A41" s="606">
        <v>31</v>
      </c>
      <c r="B41" s="607"/>
      <c r="C41" s="64"/>
      <c r="D41" s="65"/>
      <c r="E41" s="144"/>
      <c r="F41" s="66"/>
      <c r="G41" s="67"/>
      <c r="H41" s="68"/>
      <c r="I41" s="67"/>
      <c r="J41" s="68"/>
      <c r="K41" s="69"/>
      <c r="L41" s="70"/>
      <c r="M41" s="71"/>
      <c r="N41" s="69"/>
      <c r="O41" s="72"/>
      <c r="P41" s="62">
        <f t="shared" si="2"/>
        <v>0</v>
      </c>
      <c r="Q41" s="90"/>
      <c r="R41" s="73"/>
    </row>
    <row r="42" spans="1:18" ht="18" customHeight="1">
      <c r="A42" s="606">
        <v>32</v>
      </c>
      <c r="B42" s="607"/>
      <c r="C42" s="64"/>
      <c r="D42" s="65"/>
      <c r="E42" s="144"/>
      <c r="F42" s="66"/>
      <c r="G42" s="67"/>
      <c r="H42" s="68"/>
      <c r="I42" s="67"/>
      <c r="J42" s="68"/>
      <c r="K42" s="69"/>
      <c r="L42" s="70"/>
      <c r="M42" s="71"/>
      <c r="N42" s="69"/>
      <c r="O42" s="72"/>
      <c r="P42" s="62">
        <f t="shared" si="2"/>
        <v>0</v>
      </c>
      <c r="Q42" s="90"/>
      <c r="R42" s="73"/>
    </row>
    <row r="43" spans="1:18" ht="18" customHeight="1">
      <c r="A43" s="606">
        <v>33</v>
      </c>
      <c r="B43" s="607"/>
      <c r="C43" s="64"/>
      <c r="D43" s="65"/>
      <c r="E43" s="144"/>
      <c r="F43" s="66"/>
      <c r="G43" s="67"/>
      <c r="H43" s="68"/>
      <c r="I43" s="67"/>
      <c r="J43" s="68"/>
      <c r="K43" s="69"/>
      <c r="L43" s="70"/>
      <c r="M43" s="71"/>
      <c r="N43" s="69"/>
      <c r="O43" s="72"/>
      <c r="P43" s="62">
        <f t="shared" si="2"/>
        <v>0</v>
      </c>
      <c r="Q43" s="90"/>
      <c r="R43" s="73"/>
    </row>
    <row r="44" spans="1:18" ht="18" customHeight="1">
      <c r="A44" s="606">
        <v>34</v>
      </c>
      <c r="B44" s="607"/>
      <c r="C44" s="64"/>
      <c r="D44" s="65"/>
      <c r="E44" s="144"/>
      <c r="F44" s="66"/>
      <c r="G44" s="67"/>
      <c r="H44" s="68"/>
      <c r="I44" s="67"/>
      <c r="J44" s="68"/>
      <c r="K44" s="69"/>
      <c r="L44" s="70"/>
      <c r="M44" s="71"/>
      <c r="N44" s="69"/>
      <c r="O44" s="72"/>
      <c r="P44" s="62">
        <f t="shared" si="2"/>
        <v>0</v>
      </c>
      <c r="Q44" s="90"/>
      <c r="R44" s="73"/>
    </row>
    <row r="45" spans="1:18" ht="18" customHeight="1">
      <c r="A45" s="606">
        <v>35</v>
      </c>
      <c r="B45" s="607"/>
      <c r="C45" s="64"/>
      <c r="D45" s="65"/>
      <c r="E45" s="144"/>
      <c r="F45" s="66"/>
      <c r="G45" s="67"/>
      <c r="H45" s="68"/>
      <c r="I45" s="67"/>
      <c r="J45" s="68"/>
      <c r="K45" s="69"/>
      <c r="L45" s="70"/>
      <c r="M45" s="71"/>
      <c r="N45" s="69"/>
      <c r="O45" s="72"/>
      <c r="P45" s="62">
        <f t="shared" si="2"/>
        <v>0</v>
      </c>
      <c r="Q45" s="90"/>
      <c r="R45" s="73"/>
    </row>
    <row r="46" spans="1:18" ht="18" customHeight="1">
      <c r="A46" s="606">
        <v>36</v>
      </c>
      <c r="B46" s="607"/>
      <c r="C46" s="64"/>
      <c r="D46" s="65"/>
      <c r="E46" s="144"/>
      <c r="F46" s="66"/>
      <c r="G46" s="67"/>
      <c r="H46" s="68"/>
      <c r="I46" s="70"/>
      <c r="J46" s="71"/>
      <c r="K46" s="69"/>
      <c r="L46" s="70"/>
      <c r="M46" s="71"/>
      <c r="N46" s="69"/>
      <c r="O46" s="72"/>
      <c r="P46" s="62">
        <f t="shared" si="2"/>
        <v>0</v>
      </c>
      <c r="Q46" s="90"/>
      <c r="R46" s="73"/>
    </row>
    <row r="47" spans="1:18" ht="18" customHeight="1">
      <c r="A47" s="606">
        <v>37</v>
      </c>
      <c r="B47" s="607"/>
      <c r="C47" s="64"/>
      <c r="D47" s="65"/>
      <c r="E47" s="144"/>
      <c r="F47" s="66"/>
      <c r="G47" s="67"/>
      <c r="H47" s="68"/>
      <c r="I47" s="67"/>
      <c r="J47" s="68"/>
      <c r="K47" s="69"/>
      <c r="L47" s="70"/>
      <c r="M47" s="71"/>
      <c r="N47" s="69"/>
      <c r="O47" s="72"/>
      <c r="P47" s="62">
        <f t="shared" si="2"/>
        <v>0</v>
      </c>
      <c r="Q47" s="90"/>
      <c r="R47" s="73"/>
    </row>
    <row r="48" spans="1:18" ht="18" customHeight="1">
      <c r="A48" s="606">
        <v>38</v>
      </c>
      <c r="B48" s="607"/>
      <c r="C48" s="64"/>
      <c r="D48" s="65"/>
      <c r="E48" s="144"/>
      <c r="F48" s="66"/>
      <c r="G48" s="67"/>
      <c r="H48" s="68"/>
      <c r="I48" s="67"/>
      <c r="J48" s="68"/>
      <c r="K48" s="69"/>
      <c r="L48" s="70"/>
      <c r="M48" s="71"/>
      <c r="N48" s="69"/>
      <c r="O48" s="72"/>
      <c r="P48" s="62">
        <f t="shared" si="2"/>
        <v>0</v>
      </c>
      <c r="Q48" s="90"/>
      <c r="R48" s="73"/>
    </row>
    <row r="49" spans="1:18" ht="18" customHeight="1">
      <c r="A49" s="606">
        <v>39</v>
      </c>
      <c r="B49" s="607"/>
      <c r="C49" s="64"/>
      <c r="D49" s="65"/>
      <c r="E49" s="145"/>
      <c r="F49" s="55"/>
      <c r="G49" s="67"/>
      <c r="H49" s="57"/>
      <c r="I49" s="70"/>
      <c r="J49" s="71"/>
      <c r="K49" s="69"/>
      <c r="L49" s="70"/>
      <c r="M49" s="71"/>
      <c r="N49" s="69"/>
      <c r="O49" s="72"/>
      <c r="P49" s="62">
        <f t="shared" si="2"/>
        <v>0</v>
      </c>
      <c r="Q49" s="90"/>
      <c r="R49" s="73"/>
    </row>
    <row r="50" spans="1:18" ht="18" customHeight="1">
      <c r="A50" s="606">
        <v>40</v>
      </c>
      <c r="B50" s="607"/>
      <c r="C50" s="64"/>
      <c r="D50" s="65"/>
      <c r="E50" s="145"/>
      <c r="F50" s="55"/>
      <c r="G50" s="67"/>
      <c r="H50" s="57"/>
      <c r="I50" s="70"/>
      <c r="J50" s="71"/>
      <c r="K50" s="69"/>
      <c r="L50" s="70"/>
      <c r="M50" s="71"/>
      <c r="N50" s="69"/>
      <c r="O50" s="72"/>
      <c r="P50" s="62">
        <f t="shared" si="2"/>
        <v>0</v>
      </c>
      <c r="Q50" s="90"/>
      <c r="R50" s="73"/>
    </row>
    <row r="51" spans="1:18" ht="18" customHeight="1">
      <c r="A51" s="606">
        <v>41</v>
      </c>
      <c r="B51" s="607"/>
      <c r="C51" s="64"/>
      <c r="D51" s="65"/>
      <c r="E51" s="145"/>
      <c r="F51" s="55"/>
      <c r="G51" s="67"/>
      <c r="H51" s="68"/>
      <c r="I51" s="70"/>
      <c r="J51" s="71"/>
      <c r="K51" s="69"/>
      <c r="L51" s="70"/>
      <c r="M51" s="71"/>
      <c r="N51" s="69"/>
      <c r="O51" s="72"/>
      <c r="P51" s="62">
        <f t="shared" si="2"/>
        <v>0</v>
      </c>
      <c r="Q51" s="90"/>
      <c r="R51" s="73"/>
    </row>
    <row r="52" spans="1:18" ht="18" customHeight="1">
      <c r="A52" s="606">
        <v>42</v>
      </c>
      <c r="B52" s="607"/>
      <c r="C52" s="64"/>
      <c r="D52" s="65"/>
      <c r="E52" s="145"/>
      <c r="F52" s="55"/>
      <c r="G52" s="67"/>
      <c r="H52" s="68"/>
      <c r="I52" s="70"/>
      <c r="J52" s="71"/>
      <c r="K52" s="69"/>
      <c r="L52" s="70"/>
      <c r="M52" s="71"/>
      <c r="N52" s="69"/>
      <c r="O52" s="72"/>
      <c r="P52" s="62">
        <f t="shared" si="2"/>
        <v>0</v>
      </c>
      <c r="Q52" s="90"/>
      <c r="R52" s="73"/>
    </row>
    <row r="53" spans="1:18" ht="18" customHeight="1">
      <c r="A53" s="606">
        <v>43</v>
      </c>
      <c r="B53" s="607"/>
      <c r="C53" s="64"/>
      <c r="D53" s="65"/>
      <c r="E53" s="144"/>
      <c r="F53" s="66"/>
      <c r="G53" s="67"/>
      <c r="H53" s="68"/>
      <c r="I53" s="70"/>
      <c r="J53" s="71"/>
      <c r="K53" s="69"/>
      <c r="L53" s="70"/>
      <c r="M53" s="71"/>
      <c r="N53" s="69"/>
      <c r="O53" s="72"/>
      <c r="P53" s="62">
        <f t="shared" si="2"/>
        <v>0</v>
      </c>
      <c r="Q53" s="90"/>
      <c r="R53" s="73"/>
    </row>
    <row r="54" spans="1:18" ht="18" customHeight="1">
      <c r="A54" s="606">
        <v>44</v>
      </c>
      <c r="B54" s="607"/>
      <c r="C54" s="64"/>
      <c r="D54" s="65"/>
      <c r="E54" s="144"/>
      <c r="F54" s="66"/>
      <c r="G54" s="67"/>
      <c r="H54" s="68"/>
      <c r="I54" s="70"/>
      <c r="J54" s="71"/>
      <c r="K54" s="69"/>
      <c r="L54" s="70"/>
      <c r="M54" s="71"/>
      <c r="N54" s="69"/>
      <c r="O54" s="72"/>
      <c r="P54" s="62">
        <f t="shared" si="2"/>
        <v>0</v>
      </c>
      <c r="Q54" s="90"/>
      <c r="R54" s="73"/>
    </row>
    <row r="55" spans="1:18" ht="18" customHeight="1">
      <c r="A55" s="606">
        <v>45</v>
      </c>
      <c r="B55" s="607"/>
      <c r="C55" s="64"/>
      <c r="D55" s="65"/>
      <c r="E55" s="144"/>
      <c r="F55" s="66"/>
      <c r="G55" s="67"/>
      <c r="H55" s="68"/>
      <c r="I55" s="70"/>
      <c r="J55" s="71"/>
      <c r="K55" s="69"/>
      <c r="L55" s="70"/>
      <c r="M55" s="71"/>
      <c r="N55" s="69"/>
      <c r="O55" s="72"/>
      <c r="P55" s="62">
        <f t="shared" si="2"/>
        <v>0</v>
      </c>
      <c r="Q55" s="90"/>
      <c r="R55" s="73"/>
    </row>
    <row r="56" spans="1:18" ht="18" customHeight="1">
      <c r="A56" s="606">
        <v>46</v>
      </c>
      <c r="B56" s="607"/>
      <c r="C56" s="64"/>
      <c r="D56" s="65"/>
      <c r="E56" s="144"/>
      <c r="F56" s="66"/>
      <c r="G56" s="67"/>
      <c r="H56" s="68"/>
      <c r="I56" s="70"/>
      <c r="J56" s="71"/>
      <c r="K56" s="69"/>
      <c r="L56" s="70"/>
      <c r="M56" s="71"/>
      <c r="N56" s="69"/>
      <c r="O56" s="72"/>
      <c r="P56" s="62">
        <f t="shared" si="2"/>
        <v>0</v>
      </c>
      <c r="Q56" s="90"/>
      <c r="R56" s="73"/>
    </row>
    <row r="57" spans="1:18" ht="18" customHeight="1">
      <c r="A57" s="606">
        <v>47</v>
      </c>
      <c r="B57" s="607"/>
      <c r="C57" s="64"/>
      <c r="D57" s="65"/>
      <c r="E57" s="145"/>
      <c r="F57" s="55"/>
      <c r="G57" s="67"/>
      <c r="H57" s="57"/>
      <c r="I57" s="70"/>
      <c r="J57" s="71"/>
      <c r="K57" s="69"/>
      <c r="L57" s="70"/>
      <c r="M57" s="71"/>
      <c r="N57" s="69"/>
      <c r="O57" s="72"/>
      <c r="P57" s="62">
        <f t="shared" si="2"/>
        <v>0</v>
      </c>
      <c r="Q57" s="90"/>
      <c r="R57" s="73"/>
    </row>
    <row r="58" spans="1:18" ht="18" customHeight="1">
      <c r="A58" s="606">
        <v>48</v>
      </c>
      <c r="B58" s="607"/>
      <c r="C58" s="64"/>
      <c r="D58" s="65"/>
      <c r="E58" s="144"/>
      <c r="F58" s="66"/>
      <c r="G58" s="67"/>
      <c r="H58" s="68"/>
      <c r="I58" s="70"/>
      <c r="J58" s="71"/>
      <c r="K58" s="69"/>
      <c r="L58" s="70"/>
      <c r="M58" s="71"/>
      <c r="N58" s="69"/>
      <c r="O58" s="72"/>
      <c r="P58" s="62">
        <f t="shared" si="2"/>
        <v>0</v>
      </c>
      <c r="Q58" s="90"/>
      <c r="R58" s="73"/>
    </row>
    <row r="59" spans="1:18" ht="18" customHeight="1">
      <c r="A59" s="606">
        <v>49</v>
      </c>
      <c r="B59" s="607"/>
      <c r="C59" s="64"/>
      <c r="D59" s="65"/>
      <c r="E59" s="144"/>
      <c r="F59" s="66"/>
      <c r="G59" s="67"/>
      <c r="H59" s="71"/>
      <c r="I59" s="70"/>
      <c r="J59" s="71"/>
      <c r="K59" s="69"/>
      <c r="L59" s="70"/>
      <c r="M59" s="71"/>
      <c r="N59" s="69"/>
      <c r="O59" s="72"/>
      <c r="P59" s="62">
        <f t="shared" si="2"/>
        <v>0</v>
      </c>
      <c r="Q59" s="90"/>
      <c r="R59" s="73"/>
    </row>
    <row r="60" spans="1:18" ht="18" customHeight="1">
      <c r="A60" s="606">
        <v>50</v>
      </c>
      <c r="B60" s="607"/>
      <c r="C60" s="64"/>
      <c r="D60" s="65"/>
      <c r="E60" s="144"/>
      <c r="F60" s="66"/>
      <c r="G60" s="67"/>
      <c r="H60" s="71"/>
      <c r="I60" s="70"/>
      <c r="J60" s="71"/>
      <c r="K60" s="69"/>
      <c r="L60" s="70"/>
      <c r="M60" s="71"/>
      <c r="N60" s="69"/>
      <c r="O60" s="72"/>
      <c r="P60" s="62">
        <f t="shared" si="2"/>
        <v>0</v>
      </c>
      <c r="Q60" s="90"/>
      <c r="R60" s="73"/>
    </row>
    <row r="61" spans="1:18" ht="18" hidden="1" customHeight="1">
      <c r="A61" s="606">
        <v>51</v>
      </c>
      <c r="B61" s="607"/>
      <c r="C61" s="64"/>
      <c r="D61" s="65"/>
      <c r="E61" s="144"/>
      <c r="F61" s="66"/>
      <c r="G61" s="67"/>
      <c r="H61" s="71"/>
      <c r="I61" s="70"/>
      <c r="J61" s="71"/>
      <c r="K61" s="69"/>
      <c r="L61" s="70"/>
      <c r="M61" s="71"/>
      <c r="N61" s="69"/>
      <c r="O61" s="72"/>
      <c r="P61" s="62">
        <f t="shared" si="2"/>
        <v>0</v>
      </c>
      <c r="Q61" s="90"/>
      <c r="R61" s="73"/>
    </row>
    <row r="62" spans="1:18" ht="18" hidden="1" customHeight="1">
      <c r="A62" s="606">
        <v>52</v>
      </c>
      <c r="B62" s="607"/>
      <c r="C62" s="64"/>
      <c r="D62" s="65"/>
      <c r="E62" s="144"/>
      <c r="F62" s="66"/>
      <c r="G62" s="67"/>
      <c r="H62" s="71"/>
      <c r="I62" s="70"/>
      <c r="J62" s="71"/>
      <c r="K62" s="69"/>
      <c r="L62" s="70"/>
      <c r="M62" s="71"/>
      <c r="N62" s="69"/>
      <c r="O62" s="72"/>
      <c r="P62" s="62">
        <f t="shared" si="2"/>
        <v>0</v>
      </c>
      <c r="Q62" s="90"/>
      <c r="R62" s="73"/>
    </row>
    <row r="63" spans="1:18" ht="18" hidden="1" customHeight="1">
      <c r="A63" s="606">
        <v>53</v>
      </c>
      <c r="B63" s="607"/>
      <c r="C63" s="64"/>
      <c r="D63" s="65"/>
      <c r="E63" s="144"/>
      <c r="F63" s="66"/>
      <c r="G63" s="67"/>
      <c r="H63" s="71"/>
      <c r="I63" s="70"/>
      <c r="J63" s="71"/>
      <c r="K63" s="69"/>
      <c r="L63" s="70"/>
      <c r="M63" s="71"/>
      <c r="N63" s="69"/>
      <c r="O63" s="72"/>
      <c r="P63" s="62">
        <f t="shared" si="2"/>
        <v>0</v>
      </c>
      <c r="Q63" s="90"/>
      <c r="R63" s="73"/>
    </row>
    <row r="64" spans="1:18" ht="18" hidden="1" customHeight="1">
      <c r="A64" s="606">
        <v>54</v>
      </c>
      <c r="B64" s="607"/>
      <c r="C64" s="64"/>
      <c r="D64" s="65"/>
      <c r="E64" s="144"/>
      <c r="F64" s="66"/>
      <c r="G64" s="67"/>
      <c r="H64" s="71"/>
      <c r="I64" s="70"/>
      <c r="J64" s="71"/>
      <c r="K64" s="69"/>
      <c r="L64" s="70"/>
      <c r="M64" s="71"/>
      <c r="N64" s="69"/>
      <c r="O64" s="72"/>
      <c r="P64" s="62">
        <f t="shared" si="2"/>
        <v>0</v>
      </c>
      <c r="Q64" s="90"/>
      <c r="R64" s="73"/>
    </row>
    <row r="65" spans="1:18" ht="18" hidden="1" customHeight="1">
      <c r="A65" s="606">
        <v>55</v>
      </c>
      <c r="B65" s="607"/>
      <c r="C65" s="64"/>
      <c r="D65" s="65"/>
      <c r="E65" s="144"/>
      <c r="F65" s="66"/>
      <c r="G65" s="67"/>
      <c r="H65" s="71"/>
      <c r="I65" s="70"/>
      <c r="J65" s="71"/>
      <c r="K65" s="69"/>
      <c r="L65" s="70"/>
      <c r="M65" s="71"/>
      <c r="N65" s="69"/>
      <c r="O65" s="72"/>
      <c r="P65" s="62">
        <f t="shared" si="2"/>
        <v>0</v>
      </c>
      <c r="Q65" s="90"/>
      <c r="R65" s="73"/>
    </row>
    <row r="66" spans="1:18" ht="18" hidden="1" customHeight="1">
      <c r="A66" s="606">
        <v>56</v>
      </c>
      <c r="B66" s="607"/>
      <c r="C66" s="64"/>
      <c r="D66" s="65"/>
      <c r="E66" s="144"/>
      <c r="F66" s="66"/>
      <c r="G66" s="67"/>
      <c r="H66" s="71"/>
      <c r="I66" s="70"/>
      <c r="J66" s="71"/>
      <c r="K66" s="69"/>
      <c r="L66" s="70"/>
      <c r="M66" s="71"/>
      <c r="N66" s="69"/>
      <c r="O66" s="72"/>
      <c r="P66" s="62">
        <f t="shared" si="2"/>
        <v>0</v>
      </c>
      <c r="Q66" s="90"/>
      <c r="R66" s="73"/>
    </row>
    <row r="67" spans="1:18" ht="18" hidden="1" customHeight="1">
      <c r="A67" s="606">
        <v>57</v>
      </c>
      <c r="B67" s="607"/>
      <c r="C67" s="64"/>
      <c r="D67" s="65"/>
      <c r="E67" s="144"/>
      <c r="F67" s="66"/>
      <c r="G67" s="67"/>
      <c r="H67" s="71"/>
      <c r="I67" s="70"/>
      <c r="J67" s="71"/>
      <c r="K67" s="69"/>
      <c r="L67" s="70"/>
      <c r="M67" s="71"/>
      <c r="N67" s="69"/>
      <c r="O67" s="72"/>
      <c r="P67" s="62">
        <f t="shared" si="2"/>
        <v>0</v>
      </c>
      <c r="Q67" s="90"/>
      <c r="R67" s="73"/>
    </row>
    <row r="68" spans="1:18" ht="18" hidden="1" customHeight="1">
      <c r="A68" s="606">
        <v>58</v>
      </c>
      <c r="B68" s="607"/>
      <c r="C68" s="64"/>
      <c r="D68" s="65"/>
      <c r="E68" s="144"/>
      <c r="F68" s="66"/>
      <c r="G68" s="67"/>
      <c r="H68" s="71"/>
      <c r="I68" s="70"/>
      <c r="J68" s="71"/>
      <c r="K68" s="69"/>
      <c r="L68" s="70"/>
      <c r="M68" s="71"/>
      <c r="N68" s="69"/>
      <c r="O68" s="72"/>
      <c r="P68" s="62">
        <f t="shared" si="2"/>
        <v>0</v>
      </c>
      <c r="Q68" s="90"/>
      <c r="R68" s="73"/>
    </row>
    <row r="69" spans="1:18" ht="18" hidden="1" customHeight="1">
      <c r="A69" s="606">
        <v>59</v>
      </c>
      <c r="B69" s="607"/>
      <c r="C69" s="64"/>
      <c r="D69" s="65"/>
      <c r="E69" s="144"/>
      <c r="F69" s="66"/>
      <c r="G69" s="67"/>
      <c r="H69" s="71"/>
      <c r="I69" s="70"/>
      <c r="J69" s="71"/>
      <c r="K69" s="69"/>
      <c r="L69" s="70"/>
      <c r="M69" s="71"/>
      <c r="N69" s="69"/>
      <c r="O69" s="72"/>
      <c r="P69" s="62">
        <f t="shared" si="2"/>
        <v>0</v>
      </c>
      <c r="Q69" s="90"/>
      <c r="R69" s="73"/>
    </row>
    <row r="70" spans="1:18" ht="18" hidden="1" customHeight="1">
      <c r="A70" s="606">
        <v>60</v>
      </c>
      <c r="B70" s="607"/>
      <c r="C70" s="64"/>
      <c r="D70" s="65"/>
      <c r="E70" s="144"/>
      <c r="F70" s="66"/>
      <c r="G70" s="67"/>
      <c r="H70" s="71"/>
      <c r="I70" s="70"/>
      <c r="J70" s="71"/>
      <c r="K70" s="69"/>
      <c r="L70" s="70"/>
      <c r="M70" s="71"/>
      <c r="N70" s="69"/>
      <c r="O70" s="72"/>
      <c r="P70" s="62">
        <f t="shared" si="2"/>
        <v>0</v>
      </c>
      <c r="Q70" s="90"/>
      <c r="R70" s="73"/>
    </row>
    <row r="71" spans="1:18" ht="18" hidden="1" customHeight="1">
      <c r="A71" s="606">
        <v>61</v>
      </c>
      <c r="B71" s="607"/>
      <c r="C71" s="64"/>
      <c r="D71" s="65"/>
      <c r="E71" s="144"/>
      <c r="F71" s="66"/>
      <c r="G71" s="67"/>
      <c r="H71" s="71"/>
      <c r="I71" s="70"/>
      <c r="J71" s="71"/>
      <c r="K71" s="69"/>
      <c r="L71" s="70"/>
      <c r="M71" s="71"/>
      <c r="N71" s="69"/>
      <c r="O71" s="72"/>
      <c r="P71" s="62">
        <f t="shared" si="2"/>
        <v>0</v>
      </c>
      <c r="Q71" s="90"/>
      <c r="R71" s="73"/>
    </row>
    <row r="72" spans="1:18" ht="18" hidden="1" customHeight="1">
      <c r="A72" s="606">
        <v>62</v>
      </c>
      <c r="B72" s="607"/>
      <c r="C72" s="64"/>
      <c r="D72" s="65"/>
      <c r="E72" s="144"/>
      <c r="F72" s="66"/>
      <c r="G72" s="67"/>
      <c r="H72" s="71"/>
      <c r="I72" s="70"/>
      <c r="J72" s="71"/>
      <c r="K72" s="69"/>
      <c r="L72" s="70"/>
      <c r="M72" s="71"/>
      <c r="N72" s="69"/>
      <c r="O72" s="72"/>
      <c r="P72" s="62">
        <f t="shared" si="2"/>
        <v>0</v>
      </c>
      <c r="Q72" s="90"/>
      <c r="R72" s="73"/>
    </row>
    <row r="73" spans="1:18" ht="18" hidden="1" customHeight="1">
      <c r="A73" s="606">
        <v>63</v>
      </c>
      <c r="B73" s="607"/>
      <c r="C73" s="64"/>
      <c r="D73" s="65"/>
      <c r="E73" s="144"/>
      <c r="F73" s="66"/>
      <c r="G73" s="67"/>
      <c r="H73" s="71"/>
      <c r="I73" s="70"/>
      <c r="J73" s="71"/>
      <c r="K73" s="69"/>
      <c r="L73" s="70"/>
      <c r="M73" s="71"/>
      <c r="N73" s="69"/>
      <c r="O73" s="72"/>
      <c r="P73" s="62">
        <f t="shared" si="2"/>
        <v>0</v>
      </c>
      <c r="Q73" s="90"/>
      <c r="R73" s="73"/>
    </row>
    <row r="74" spans="1:18" ht="18" hidden="1" customHeight="1">
      <c r="A74" s="606">
        <v>64</v>
      </c>
      <c r="B74" s="607"/>
      <c r="C74" s="64"/>
      <c r="D74" s="65"/>
      <c r="E74" s="144"/>
      <c r="F74" s="66"/>
      <c r="G74" s="67"/>
      <c r="H74" s="71"/>
      <c r="I74" s="70"/>
      <c r="J74" s="71"/>
      <c r="K74" s="69"/>
      <c r="L74" s="70"/>
      <c r="M74" s="71"/>
      <c r="N74" s="69"/>
      <c r="O74" s="72"/>
      <c r="P74" s="62">
        <f t="shared" si="2"/>
        <v>0</v>
      </c>
      <c r="Q74" s="90"/>
      <c r="R74" s="73"/>
    </row>
    <row r="75" spans="1:18" ht="18" hidden="1" customHeight="1">
      <c r="A75" s="606">
        <v>65</v>
      </c>
      <c r="B75" s="607"/>
      <c r="C75" s="64"/>
      <c r="D75" s="65"/>
      <c r="E75" s="144"/>
      <c r="F75" s="66"/>
      <c r="G75" s="67"/>
      <c r="H75" s="71"/>
      <c r="I75" s="70"/>
      <c r="J75" s="71"/>
      <c r="K75" s="69"/>
      <c r="L75" s="70"/>
      <c r="M75" s="71"/>
      <c r="N75" s="69"/>
      <c r="O75" s="72"/>
      <c r="P75" s="62">
        <f t="shared" si="2"/>
        <v>0</v>
      </c>
      <c r="Q75" s="90"/>
      <c r="R75" s="73"/>
    </row>
    <row r="76" spans="1:18" ht="18" hidden="1" customHeight="1">
      <c r="A76" s="606">
        <v>66</v>
      </c>
      <c r="B76" s="607"/>
      <c r="C76" s="64"/>
      <c r="D76" s="65"/>
      <c r="E76" s="144"/>
      <c r="F76" s="66"/>
      <c r="G76" s="67"/>
      <c r="H76" s="71"/>
      <c r="I76" s="70"/>
      <c r="J76" s="71"/>
      <c r="K76" s="69"/>
      <c r="L76" s="70"/>
      <c r="M76" s="71"/>
      <c r="N76" s="69"/>
      <c r="O76" s="72"/>
      <c r="P76" s="62">
        <f t="shared" ref="P76:P139" si="3">IF(H76="",0,INT(SUM(PRODUCT(H76,J76,M76))))</f>
        <v>0</v>
      </c>
      <c r="Q76" s="90"/>
      <c r="R76" s="73"/>
    </row>
    <row r="77" spans="1:18" ht="18" hidden="1" customHeight="1">
      <c r="A77" s="606">
        <v>67</v>
      </c>
      <c r="B77" s="607"/>
      <c r="C77" s="64"/>
      <c r="D77" s="65"/>
      <c r="E77" s="144"/>
      <c r="F77" s="66"/>
      <c r="G77" s="67"/>
      <c r="H77" s="71"/>
      <c r="I77" s="70"/>
      <c r="J77" s="71"/>
      <c r="K77" s="69"/>
      <c r="L77" s="70"/>
      <c r="M77" s="71"/>
      <c r="N77" s="69"/>
      <c r="O77" s="72"/>
      <c r="P77" s="62">
        <f t="shared" si="3"/>
        <v>0</v>
      </c>
      <c r="Q77" s="90"/>
      <c r="R77" s="73"/>
    </row>
    <row r="78" spans="1:18" ht="18" hidden="1" customHeight="1">
      <c r="A78" s="606">
        <v>68</v>
      </c>
      <c r="B78" s="607"/>
      <c r="C78" s="64"/>
      <c r="D78" s="65"/>
      <c r="E78" s="144"/>
      <c r="F78" s="66"/>
      <c r="G78" s="67"/>
      <c r="H78" s="71"/>
      <c r="I78" s="70"/>
      <c r="J78" s="71"/>
      <c r="K78" s="69"/>
      <c r="L78" s="70"/>
      <c r="M78" s="71"/>
      <c r="N78" s="69"/>
      <c r="O78" s="72"/>
      <c r="P78" s="62">
        <f t="shared" si="3"/>
        <v>0</v>
      </c>
      <c r="Q78" s="90"/>
      <c r="R78" s="73"/>
    </row>
    <row r="79" spans="1:18" ht="18" hidden="1" customHeight="1">
      <c r="A79" s="606">
        <v>69</v>
      </c>
      <c r="B79" s="607"/>
      <c r="C79" s="64"/>
      <c r="D79" s="65"/>
      <c r="E79" s="144"/>
      <c r="F79" s="66"/>
      <c r="G79" s="67"/>
      <c r="H79" s="71"/>
      <c r="I79" s="70"/>
      <c r="J79" s="71"/>
      <c r="K79" s="69"/>
      <c r="L79" s="70"/>
      <c r="M79" s="71"/>
      <c r="N79" s="69"/>
      <c r="O79" s="72"/>
      <c r="P79" s="62">
        <f t="shared" si="3"/>
        <v>0</v>
      </c>
      <c r="Q79" s="90"/>
      <c r="R79" s="73"/>
    </row>
    <row r="80" spans="1:18" ht="18" hidden="1" customHeight="1">
      <c r="A80" s="606">
        <v>70</v>
      </c>
      <c r="B80" s="607"/>
      <c r="C80" s="64"/>
      <c r="D80" s="65"/>
      <c r="E80" s="144"/>
      <c r="F80" s="66"/>
      <c r="G80" s="67"/>
      <c r="H80" s="71"/>
      <c r="I80" s="70"/>
      <c r="J80" s="71"/>
      <c r="K80" s="69"/>
      <c r="L80" s="70"/>
      <c r="M80" s="71"/>
      <c r="N80" s="69"/>
      <c r="O80" s="72"/>
      <c r="P80" s="62">
        <f t="shared" si="3"/>
        <v>0</v>
      </c>
      <c r="Q80" s="90"/>
      <c r="R80" s="73"/>
    </row>
    <row r="81" spans="1:18" ht="18" hidden="1" customHeight="1">
      <c r="A81" s="606">
        <v>71</v>
      </c>
      <c r="B81" s="607"/>
      <c r="C81" s="64"/>
      <c r="D81" s="65"/>
      <c r="E81" s="144"/>
      <c r="F81" s="66"/>
      <c r="G81" s="67"/>
      <c r="H81" s="71"/>
      <c r="I81" s="70"/>
      <c r="J81" s="71"/>
      <c r="K81" s="69"/>
      <c r="L81" s="70"/>
      <c r="M81" s="71"/>
      <c r="N81" s="69"/>
      <c r="O81" s="72"/>
      <c r="P81" s="62">
        <f t="shared" si="3"/>
        <v>0</v>
      </c>
      <c r="Q81" s="90"/>
      <c r="R81" s="73"/>
    </row>
    <row r="82" spans="1:18" ht="18" hidden="1" customHeight="1">
      <c r="A82" s="606">
        <v>72</v>
      </c>
      <c r="B82" s="607"/>
      <c r="C82" s="64"/>
      <c r="D82" s="65"/>
      <c r="E82" s="144"/>
      <c r="F82" s="66"/>
      <c r="G82" s="67"/>
      <c r="H82" s="71"/>
      <c r="I82" s="70"/>
      <c r="J82" s="71"/>
      <c r="K82" s="69"/>
      <c r="L82" s="70"/>
      <c r="M82" s="71"/>
      <c r="N82" s="69"/>
      <c r="O82" s="72"/>
      <c r="P82" s="62">
        <f t="shared" si="3"/>
        <v>0</v>
      </c>
      <c r="Q82" s="90"/>
      <c r="R82" s="73"/>
    </row>
    <row r="83" spans="1:18" ht="18" hidden="1" customHeight="1">
      <c r="A83" s="606">
        <v>73</v>
      </c>
      <c r="B83" s="607"/>
      <c r="C83" s="64"/>
      <c r="D83" s="65"/>
      <c r="E83" s="144"/>
      <c r="F83" s="66"/>
      <c r="G83" s="67"/>
      <c r="H83" s="71"/>
      <c r="I83" s="70"/>
      <c r="J83" s="71"/>
      <c r="K83" s="69"/>
      <c r="L83" s="70"/>
      <c r="M83" s="71"/>
      <c r="N83" s="69"/>
      <c r="O83" s="72"/>
      <c r="P83" s="62">
        <f t="shared" si="3"/>
        <v>0</v>
      </c>
      <c r="Q83" s="90"/>
      <c r="R83" s="73"/>
    </row>
    <row r="84" spans="1:18" ht="18" hidden="1" customHeight="1">
      <c r="A84" s="606">
        <v>74</v>
      </c>
      <c r="B84" s="607"/>
      <c r="C84" s="64"/>
      <c r="D84" s="65"/>
      <c r="E84" s="144"/>
      <c r="F84" s="66"/>
      <c r="G84" s="67"/>
      <c r="H84" s="71"/>
      <c r="I84" s="70"/>
      <c r="J84" s="71"/>
      <c r="K84" s="69"/>
      <c r="L84" s="70"/>
      <c r="M84" s="71"/>
      <c r="N84" s="69"/>
      <c r="O84" s="72"/>
      <c r="P84" s="62">
        <f t="shared" si="3"/>
        <v>0</v>
      </c>
      <c r="Q84" s="90"/>
      <c r="R84" s="73"/>
    </row>
    <row r="85" spans="1:18" ht="18" hidden="1" customHeight="1">
      <c r="A85" s="606">
        <v>75</v>
      </c>
      <c r="B85" s="607"/>
      <c r="C85" s="64"/>
      <c r="D85" s="65"/>
      <c r="E85" s="144"/>
      <c r="F85" s="66"/>
      <c r="G85" s="67"/>
      <c r="H85" s="71"/>
      <c r="I85" s="70"/>
      <c r="J85" s="71"/>
      <c r="K85" s="69"/>
      <c r="L85" s="70"/>
      <c r="M85" s="71"/>
      <c r="N85" s="69"/>
      <c r="O85" s="72"/>
      <c r="P85" s="62">
        <f t="shared" si="3"/>
        <v>0</v>
      </c>
      <c r="Q85" s="90"/>
      <c r="R85" s="73"/>
    </row>
    <row r="86" spans="1:18" ht="18" hidden="1" customHeight="1">
      <c r="A86" s="606">
        <v>76</v>
      </c>
      <c r="B86" s="607"/>
      <c r="C86" s="64"/>
      <c r="D86" s="65"/>
      <c r="E86" s="144"/>
      <c r="F86" s="66"/>
      <c r="G86" s="67"/>
      <c r="H86" s="71"/>
      <c r="I86" s="70"/>
      <c r="J86" s="71"/>
      <c r="K86" s="69"/>
      <c r="L86" s="70"/>
      <c r="M86" s="71"/>
      <c r="N86" s="69"/>
      <c r="O86" s="72"/>
      <c r="P86" s="62">
        <f t="shared" si="3"/>
        <v>0</v>
      </c>
      <c r="Q86" s="90"/>
      <c r="R86" s="73"/>
    </row>
    <row r="87" spans="1:18" ht="18" hidden="1" customHeight="1">
      <c r="A87" s="606">
        <v>77</v>
      </c>
      <c r="B87" s="607"/>
      <c r="C87" s="64"/>
      <c r="D87" s="65"/>
      <c r="E87" s="144"/>
      <c r="F87" s="66"/>
      <c r="G87" s="67"/>
      <c r="H87" s="71"/>
      <c r="I87" s="70"/>
      <c r="J87" s="71"/>
      <c r="K87" s="69"/>
      <c r="L87" s="70"/>
      <c r="M87" s="71"/>
      <c r="N87" s="69"/>
      <c r="O87" s="72"/>
      <c r="P87" s="62">
        <f t="shared" si="3"/>
        <v>0</v>
      </c>
      <c r="Q87" s="90"/>
      <c r="R87" s="73"/>
    </row>
    <row r="88" spans="1:18" ht="18" hidden="1" customHeight="1">
      <c r="A88" s="606">
        <v>78</v>
      </c>
      <c r="B88" s="607"/>
      <c r="C88" s="64"/>
      <c r="D88" s="65"/>
      <c r="E88" s="144"/>
      <c r="F88" s="66"/>
      <c r="G88" s="67"/>
      <c r="H88" s="71"/>
      <c r="I88" s="70"/>
      <c r="J88" s="71"/>
      <c r="K88" s="69"/>
      <c r="L88" s="70"/>
      <c r="M88" s="71"/>
      <c r="N88" s="69"/>
      <c r="O88" s="72"/>
      <c r="P88" s="62">
        <f t="shared" si="3"/>
        <v>0</v>
      </c>
      <c r="Q88" s="90"/>
      <c r="R88" s="73"/>
    </row>
    <row r="89" spans="1:18" ht="18" hidden="1" customHeight="1">
      <c r="A89" s="606">
        <v>79</v>
      </c>
      <c r="B89" s="607"/>
      <c r="C89" s="64"/>
      <c r="D89" s="65"/>
      <c r="E89" s="144"/>
      <c r="F89" s="66"/>
      <c r="G89" s="67"/>
      <c r="H89" s="71"/>
      <c r="I89" s="70"/>
      <c r="J89" s="71"/>
      <c r="K89" s="69"/>
      <c r="L89" s="70"/>
      <c r="M89" s="71"/>
      <c r="N89" s="69"/>
      <c r="O89" s="72"/>
      <c r="P89" s="62">
        <f t="shared" si="3"/>
        <v>0</v>
      </c>
      <c r="Q89" s="90"/>
      <c r="R89" s="73"/>
    </row>
    <row r="90" spans="1:18" ht="18" hidden="1" customHeight="1">
      <c r="A90" s="606">
        <v>80</v>
      </c>
      <c r="B90" s="607"/>
      <c r="C90" s="64"/>
      <c r="D90" s="65"/>
      <c r="E90" s="144"/>
      <c r="F90" s="66"/>
      <c r="G90" s="67"/>
      <c r="H90" s="71"/>
      <c r="I90" s="70"/>
      <c r="J90" s="71"/>
      <c r="K90" s="69"/>
      <c r="L90" s="70"/>
      <c r="M90" s="71"/>
      <c r="N90" s="69"/>
      <c r="O90" s="72"/>
      <c r="P90" s="62">
        <f t="shared" si="3"/>
        <v>0</v>
      </c>
      <c r="Q90" s="90"/>
      <c r="R90" s="73"/>
    </row>
    <row r="91" spans="1:18" ht="18" hidden="1" customHeight="1">
      <c r="A91" s="606">
        <v>81</v>
      </c>
      <c r="B91" s="607"/>
      <c r="C91" s="64"/>
      <c r="D91" s="65"/>
      <c r="E91" s="144"/>
      <c r="F91" s="66"/>
      <c r="G91" s="67"/>
      <c r="H91" s="71"/>
      <c r="I91" s="70"/>
      <c r="J91" s="71"/>
      <c r="K91" s="69"/>
      <c r="L91" s="70"/>
      <c r="M91" s="71"/>
      <c r="N91" s="69"/>
      <c r="O91" s="72"/>
      <c r="P91" s="62">
        <f t="shared" si="3"/>
        <v>0</v>
      </c>
      <c r="Q91" s="90"/>
      <c r="R91" s="73"/>
    </row>
    <row r="92" spans="1:18" ht="18" hidden="1" customHeight="1">
      <c r="A92" s="606">
        <v>82</v>
      </c>
      <c r="B92" s="607"/>
      <c r="C92" s="64"/>
      <c r="D92" s="65"/>
      <c r="E92" s="144"/>
      <c r="F92" s="66"/>
      <c r="G92" s="67"/>
      <c r="H92" s="71"/>
      <c r="I92" s="70"/>
      <c r="J92" s="71"/>
      <c r="K92" s="69"/>
      <c r="L92" s="70"/>
      <c r="M92" s="71"/>
      <c r="N92" s="69"/>
      <c r="O92" s="72"/>
      <c r="P92" s="62">
        <f t="shared" si="3"/>
        <v>0</v>
      </c>
      <c r="Q92" s="90"/>
      <c r="R92" s="73"/>
    </row>
    <row r="93" spans="1:18" ht="18" hidden="1" customHeight="1">
      <c r="A93" s="606">
        <v>83</v>
      </c>
      <c r="B93" s="607"/>
      <c r="C93" s="64"/>
      <c r="D93" s="65"/>
      <c r="E93" s="144"/>
      <c r="F93" s="66"/>
      <c r="G93" s="67"/>
      <c r="H93" s="71"/>
      <c r="I93" s="70"/>
      <c r="J93" s="71"/>
      <c r="K93" s="69"/>
      <c r="L93" s="70"/>
      <c r="M93" s="71"/>
      <c r="N93" s="69"/>
      <c r="O93" s="72"/>
      <c r="P93" s="62">
        <f t="shared" si="3"/>
        <v>0</v>
      </c>
      <c r="Q93" s="90"/>
      <c r="R93" s="73"/>
    </row>
    <row r="94" spans="1:18" ht="18" hidden="1" customHeight="1">
      <c r="A94" s="606">
        <v>84</v>
      </c>
      <c r="B94" s="607"/>
      <c r="C94" s="64"/>
      <c r="D94" s="65"/>
      <c r="E94" s="144"/>
      <c r="F94" s="66"/>
      <c r="G94" s="67"/>
      <c r="H94" s="71"/>
      <c r="I94" s="70"/>
      <c r="J94" s="71"/>
      <c r="K94" s="69"/>
      <c r="L94" s="70"/>
      <c r="M94" s="71"/>
      <c r="N94" s="69"/>
      <c r="O94" s="72"/>
      <c r="P94" s="62">
        <f t="shared" si="3"/>
        <v>0</v>
      </c>
      <c r="Q94" s="90"/>
      <c r="R94" s="73"/>
    </row>
    <row r="95" spans="1:18" ht="18" hidden="1" customHeight="1">
      <c r="A95" s="606">
        <v>85</v>
      </c>
      <c r="B95" s="607"/>
      <c r="C95" s="64"/>
      <c r="D95" s="65"/>
      <c r="E95" s="144"/>
      <c r="F95" s="66"/>
      <c r="G95" s="67"/>
      <c r="H95" s="71"/>
      <c r="I95" s="70"/>
      <c r="J95" s="71"/>
      <c r="K95" s="69"/>
      <c r="L95" s="70"/>
      <c r="M95" s="71"/>
      <c r="N95" s="69"/>
      <c r="O95" s="72"/>
      <c r="P95" s="62">
        <f t="shared" si="3"/>
        <v>0</v>
      </c>
      <c r="Q95" s="90"/>
      <c r="R95" s="73"/>
    </row>
    <row r="96" spans="1:18" ht="18" hidden="1" customHeight="1">
      <c r="A96" s="606">
        <v>86</v>
      </c>
      <c r="B96" s="607"/>
      <c r="C96" s="64"/>
      <c r="D96" s="65"/>
      <c r="E96" s="144"/>
      <c r="F96" s="66"/>
      <c r="G96" s="67"/>
      <c r="H96" s="71"/>
      <c r="I96" s="70"/>
      <c r="J96" s="71"/>
      <c r="K96" s="69"/>
      <c r="L96" s="70"/>
      <c r="M96" s="71"/>
      <c r="N96" s="69"/>
      <c r="O96" s="72"/>
      <c r="P96" s="62">
        <f t="shared" si="3"/>
        <v>0</v>
      </c>
      <c r="Q96" s="90"/>
      <c r="R96" s="73"/>
    </row>
    <row r="97" spans="1:18" ht="18" hidden="1" customHeight="1">
      <c r="A97" s="606">
        <v>87</v>
      </c>
      <c r="B97" s="607"/>
      <c r="C97" s="64"/>
      <c r="D97" s="65"/>
      <c r="E97" s="144"/>
      <c r="F97" s="66"/>
      <c r="G97" s="67"/>
      <c r="H97" s="71"/>
      <c r="I97" s="70"/>
      <c r="J97" s="71"/>
      <c r="K97" s="69"/>
      <c r="L97" s="70"/>
      <c r="M97" s="71"/>
      <c r="N97" s="69"/>
      <c r="O97" s="72"/>
      <c r="P97" s="62">
        <f t="shared" si="3"/>
        <v>0</v>
      </c>
      <c r="Q97" s="90"/>
      <c r="R97" s="73"/>
    </row>
    <row r="98" spans="1:18" ht="18" hidden="1" customHeight="1">
      <c r="A98" s="606">
        <v>88</v>
      </c>
      <c r="B98" s="607"/>
      <c r="C98" s="64"/>
      <c r="D98" s="65"/>
      <c r="E98" s="144"/>
      <c r="F98" s="66"/>
      <c r="G98" s="67"/>
      <c r="H98" s="71"/>
      <c r="I98" s="70"/>
      <c r="J98" s="71"/>
      <c r="K98" s="69"/>
      <c r="L98" s="70"/>
      <c r="M98" s="71"/>
      <c r="N98" s="69"/>
      <c r="O98" s="72"/>
      <c r="P98" s="62">
        <f t="shared" si="3"/>
        <v>0</v>
      </c>
      <c r="Q98" s="90"/>
      <c r="R98" s="73"/>
    </row>
    <row r="99" spans="1:18" ht="18" hidden="1" customHeight="1">
      <c r="A99" s="606">
        <v>89</v>
      </c>
      <c r="B99" s="607"/>
      <c r="C99" s="64"/>
      <c r="D99" s="65"/>
      <c r="E99" s="144"/>
      <c r="F99" s="66"/>
      <c r="G99" s="67"/>
      <c r="H99" s="71"/>
      <c r="I99" s="70"/>
      <c r="J99" s="71"/>
      <c r="K99" s="69"/>
      <c r="L99" s="70"/>
      <c r="M99" s="71"/>
      <c r="N99" s="69"/>
      <c r="O99" s="72"/>
      <c r="P99" s="62">
        <f t="shared" si="3"/>
        <v>0</v>
      </c>
      <c r="Q99" s="90"/>
      <c r="R99" s="73"/>
    </row>
    <row r="100" spans="1:18" ht="18" hidden="1" customHeight="1">
      <c r="A100" s="606">
        <v>90</v>
      </c>
      <c r="B100" s="607"/>
      <c r="C100" s="64"/>
      <c r="D100" s="65"/>
      <c r="E100" s="144"/>
      <c r="F100" s="66"/>
      <c r="G100" s="67"/>
      <c r="H100" s="71"/>
      <c r="I100" s="70"/>
      <c r="J100" s="71"/>
      <c r="K100" s="69"/>
      <c r="L100" s="70"/>
      <c r="M100" s="71"/>
      <c r="N100" s="69"/>
      <c r="O100" s="72"/>
      <c r="P100" s="62">
        <f t="shared" si="3"/>
        <v>0</v>
      </c>
      <c r="Q100" s="90"/>
      <c r="R100" s="73"/>
    </row>
    <row r="101" spans="1:18" ht="18" hidden="1" customHeight="1">
      <c r="A101" s="606">
        <v>91</v>
      </c>
      <c r="B101" s="607"/>
      <c r="C101" s="64"/>
      <c r="D101" s="65"/>
      <c r="E101" s="144"/>
      <c r="F101" s="66"/>
      <c r="G101" s="67"/>
      <c r="H101" s="71"/>
      <c r="I101" s="70"/>
      <c r="J101" s="71"/>
      <c r="K101" s="69"/>
      <c r="L101" s="70"/>
      <c r="M101" s="71"/>
      <c r="N101" s="69"/>
      <c r="O101" s="72"/>
      <c r="P101" s="62">
        <f t="shared" si="3"/>
        <v>0</v>
      </c>
      <c r="Q101" s="90"/>
      <c r="R101" s="73"/>
    </row>
    <row r="102" spans="1:18" ht="18" hidden="1" customHeight="1">
      <c r="A102" s="606">
        <v>92</v>
      </c>
      <c r="B102" s="607"/>
      <c r="C102" s="64"/>
      <c r="D102" s="65"/>
      <c r="E102" s="144"/>
      <c r="F102" s="66"/>
      <c r="G102" s="67"/>
      <c r="H102" s="71"/>
      <c r="I102" s="70"/>
      <c r="J102" s="71"/>
      <c r="K102" s="69"/>
      <c r="L102" s="70"/>
      <c r="M102" s="71"/>
      <c r="N102" s="69"/>
      <c r="O102" s="72"/>
      <c r="P102" s="62">
        <f t="shared" si="3"/>
        <v>0</v>
      </c>
      <c r="Q102" s="90"/>
      <c r="R102" s="73"/>
    </row>
    <row r="103" spans="1:18" ht="18" hidden="1" customHeight="1">
      <c r="A103" s="606">
        <v>93</v>
      </c>
      <c r="B103" s="607"/>
      <c r="C103" s="64"/>
      <c r="D103" s="65"/>
      <c r="E103" s="144"/>
      <c r="F103" s="66"/>
      <c r="G103" s="67"/>
      <c r="H103" s="71"/>
      <c r="I103" s="70"/>
      <c r="J103" s="71"/>
      <c r="K103" s="69"/>
      <c r="L103" s="70"/>
      <c r="M103" s="71"/>
      <c r="N103" s="69"/>
      <c r="O103" s="72"/>
      <c r="P103" s="62">
        <f t="shared" si="3"/>
        <v>0</v>
      </c>
      <c r="Q103" s="90"/>
      <c r="R103" s="73"/>
    </row>
    <row r="104" spans="1:18" ht="18" hidden="1" customHeight="1">
      <c r="A104" s="606">
        <v>94</v>
      </c>
      <c r="B104" s="607"/>
      <c r="C104" s="64"/>
      <c r="D104" s="65"/>
      <c r="E104" s="144"/>
      <c r="F104" s="66"/>
      <c r="G104" s="67"/>
      <c r="H104" s="71"/>
      <c r="I104" s="70"/>
      <c r="J104" s="71"/>
      <c r="K104" s="69"/>
      <c r="L104" s="70"/>
      <c r="M104" s="71"/>
      <c r="N104" s="69"/>
      <c r="O104" s="72"/>
      <c r="P104" s="62">
        <f t="shared" si="3"/>
        <v>0</v>
      </c>
      <c r="Q104" s="90"/>
      <c r="R104" s="73"/>
    </row>
    <row r="105" spans="1:18" ht="18" hidden="1" customHeight="1">
      <c r="A105" s="606">
        <v>95</v>
      </c>
      <c r="B105" s="607"/>
      <c r="C105" s="64"/>
      <c r="D105" s="65"/>
      <c r="E105" s="144"/>
      <c r="F105" s="66"/>
      <c r="G105" s="67"/>
      <c r="H105" s="71"/>
      <c r="I105" s="70"/>
      <c r="J105" s="71"/>
      <c r="K105" s="69"/>
      <c r="L105" s="70"/>
      <c r="M105" s="71"/>
      <c r="N105" s="69"/>
      <c r="O105" s="72"/>
      <c r="P105" s="62">
        <f t="shared" si="3"/>
        <v>0</v>
      </c>
      <c r="Q105" s="90"/>
      <c r="R105" s="73"/>
    </row>
    <row r="106" spans="1:18" ht="18" hidden="1" customHeight="1">
      <c r="A106" s="606">
        <v>96</v>
      </c>
      <c r="B106" s="607"/>
      <c r="C106" s="64"/>
      <c r="D106" s="65"/>
      <c r="E106" s="144"/>
      <c r="F106" s="66"/>
      <c r="G106" s="67"/>
      <c r="H106" s="71"/>
      <c r="I106" s="70"/>
      <c r="J106" s="71"/>
      <c r="K106" s="69"/>
      <c r="L106" s="70"/>
      <c r="M106" s="71"/>
      <c r="N106" s="69"/>
      <c r="O106" s="72"/>
      <c r="P106" s="62">
        <f t="shared" si="3"/>
        <v>0</v>
      </c>
      <c r="Q106" s="90"/>
      <c r="R106" s="73"/>
    </row>
    <row r="107" spans="1:18" ht="18" hidden="1" customHeight="1">
      <c r="A107" s="606">
        <v>97</v>
      </c>
      <c r="B107" s="607"/>
      <c r="C107" s="64"/>
      <c r="D107" s="65"/>
      <c r="E107" s="144"/>
      <c r="F107" s="66"/>
      <c r="G107" s="67"/>
      <c r="H107" s="71"/>
      <c r="I107" s="70"/>
      <c r="J107" s="71"/>
      <c r="K107" s="69"/>
      <c r="L107" s="70"/>
      <c r="M107" s="71"/>
      <c r="N107" s="69"/>
      <c r="O107" s="72"/>
      <c r="P107" s="62">
        <f t="shared" si="3"/>
        <v>0</v>
      </c>
      <c r="Q107" s="90"/>
      <c r="R107" s="73"/>
    </row>
    <row r="108" spans="1:18" ht="18" hidden="1" customHeight="1">
      <c r="A108" s="606">
        <v>98</v>
      </c>
      <c r="B108" s="607"/>
      <c r="C108" s="64"/>
      <c r="D108" s="65"/>
      <c r="E108" s="144"/>
      <c r="F108" s="66"/>
      <c r="G108" s="67"/>
      <c r="H108" s="71"/>
      <c r="I108" s="70"/>
      <c r="J108" s="71"/>
      <c r="K108" s="69"/>
      <c r="L108" s="70"/>
      <c r="M108" s="71"/>
      <c r="N108" s="69"/>
      <c r="O108" s="72"/>
      <c r="P108" s="62">
        <f t="shared" si="3"/>
        <v>0</v>
      </c>
      <c r="Q108" s="90"/>
      <c r="R108" s="73"/>
    </row>
    <row r="109" spans="1:18" ht="18" hidden="1" customHeight="1">
      <c r="A109" s="606">
        <v>99</v>
      </c>
      <c r="B109" s="607"/>
      <c r="C109" s="64"/>
      <c r="D109" s="65"/>
      <c r="E109" s="144"/>
      <c r="F109" s="66"/>
      <c r="G109" s="67"/>
      <c r="H109" s="71"/>
      <c r="I109" s="70"/>
      <c r="J109" s="71"/>
      <c r="K109" s="69"/>
      <c r="L109" s="70"/>
      <c r="M109" s="71"/>
      <c r="N109" s="69"/>
      <c r="O109" s="72"/>
      <c r="P109" s="62">
        <f t="shared" si="3"/>
        <v>0</v>
      </c>
      <c r="Q109" s="90"/>
      <c r="R109" s="73"/>
    </row>
    <row r="110" spans="1:18" ht="18" hidden="1" customHeight="1">
      <c r="A110" s="606">
        <v>100</v>
      </c>
      <c r="B110" s="607"/>
      <c r="C110" s="64"/>
      <c r="D110" s="65"/>
      <c r="E110" s="144"/>
      <c r="F110" s="66"/>
      <c r="G110" s="67"/>
      <c r="H110" s="71"/>
      <c r="I110" s="70"/>
      <c r="J110" s="71"/>
      <c r="K110" s="69"/>
      <c r="L110" s="70"/>
      <c r="M110" s="71"/>
      <c r="N110" s="69"/>
      <c r="O110" s="72"/>
      <c r="P110" s="62">
        <f t="shared" si="3"/>
        <v>0</v>
      </c>
      <c r="Q110" s="90"/>
      <c r="R110" s="73"/>
    </row>
    <row r="111" spans="1:18" ht="18" hidden="1" customHeight="1">
      <c r="A111" s="606">
        <v>101</v>
      </c>
      <c r="B111" s="607"/>
      <c r="C111" s="64"/>
      <c r="D111" s="65"/>
      <c r="E111" s="144"/>
      <c r="F111" s="66"/>
      <c r="G111" s="67"/>
      <c r="H111" s="71"/>
      <c r="I111" s="70"/>
      <c r="J111" s="71"/>
      <c r="K111" s="69"/>
      <c r="L111" s="70"/>
      <c r="M111" s="71"/>
      <c r="N111" s="69"/>
      <c r="O111" s="72"/>
      <c r="P111" s="62">
        <f t="shared" si="3"/>
        <v>0</v>
      </c>
      <c r="Q111" s="90"/>
      <c r="R111" s="73"/>
    </row>
    <row r="112" spans="1:18" ht="18" hidden="1" customHeight="1">
      <c r="A112" s="606">
        <v>102</v>
      </c>
      <c r="B112" s="607"/>
      <c r="C112" s="64"/>
      <c r="D112" s="65"/>
      <c r="E112" s="144"/>
      <c r="F112" s="66"/>
      <c r="G112" s="67"/>
      <c r="H112" s="71"/>
      <c r="I112" s="70"/>
      <c r="J112" s="71"/>
      <c r="K112" s="69"/>
      <c r="L112" s="70"/>
      <c r="M112" s="71"/>
      <c r="N112" s="69"/>
      <c r="O112" s="72"/>
      <c r="P112" s="62">
        <f t="shared" si="3"/>
        <v>0</v>
      </c>
      <c r="Q112" s="90"/>
      <c r="R112" s="73"/>
    </row>
    <row r="113" spans="1:18" ht="18" hidden="1" customHeight="1">
      <c r="A113" s="606">
        <v>103</v>
      </c>
      <c r="B113" s="607"/>
      <c r="C113" s="64"/>
      <c r="D113" s="65"/>
      <c r="E113" s="144"/>
      <c r="F113" s="66"/>
      <c r="G113" s="67"/>
      <c r="H113" s="71"/>
      <c r="I113" s="70"/>
      <c r="J113" s="71"/>
      <c r="K113" s="69"/>
      <c r="L113" s="70"/>
      <c r="M113" s="71"/>
      <c r="N113" s="69"/>
      <c r="O113" s="72"/>
      <c r="P113" s="62">
        <f t="shared" si="3"/>
        <v>0</v>
      </c>
      <c r="Q113" s="90"/>
      <c r="R113" s="73"/>
    </row>
    <row r="114" spans="1:18" ht="18" hidden="1" customHeight="1">
      <c r="A114" s="606">
        <v>104</v>
      </c>
      <c r="B114" s="607"/>
      <c r="C114" s="64"/>
      <c r="D114" s="65"/>
      <c r="E114" s="144"/>
      <c r="F114" s="66"/>
      <c r="G114" s="67"/>
      <c r="H114" s="71"/>
      <c r="I114" s="70"/>
      <c r="J114" s="71"/>
      <c r="K114" s="69"/>
      <c r="L114" s="70"/>
      <c r="M114" s="71"/>
      <c r="N114" s="69"/>
      <c r="O114" s="72"/>
      <c r="P114" s="62">
        <f t="shared" si="3"/>
        <v>0</v>
      </c>
      <c r="Q114" s="90"/>
      <c r="R114" s="73"/>
    </row>
    <row r="115" spans="1:18" ht="18" hidden="1" customHeight="1">
      <c r="A115" s="606">
        <v>105</v>
      </c>
      <c r="B115" s="607"/>
      <c r="C115" s="64"/>
      <c r="D115" s="65"/>
      <c r="E115" s="144"/>
      <c r="F115" s="66"/>
      <c r="G115" s="67"/>
      <c r="H115" s="71"/>
      <c r="I115" s="70"/>
      <c r="J115" s="71"/>
      <c r="K115" s="69"/>
      <c r="L115" s="70"/>
      <c r="M115" s="71"/>
      <c r="N115" s="69"/>
      <c r="O115" s="72"/>
      <c r="P115" s="62">
        <f t="shared" si="3"/>
        <v>0</v>
      </c>
      <c r="Q115" s="90"/>
      <c r="R115" s="73"/>
    </row>
    <row r="116" spans="1:18" ht="18" hidden="1" customHeight="1">
      <c r="A116" s="606">
        <v>106</v>
      </c>
      <c r="B116" s="607"/>
      <c r="C116" s="64"/>
      <c r="D116" s="65"/>
      <c r="E116" s="144"/>
      <c r="F116" s="66"/>
      <c r="G116" s="67"/>
      <c r="H116" s="71"/>
      <c r="I116" s="70"/>
      <c r="J116" s="71"/>
      <c r="K116" s="69"/>
      <c r="L116" s="70"/>
      <c r="M116" s="71"/>
      <c r="N116" s="69"/>
      <c r="O116" s="72"/>
      <c r="P116" s="62">
        <f t="shared" si="3"/>
        <v>0</v>
      </c>
      <c r="Q116" s="90"/>
      <c r="R116" s="73"/>
    </row>
    <row r="117" spans="1:18" ht="18" hidden="1" customHeight="1">
      <c r="A117" s="606">
        <v>107</v>
      </c>
      <c r="B117" s="607"/>
      <c r="C117" s="64"/>
      <c r="D117" s="65"/>
      <c r="E117" s="144"/>
      <c r="F117" s="66"/>
      <c r="G117" s="67"/>
      <c r="H117" s="71"/>
      <c r="I117" s="70"/>
      <c r="J117" s="71"/>
      <c r="K117" s="69"/>
      <c r="L117" s="70"/>
      <c r="M117" s="71"/>
      <c r="N117" s="69"/>
      <c r="O117" s="72"/>
      <c r="P117" s="62">
        <f t="shared" si="3"/>
        <v>0</v>
      </c>
      <c r="Q117" s="90"/>
      <c r="R117" s="73"/>
    </row>
    <row r="118" spans="1:18" ht="18" hidden="1" customHeight="1">
      <c r="A118" s="606">
        <v>108</v>
      </c>
      <c r="B118" s="607"/>
      <c r="C118" s="64"/>
      <c r="D118" s="65"/>
      <c r="E118" s="144"/>
      <c r="F118" s="66"/>
      <c r="G118" s="67"/>
      <c r="H118" s="71"/>
      <c r="I118" s="70"/>
      <c r="J118" s="71"/>
      <c r="K118" s="69"/>
      <c r="L118" s="70"/>
      <c r="M118" s="71"/>
      <c r="N118" s="69"/>
      <c r="O118" s="72"/>
      <c r="P118" s="62">
        <f t="shared" si="3"/>
        <v>0</v>
      </c>
      <c r="Q118" s="90"/>
      <c r="R118" s="73"/>
    </row>
    <row r="119" spans="1:18" ht="18" hidden="1" customHeight="1">
      <c r="A119" s="606">
        <v>109</v>
      </c>
      <c r="B119" s="607"/>
      <c r="C119" s="64"/>
      <c r="D119" s="65"/>
      <c r="E119" s="144"/>
      <c r="F119" s="66"/>
      <c r="G119" s="67"/>
      <c r="H119" s="71"/>
      <c r="I119" s="70"/>
      <c r="J119" s="71"/>
      <c r="K119" s="69"/>
      <c r="L119" s="70"/>
      <c r="M119" s="71"/>
      <c r="N119" s="69"/>
      <c r="O119" s="72"/>
      <c r="P119" s="62">
        <f t="shared" si="3"/>
        <v>0</v>
      </c>
      <c r="Q119" s="90"/>
      <c r="R119" s="73"/>
    </row>
    <row r="120" spans="1:18" ht="18" hidden="1" customHeight="1">
      <c r="A120" s="606">
        <v>110</v>
      </c>
      <c r="B120" s="607"/>
      <c r="C120" s="64"/>
      <c r="D120" s="65"/>
      <c r="E120" s="144"/>
      <c r="F120" s="66"/>
      <c r="G120" s="67"/>
      <c r="H120" s="71"/>
      <c r="I120" s="70"/>
      <c r="J120" s="71"/>
      <c r="K120" s="69"/>
      <c r="L120" s="70"/>
      <c r="M120" s="71"/>
      <c r="N120" s="69"/>
      <c r="O120" s="72"/>
      <c r="P120" s="62">
        <f t="shared" si="3"/>
        <v>0</v>
      </c>
      <c r="Q120" s="90"/>
      <c r="R120" s="73"/>
    </row>
    <row r="121" spans="1:18" ht="18" hidden="1" customHeight="1">
      <c r="A121" s="606">
        <v>111</v>
      </c>
      <c r="B121" s="607"/>
      <c r="C121" s="64"/>
      <c r="D121" s="65"/>
      <c r="E121" s="144"/>
      <c r="F121" s="66"/>
      <c r="G121" s="67"/>
      <c r="H121" s="71"/>
      <c r="I121" s="70"/>
      <c r="J121" s="71"/>
      <c r="K121" s="69"/>
      <c r="L121" s="70"/>
      <c r="M121" s="71"/>
      <c r="N121" s="69"/>
      <c r="O121" s="72"/>
      <c r="P121" s="62">
        <f t="shared" si="3"/>
        <v>0</v>
      </c>
      <c r="Q121" s="90"/>
      <c r="R121" s="73"/>
    </row>
    <row r="122" spans="1:18" ht="18" hidden="1" customHeight="1">
      <c r="A122" s="606">
        <v>112</v>
      </c>
      <c r="B122" s="607"/>
      <c r="C122" s="64"/>
      <c r="D122" s="65"/>
      <c r="E122" s="144"/>
      <c r="F122" s="66"/>
      <c r="G122" s="67"/>
      <c r="H122" s="71"/>
      <c r="I122" s="70"/>
      <c r="J122" s="71"/>
      <c r="K122" s="69"/>
      <c r="L122" s="70"/>
      <c r="M122" s="71"/>
      <c r="N122" s="69"/>
      <c r="O122" s="72"/>
      <c r="P122" s="62">
        <f t="shared" si="3"/>
        <v>0</v>
      </c>
      <c r="Q122" s="90"/>
      <c r="R122" s="73"/>
    </row>
    <row r="123" spans="1:18" ht="18" hidden="1" customHeight="1">
      <c r="A123" s="606">
        <v>113</v>
      </c>
      <c r="B123" s="607"/>
      <c r="C123" s="64"/>
      <c r="D123" s="65"/>
      <c r="E123" s="144"/>
      <c r="F123" s="66"/>
      <c r="G123" s="67"/>
      <c r="H123" s="71"/>
      <c r="I123" s="70"/>
      <c r="J123" s="71"/>
      <c r="K123" s="69"/>
      <c r="L123" s="70"/>
      <c r="M123" s="71"/>
      <c r="N123" s="69"/>
      <c r="O123" s="72"/>
      <c r="P123" s="62">
        <f t="shared" si="3"/>
        <v>0</v>
      </c>
      <c r="Q123" s="90"/>
      <c r="R123" s="73"/>
    </row>
    <row r="124" spans="1:18" ht="18" hidden="1" customHeight="1">
      <c r="A124" s="606">
        <v>114</v>
      </c>
      <c r="B124" s="607"/>
      <c r="C124" s="64"/>
      <c r="D124" s="65"/>
      <c r="E124" s="144"/>
      <c r="F124" s="66"/>
      <c r="G124" s="67"/>
      <c r="H124" s="71"/>
      <c r="I124" s="70"/>
      <c r="J124" s="71"/>
      <c r="K124" s="69"/>
      <c r="L124" s="70"/>
      <c r="M124" s="71"/>
      <c r="N124" s="69"/>
      <c r="O124" s="72"/>
      <c r="P124" s="62">
        <f t="shared" si="3"/>
        <v>0</v>
      </c>
      <c r="Q124" s="90"/>
      <c r="R124" s="73"/>
    </row>
    <row r="125" spans="1:18" ht="18" hidden="1" customHeight="1">
      <c r="A125" s="606">
        <v>115</v>
      </c>
      <c r="B125" s="607"/>
      <c r="C125" s="64"/>
      <c r="D125" s="65"/>
      <c r="E125" s="144"/>
      <c r="F125" s="66"/>
      <c r="G125" s="67"/>
      <c r="H125" s="71"/>
      <c r="I125" s="70"/>
      <c r="J125" s="71"/>
      <c r="K125" s="69"/>
      <c r="L125" s="70"/>
      <c r="M125" s="71"/>
      <c r="N125" s="69"/>
      <c r="O125" s="72"/>
      <c r="P125" s="62">
        <f t="shared" si="3"/>
        <v>0</v>
      </c>
      <c r="Q125" s="90"/>
      <c r="R125" s="73"/>
    </row>
    <row r="126" spans="1:18" ht="18" hidden="1" customHeight="1">
      <c r="A126" s="606">
        <v>116</v>
      </c>
      <c r="B126" s="607"/>
      <c r="C126" s="64"/>
      <c r="D126" s="65"/>
      <c r="E126" s="144"/>
      <c r="F126" s="66"/>
      <c r="G126" s="67"/>
      <c r="H126" s="71"/>
      <c r="I126" s="70"/>
      <c r="J126" s="71"/>
      <c r="K126" s="69"/>
      <c r="L126" s="70"/>
      <c r="M126" s="71"/>
      <c r="N126" s="69"/>
      <c r="O126" s="72"/>
      <c r="P126" s="62">
        <f t="shared" si="3"/>
        <v>0</v>
      </c>
      <c r="Q126" s="90"/>
      <c r="R126" s="73"/>
    </row>
    <row r="127" spans="1:18" ht="18" hidden="1" customHeight="1">
      <c r="A127" s="606">
        <v>117</v>
      </c>
      <c r="B127" s="607"/>
      <c r="C127" s="64"/>
      <c r="D127" s="65"/>
      <c r="E127" s="144"/>
      <c r="F127" s="66"/>
      <c r="G127" s="67"/>
      <c r="H127" s="71"/>
      <c r="I127" s="70"/>
      <c r="J127" s="71"/>
      <c r="K127" s="69"/>
      <c r="L127" s="70"/>
      <c r="M127" s="71"/>
      <c r="N127" s="69"/>
      <c r="O127" s="72"/>
      <c r="P127" s="62">
        <f t="shared" si="3"/>
        <v>0</v>
      </c>
      <c r="Q127" s="90"/>
      <c r="R127" s="73"/>
    </row>
    <row r="128" spans="1:18" ht="18" hidden="1" customHeight="1">
      <c r="A128" s="606">
        <v>118</v>
      </c>
      <c r="B128" s="607"/>
      <c r="C128" s="64"/>
      <c r="D128" s="65"/>
      <c r="E128" s="144"/>
      <c r="F128" s="66"/>
      <c r="G128" s="67"/>
      <c r="H128" s="71"/>
      <c r="I128" s="70"/>
      <c r="J128" s="71"/>
      <c r="K128" s="69"/>
      <c r="L128" s="70"/>
      <c r="M128" s="71"/>
      <c r="N128" s="69"/>
      <c r="O128" s="72"/>
      <c r="P128" s="62">
        <f t="shared" si="3"/>
        <v>0</v>
      </c>
      <c r="Q128" s="90"/>
      <c r="R128" s="73"/>
    </row>
    <row r="129" spans="1:18" ht="18" hidden="1" customHeight="1">
      <c r="A129" s="606">
        <v>119</v>
      </c>
      <c r="B129" s="607"/>
      <c r="C129" s="64"/>
      <c r="D129" s="65"/>
      <c r="E129" s="144"/>
      <c r="F129" s="66"/>
      <c r="G129" s="67"/>
      <c r="H129" s="71"/>
      <c r="I129" s="70"/>
      <c r="J129" s="71"/>
      <c r="K129" s="69"/>
      <c r="L129" s="70"/>
      <c r="M129" s="71"/>
      <c r="N129" s="69"/>
      <c r="O129" s="72"/>
      <c r="P129" s="62">
        <f t="shared" si="3"/>
        <v>0</v>
      </c>
      <c r="Q129" s="90"/>
      <c r="R129" s="73"/>
    </row>
    <row r="130" spans="1:18" ht="18" hidden="1" customHeight="1">
      <c r="A130" s="606">
        <v>120</v>
      </c>
      <c r="B130" s="607"/>
      <c r="C130" s="64"/>
      <c r="D130" s="65"/>
      <c r="E130" s="144"/>
      <c r="F130" s="66"/>
      <c r="G130" s="67"/>
      <c r="H130" s="71"/>
      <c r="I130" s="70"/>
      <c r="J130" s="71"/>
      <c r="K130" s="69"/>
      <c r="L130" s="70"/>
      <c r="M130" s="71"/>
      <c r="N130" s="69"/>
      <c r="O130" s="72"/>
      <c r="P130" s="62">
        <f t="shared" si="3"/>
        <v>0</v>
      </c>
      <c r="Q130" s="90"/>
      <c r="R130" s="73"/>
    </row>
    <row r="131" spans="1:18" ht="18" hidden="1" customHeight="1">
      <c r="A131" s="606">
        <v>121</v>
      </c>
      <c r="B131" s="607"/>
      <c r="C131" s="64"/>
      <c r="D131" s="65"/>
      <c r="E131" s="144"/>
      <c r="F131" s="66"/>
      <c r="G131" s="67"/>
      <c r="H131" s="71"/>
      <c r="I131" s="70"/>
      <c r="J131" s="71"/>
      <c r="K131" s="69"/>
      <c r="L131" s="70"/>
      <c r="M131" s="71"/>
      <c r="N131" s="69"/>
      <c r="O131" s="72"/>
      <c r="P131" s="62">
        <f t="shared" si="3"/>
        <v>0</v>
      </c>
      <c r="Q131" s="90"/>
      <c r="R131" s="73"/>
    </row>
    <row r="132" spans="1:18" ht="18" hidden="1" customHeight="1">
      <c r="A132" s="606">
        <v>122</v>
      </c>
      <c r="B132" s="607"/>
      <c r="C132" s="64"/>
      <c r="D132" s="65"/>
      <c r="E132" s="144"/>
      <c r="F132" s="66"/>
      <c r="G132" s="67"/>
      <c r="H132" s="71"/>
      <c r="I132" s="70"/>
      <c r="J132" s="71"/>
      <c r="K132" s="69"/>
      <c r="L132" s="70"/>
      <c r="M132" s="71"/>
      <c r="N132" s="69"/>
      <c r="O132" s="72"/>
      <c r="P132" s="62">
        <f t="shared" si="3"/>
        <v>0</v>
      </c>
      <c r="Q132" s="90"/>
      <c r="R132" s="73"/>
    </row>
    <row r="133" spans="1:18" ht="18" hidden="1" customHeight="1">
      <c r="A133" s="606">
        <v>123</v>
      </c>
      <c r="B133" s="607"/>
      <c r="C133" s="64"/>
      <c r="D133" s="65"/>
      <c r="E133" s="144"/>
      <c r="F133" s="66"/>
      <c r="G133" s="67"/>
      <c r="H133" s="71"/>
      <c r="I133" s="70"/>
      <c r="J133" s="71"/>
      <c r="K133" s="69"/>
      <c r="L133" s="70"/>
      <c r="M133" s="71"/>
      <c r="N133" s="69"/>
      <c r="O133" s="72"/>
      <c r="P133" s="62">
        <f t="shared" si="3"/>
        <v>0</v>
      </c>
      <c r="Q133" s="90"/>
      <c r="R133" s="73"/>
    </row>
    <row r="134" spans="1:18" ht="18" hidden="1" customHeight="1">
      <c r="A134" s="606">
        <v>124</v>
      </c>
      <c r="B134" s="607"/>
      <c r="C134" s="64"/>
      <c r="D134" s="65"/>
      <c r="E134" s="144"/>
      <c r="F134" s="66"/>
      <c r="G134" s="67"/>
      <c r="H134" s="71"/>
      <c r="I134" s="70"/>
      <c r="J134" s="71"/>
      <c r="K134" s="69"/>
      <c r="L134" s="70"/>
      <c r="M134" s="71"/>
      <c r="N134" s="69"/>
      <c r="O134" s="72"/>
      <c r="P134" s="62">
        <f t="shared" si="3"/>
        <v>0</v>
      </c>
      <c r="Q134" s="90"/>
      <c r="R134" s="73"/>
    </row>
    <row r="135" spans="1:18" ht="18" hidden="1" customHeight="1">
      <c r="A135" s="606">
        <v>125</v>
      </c>
      <c r="B135" s="607"/>
      <c r="C135" s="64"/>
      <c r="D135" s="65"/>
      <c r="E135" s="144"/>
      <c r="F135" s="66"/>
      <c r="G135" s="67"/>
      <c r="H135" s="71"/>
      <c r="I135" s="70"/>
      <c r="J135" s="71"/>
      <c r="K135" s="69"/>
      <c r="L135" s="70"/>
      <c r="M135" s="71"/>
      <c r="N135" s="69"/>
      <c r="O135" s="72"/>
      <c r="P135" s="62">
        <f t="shared" si="3"/>
        <v>0</v>
      </c>
      <c r="Q135" s="90"/>
      <c r="R135" s="73"/>
    </row>
    <row r="136" spans="1:18" ht="18" hidden="1" customHeight="1">
      <c r="A136" s="606">
        <v>126</v>
      </c>
      <c r="B136" s="607"/>
      <c r="C136" s="64"/>
      <c r="D136" s="65"/>
      <c r="E136" s="144"/>
      <c r="F136" s="66"/>
      <c r="G136" s="67"/>
      <c r="H136" s="71"/>
      <c r="I136" s="70"/>
      <c r="J136" s="71"/>
      <c r="K136" s="69"/>
      <c r="L136" s="70"/>
      <c r="M136" s="71"/>
      <c r="N136" s="69"/>
      <c r="O136" s="72"/>
      <c r="P136" s="62">
        <f t="shared" si="3"/>
        <v>0</v>
      </c>
      <c r="Q136" s="90"/>
      <c r="R136" s="73"/>
    </row>
    <row r="137" spans="1:18" ht="18" hidden="1" customHeight="1">
      <c r="A137" s="606">
        <v>127</v>
      </c>
      <c r="B137" s="607"/>
      <c r="C137" s="64"/>
      <c r="D137" s="65"/>
      <c r="E137" s="144"/>
      <c r="F137" s="66"/>
      <c r="G137" s="67"/>
      <c r="H137" s="71"/>
      <c r="I137" s="70"/>
      <c r="J137" s="71"/>
      <c r="K137" s="69"/>
      <c r="L137" s="70"/>
      <c r="M137" s="71"/>
      <c r="N137" s="69"/>
      <c r="O137" s="72"/>
      <c r="P137" s="62">
        <f t="shared" si="3"/>
        <v>0</v>
      </c>
      <c r="Q137" s="90"/>
      <c r="R137" s="73"/>
    </row>
    <row r="138" spans="1:18" ht="18" hidden="1" customHeight="1">
      <c r="A138" s="606">
        <v>128</v>
      </c>
      <c r="B138" s="607"/>
      <c r="C138" s="64"/>
      <c r="D138" s="65"/>
      <c r="E138" s="144"/>
      <c r="F138" s="66"/>
      <c r="G138" s="67"/>
      <c r="H138" s="71"/>
      <c r="I138" s="70"/>
      <c r="J138" s="71"/>
      <c r="K138" s="69"/>
      <c r="L138" s="70"/>
      <c r="M138" s="71"/>
      <c r="N138" s="69"/>
      <c r="O138" s="72"/>
      <c r="P138" s="62">
        <f t="shared" si="3"/>
        <v>0</v>
      </c>
      <c r="Q138" s="90"/>
      <c r="R138" s="73"/>
    </row>
    <row r="139" spans="1:18" ht="18" hidden="1" customHeight="1">
      <c r="A139" s="606">
        <v>129</v>
      </c>
      <c r="B139" s="607"/>
      <c r="C139" s="64"/>
      <c r="D139" s="65"/>
      <c r="E139" s="144"/>
      <c r="F139" s="66"/>
      <c r="G139" s="67"/>
      <c r="H139" s="71"/>
      <c r="I139" s="70"/>
      <c r="J139" s="71"/>
      <c r="K139" s="69"/>
      <c r="L139" s="70"/>
      <c r="M139" s="71"/>
      <c r="N139" s="69"/>
      <c r="O139" s="72"/>
      <c r="P139" s="62">
        <f t="shared" si="3"/>
        <v>0</v>
      </c>
      <c r="Q139" s="90"/>
      <c r="R139" s="73"/>
    </row>
    <row r="140" spans="1:18" ht="18" hidden="1" customHeight="1">
      <c r="A140" s="606">
        <v>130</v>
      </c>
      <c r="B140" s="607"/>
      <c r="C140" s="64"/>
      <c r="D140" s="65"/>
      <c r="E140" s="144"/>
      <c r="F140" s="66"/>
      <c r="G140" s="67"/>
      <c r="H140" s="71"/>
      <c r="I140" s="70"/>
      <c r="J140" s="71"/>
      <c r="K140" s="69"/>
      <c r="L140" s="70"/>
      <c r="M140" s="71"/>
      <c r="N140" s="69"/>
      <c r="O140" s="72"/>
      <c r="P140" s="62">
        <f t="shared" ref="P140:P203" si="4">IF(H140="",0,INT(SUM(PRODUCT(H140,J140,M140))))</f>
        <v>0</v>
      </c>
      <c r="Q140" s="90"/>
      <c r="R140" s="73"/>
    </row>
    <row r="141" spans="1:18" ht="18" hidden="1" customHeight="1">
      <c r="A141" s="606">
        <v>131</v>
      </c>
      <c r="B141" s="607"/>
      <c r="C141" s="64"/>
      <c r="D141" s="65"/>
      <c r="E141" s="144"/>
      <c r="F141" s="66"/>
      <c r="G141" s="67"/>
      <c r="H141" s="71"/>
      <c r="I141" s="70"/>
      <c r="J141" s="71"/>
      <c r="K141" s="69"/>
      <c r="L141" s="70"/>
      <c r="M141" s="71"/>
      <c r="N141" s="69"/>
      <c r="O141" s="72"/>
      <c r="P141" s="62">
        <f t="shared" si="4"/>
        <v>0</v>
      </c>
      <c r="Q141" s="90"/>
      <c r="R141" s="73"/>
    </row>
    <row r="142" spans="1:18" ht="18" hidden="1" customHeight="1">
      <c r="A142" s="606">
        <v>132</v>
      </c>
      <c r="B142" s="607"/>
      <c r="C142" s="64"/>
      <c r="D142" s="65"/>
      <c r="E142" s="144"/>
      <c r="F142" s="66"/>
      <c r="G142" s="67"/>
      <c r="H142" s="71"/>
      <c r="I142" s="70"/>
      <c r="J142" s="71"/>
      <c r="K142" s="69"/>
      <c r="L142" s="70"/>
      <c r="M142" s="71"/>
      <c r="N142" s="69"/>
      <c r="O142" s="72"/>
      <c r="P142" s="62">
        <f t="shared" si="4"/>
        <v>0</v>
      </c>
      <c r="Q142" s="90"/>
      <c r="R142" s="73"/>
    </row>
    <row r="143" spans="1:18" ht="18" hidden="1" customHeight="1">
      <c r="A143" s="606">
        <v>133</v>
      </c>
      <c r="B143" s="607"/>
      <c r="C143" s="64"/>
      <c r="D143" s="65"/>
      <c r="E143" s="144"/>
      <c r="F143" s="66"/>
      <c r="G143" s="67"/>
      <c r="H143" s="71"/>
      <c r="I143" s="70"/>
      <c r="J143" s="71"/>
      <c r="K143" s="69"/>
      <c r="L143" s="70"/>
      <c r="M143" s="71"/>
      <c r="N143" s="69"/>
      <c r="O143" s="72"/>
      <c r="P143" s="62">
        <f t="shared" si="4"/>
        <v>0</v>
      </c>
      <c r="Q143" s="90"/>
      <c r="R143" s="73"/>
    </row>
    <row r="144" spans="1:18" ht="18" hidden="1" customHeight="1">
      <c r="A144" s="606">
        <v>134</v>
      </c>
      <c r="B144" s="607"/>
      <c r="C144" s="64"/>
      <c r="D144" s="65"/>
      <c r="E144" s="144"/>
      <c r="F144" s="66"/>
      <c r="G144" s="67"/>
      <c r="H144" s="71"/>
      <c r="I144" s="70"/>
      <c r="J144" s="71"/>
      <c r="K144" s="69"/>
      <c r="L144" s="70"/>
      <c r="M144" s="71"/>
      <c r="N144" s="69"/>
      <c r="O144" s="72"/>
      <c r="P144" s="62">
        <f t="shared" si="4"/>
        <v>0</v>
      </c>
      <c r="Q144" s="90"/>
      <c r="R144" s="73"/>
    </row>
    <row r="145" spans="1:18" ht="18" hidden="1" customHeight="1">
      <c r="A145" s="606">
        <v>135</v>
      </c>
      <c r="B145" s="607"/>
      <c r="C145" s="64"/>
      <c r="D145" s="65"/>
      <c r="E145" s="144"/>
      <c r="F145" s="66"/>
      <c r="G145" s="67"/>
      <c r="H145" s="71"/>
      <c r="I145" s="70"/>
      <c r="J145" s="71"/>
      <c r="K145" s="69"/>
      <c r="L145" s="70"/>
      <c r="M145" s="71"/>
      <c r="N145" s="69"/>
      <c r="O145" s="72"/>
      <c r="P145" s="62">
        <f t="shared" si="4"/>
        <v>0</v>
      </c>
      <c r="Q145" s="90"/>
      <c r="R145" s="73"/>
    </row>
    <row r="146" spans="1:18" ht="18" hidden="1" customHeight="1">
      <c r="A146" s="606">
        <v>136</v>
      </c>
      <c r="B146" s="607"/>
      <c r="C146" s="64"/>
      <c r="D146" s="65"/>
      <c r="E146" s="144"/>
      <c r="F146" s="66"/>
      <c r="G146" s="67"/>
      <c r="H146" s="71"/>
      <c r="I146" s="70"/>
      <c r="J146" s="71"/>
      <c r="K146" s="69"/>
      <c r="L146" s="70"/>
      <c r="M146" s="71"/>
      <c r="N146" s="69"/>
      <c r="O146" s="72"/>
      <c r="P146" s="62">
        <f t="shared" si="4"/>
        <v>0</v>
      </c>
      <c r="Q146" s="90"/>
      <c r="R146" s="73"/>
    </row>
    <row r="147" spans="1:18" ht="18" hidden="1" customHeight="1">
      <c r="A147" s="606">
        <v>137</v>
      </c>
      <c r="B147" s="607"/>
      <c r="C147" s="64"/>
      <c r="D147" s="65"/>
      <c r="E147" s="144"/>
      <c r="F147" s="66"/>
      <c r="G147" s="67"/>
      <c r="H147" s="71"/>
      <c r="I147" s="70"/>
      <c r="J147" s="71"/>
      <c r="K147" s="69"/>
      <c r="L147" s="70"/>
      <c r="M147" s="71"/>
      <c r="N147" s="69"/>
      <c r="O147" s="72"/>
      <c r="P147" s="62">
        <f t="shared" si="4"/>
        <v>0</v>
      </c>
      <c r="Q147" s="90"/>
      <c r="R147" s="73"/>
    </row>
    <row r="148" spans="1:18" ht="18" hidden="1" customHeight="1">
      <c r="A148" s="606">
        <v>138</v>
      </c>
      <c r="B148" s="607"/>
      <c r="C148" s="64"/>
      <c r="D148" s="65"/>
      <c r="E148" s="144"/>
      <c r="F148" s="66"/>
      <c r="G148" s="67"/>
      <c r="H148" s="71"/>
      <c r="I148" s="70"/>
      <c r="J148" s="71"/>
      <c r="K148" s="69"/>
      <c r="L148" s="70"/>
      <c r="M148" s="71"/>
      <c r="N148" s="69"/>
      <c r="O148" s="72"/>
      <c r="P148" s="62">
        <f t="shared" si="4"/>
        <v>0</v>
      </c>
      <c r="Q148" s="90"/>
      <c r="R148" s="73"/>
    </row>
    <row r="149" spans="1:18" ht="18" hidden="1" customHeight="1">
      <c r="A149" s="606">
        <v>139</v>
      </c>
      <c r="B149" s="607"/>
      <c r="C149" s="64"/>
      <c r="D149" s="65"/>
      <c r="E149" s="144"/>
      <c r="F149" s="66"/>
      <c r="G149" s="67"/>
      <c r="H149" s="71"/>
      <c r="I149" s="70"/>
      <c r="J149" s="71"/>
      <c r="K149" s="69"/>
      <c r="L149" s="70"/>
      <c r="M149" s="71"/>
      <c r="N149" s="69"/>
      <c r="O149" s="72"/>
      <c r="P149" s="62">
        <f t="shared" si="4"/>
        <v>0</v>
      </c>
      <c r="Q149" s="90"/>
      <c r="R149" s="73"/>
    </row>
    <row r="150" spans="1:18" ht="18" hidden="1" customHeight="1">
      <c r="A150" s="606">
        <v>140</v>
      </c>
      <c r="B150" s="607"/>
      <c r="C150" s="64"/>
      <c r="D150" s="65"/>
      <c r="E150" s="144"/>
      <c r="F150" s="66"/>
      <c r="G150" s="67"/>
      <c r="H150" s="71"/>
      <c r="I150" s="70"/>
      <c r="J150" s="71"/>
      <c r="K150" s="69"/>
      <c r="L150" s="70"/>
      <c r="M150" s="71"/>
      <c r="N150" s="69"/>
      <c r="O150" s="72"/>
      <c r="P150" s="62">
        <f t="shared" si="4"/>
        <v>0</v>
      </c>
      <c r="Q150" s="90"/>
      <c r="R150" s="73"/>
    </row>
    <row r="151" spans="1:18" ht="18" hidden="1" customHeight="1">
      <c r="A151" s="606">
        <v>141</v>
      </c>
      <c r="B151" s="607"/>
      <c r="C151" s="64"/>
      <c r="D151" s="65"/>
      <c r="E151" s="144"/>
      <c r="F151" s="66"/>
      <c r="G151" s="67"/>
      <c r="H151" s="71"/>
      <c r="I151" s="70"/>
      <c r="J151" s="71"/>
      <c r="K151" s="69"/>
      <c r="L151" s="70"/>
      <c r="M151" s="71"/>
      <c r="N151" s="69"/>
      <c r="O151" s="72"/>
      <c r="P151" s="62">
        <f t="shared" si="4"/>
        <v>0</v>
      </c>
      <c r="Q151" s="90"/>
      <c r="R151" s="73"/>
    </row>
    <row r="152" spans="1:18" ht="18" hidden="1" customHeight="1">
      <c r="A152" s="606">
        <v>142</v>
      </c>
      <c r="B152" s="607"/>
      <c r="C152" s="64"/>
      <c r="D152" s="65"/>
      <c r="E152" s="144"/>
      <c r="F152" s="66"/>
      <c r="G152" s="67"/>
      <c r="H152" s="71"/>
      <c r="I152" s="70"/>
      <c r="J152" s="71"/>
      <c r="K152" s="69"/>
      <c r="L152" s="70"/>
      <c r="M152" s="71"/>
      <c r="N152" s="69"/>
      <c r="O152" s="72"/>
      <c r="P152" s="62">
        <f t="shared" si="4"/>
        <v>0</v>
      </c>
      <c r="Q152" s="90"/>
      <c r="R152" s="73"/>
    </row>
    <row r="153" spans="1:18" ht="18" hidden="1" customHeight="1">
      <c r="A153" s="606">
        <v>143</v>
      </c>
      <c r="B153" s="607"/>
      <c r="C153" s="64"/>
      <c r="D153" s="65"/>
      <c r="E153" s="144"/>
      <c r="F153" s="66"/>
      <c r="G153" s="67"/>
      <c r="H153" s="71"/>
      <c r="I153" s="70"/>
      <c r="J153" s="71"/>
      <c r="K153" s="69"/>
      <c r="L153" s="70"/>
      <c r="M153" s="71"/>
      <c r="N153" s="69"/>
      <c r="O153" s="72"/>
      <c r="P153" s="62">
        <f t="shared" si="4"/>
        <v>0</v>
      </c>
      <c r="Q153" s="90"/>
      <c r="R153" s="73"/>
    </row>
    <row r="154" spans="1:18" ht="18" hidden="1" customHeight="1">
      <c r="A154" s="606">
        <v>144</v>
      </c>
      <c r="B154" s="607"/>
      <c r="C154" s="64"/>
      <c r="D154" s="65"/>
      <c r="E154" s="144"/>
      <c r="F154" s="66"/>
      <c r="G154" s="67"/>
      <c r="H154" s="71"/>
      <c r="I154" s="70"/>
      <c r="J154" s="71"/>
      <c r="K154" s="69"/>
      <c r="L154" s="70"/>
      <c r="M154" s="71"/>
      <c r="N154" s="69"/>
      <c r="O154" s="72"/>
      <c r="P154" s="62">
        <f t="shared" si="4"/>
        <v>0</v>
      </c>
      <c r="Q154" s="90"/>
      <c r="R154" s="73"/>
    </row>
    <row r="155" spans="1:18" ht="18" hidden="1" customHeight="1">
      <c r="A155" s="606">
        <v>145</v>
      </c>
      <c r="B155" s="607"/>
      <c r="C155" s="64"/>
      <c r="D155" s="65"/>
      <c r="E155" s="144"/>
      <c r="F155" s="66"/>
      <c r="G155" s="67"/>
      <c r="H155" s="71"/>
      <c r="I155" s="70"/>
      <c r="J155" s="71"/>
      <c r="K155" s="69"/>
      <c r="L155" s="70"/>
      <c r="M155" s="71"/>
      <c r="N155" s="69"/>
      <c r="O155" s="72"/>
      <c r="P155" s="62">
        <f t="shared" si="4"/>
        <v>0</v>
      </c>
      <c r="Q155" s="90"/>
      <c r="R155" s="73"/>
    </row>
    <row r="156" spans="1:18" ht="18" hidden="1" customHeight="1">
      <c r="A156" s="606">
        <v>146</v>
      </c>
      <c r="B156" s="607"/>
      <c r="C156" s="64"/>
      <c r="D156" s="65"/>
      <c r="E156" s="144"/>
      <c r="F156" s="66"/>
      <c r="G156" s="67"/>
      <c r="H156" s="71"/>
      <c r="I156" s="70"/>
      <c r="J156" s="71"/>
      <c r="K156" s="69"/>
      <c r="L156" s="70"/>
      <c r="M156" s="71"/>
      <c r="N156" s="69"/>
      <c r="O156" s="72"/>
      <c r="P156" s="62">
        <f t="shared" si="4"/>
        <v>0</v>
      </c>
      <c r="Q156" s="90"/>
      <c r="R156" s="73"/>
    </row>
    <row r="157" spans="1:18" ht="18" hidden="1" customHeight="1">
      <c r="A157" s="606">
        <v>147</v>
      </c>
      <c r="B157" s="607"/>
      <c r="C157" s="64"/>
      <c r="D157" s="65"/>
      <c r="E157" s="144"/>
      <c r="F157" s="66"/>
      <c r="G157" s="67"/>
      <c r="H157" s="71"/>
      <c r="I157" s="70"/>
      <c r="J157" s="71"/>
      <c r="K157" s="69"/>
      <c r="L157" s="70"/>
      <c r="M157" s="71"/>
      <c r="N157" s="69"/>
      <c r="O157" s="72"/>
      <c r="P157" s="62">
        <f t="shared" si="4"/>
        <v>0</v>
      </c>
      <c r="Q157" s="90"/>
      <c r="R157" s="73"/>
    </row>
    <row r="158" spans="1:18" ht="18" hidden="1" customHeight="1">
      <c r="A158" s="606">
        <v>148</v>
      </c>
      <c r="B158" s="607"/>
      <c r="C158" s="64"/>
      <c r="D158" s="65"/>
      <c r="E158" s="144"/>
      <c r="F158" s="66"/>
      <c r="G158" s="67"/>
      <c r="H158" s="71"/>
      <c r="I158" s="70"/>
      <c r="J158" s="71"/>
      <c r="K158" s="69"/>
      <c r="L158" s="70"/>
      <c r="M158" s="71"/>
      <c r="N158" s="69"/>
      <c r="O158" s="72"/>
      <c r="P158" s="62">
        <f t="shared" si="4"/>
        <v>0</v>
      </c>
      <c r="Q158" s="90"/>
      <c r="R158" s="73"/>
    </row>
    <row r="159" spans="1:18" ht="18" hidden="1" customHeight="1">
      <c r="A159" s="606">
        <v>149</v>
      </c>
      <c r="B159" s="607"/>
      <c r="C159" s="64"/>
      <c r="D159" s="65"/>
      <c r="E159" s="144"/>
      <c r="F159" s="66"/>
      <c r="G159" s="67"/>
      <c r="H159" s="71"/>
      <c r="I159" s="70"/>
      <c r="J159" s="71"/>
      <c r="K159" s="69"/>
      <c r="L159" s="70"/>
      <c r="M159" s="71"/>
      <c r="N159" s="69"/>
      <c r="O159" s="72"/>
      <c r="P159" s="62">
        <f t="shared" si="4"/>
        <v>0</v>
      </c>
      <c r="Q159" s="90"/>
      <c r="R159" s="73"/>
    </row>
    <row r="160" spans="1:18" ht="18" hidden="1" customHeight="1">
      <c r="A160" s="606">
        <v>150</v>
      </c>
      <c r="B160" s="607"/>
      <c r="C160" s="64"/>
      <c r="D160" s="65"/>
      <c r="E160" s="144"/>
      <c r="F160" s="66"/>
      <c r="G160" s="67"/>
      <c r="H160" s="71"/>
      <c r="I160" s="70"/>
      <c r="J160" s="71"/>
      <c r="K160" s="69"/>
      <c r="L160" s="70"/>
      <c r="M160" s="71"/>
      <c r="N160" s="69"/>
      <c r="O160" s="72"/>
      <c r="P160" s="62">
        <f t="shared" si="4"/>
        <v>0</v>
      </c>
      <c r="Q160" s="90"/>
      <c r="R160" s="73"/>
    </row>
    <row r="161" spans="1:18" ht="18" hidden="1" customHeight="1">
      <c r="A161" s="606">
        <v>151</v>
      </c>
      <c r="B161" s="607"/>
      <c r="C161" s="64"/>
      <c r="D161" s="65"/>
      <c r="E161" s="144"/>
      <c r="F161" s="66"/>
      <c r="G161" s="67"/>
      <c r="H161" s="71"/>
      <c r="I161" s="70"/>
      <c r="J161" s="71"/>
      <c r="K161" s="69"/>
      <c r="L161" s="70"/>
      <c r="M161" s="71"/>
      <c r="N161" s="69"/>
      <c r="O161" s="72"/>
      <c r="P161" s="62">
        <f t="shared" si="4"/>
        <v>0</v>
      </c>
      <c r="Q161" s="90"/>
      <c r="R161" s="73"/>
    </row>
    <row r="162" spans="1:18" ht="18" hidden="1" customHeight="1">
      <c r="A162" s="606">
        <v>152</v>
      </c>
      <c r="B162" s="607"/>
      <c r="C162" s="64"/>
      <c r="D162" s="65"/>
      <c r="E162" s="144"/>
      <c r="F162" s="66"/>
      <c r="G162" s="67"/>
      <c r="H162" s="71"/>
      <c r="I162" s="70"/>
      <c r="J162" s="71"/>
      <c r="K162" s="69"/>
      <c r="L162" s="70"/>
      <c r="M162" s="71"/>
      <c r="N162" s="69"/>
      <c r="O162" s="72"/>
      <c r="P162" s="62">
        <f t="shared" si="4"/>
        <v>0</v>
      </c>
      <c r="Q162" s="90"/>
      <c r="R162" s="73"/>
    </row>
    <row r="163" spans="1:18" ht="18" hidden="1" customHeight="1">
      <c r="A163" s="606">
        <v>153</v>
      </c>
      <c r="B163" s="607"/>
      <c r="C163" s="64"/>
      <c r="D163" s="65"/>
      <c r="E163" s="144"/>
      <c r="F163" s="66"/>
      <c r="G163" s="67"/>
      <c r="H163" s="71"/>
      <c r="I163" s="70"/>
      <c r="J163" s="71"/>
      <c r="K163" s="69"/>
      <c r="L163" s="70"/>
      <c r="M163" s="71"/>
      <c r="N163" s="69"/>
      <c r="O163" s="72"/>
      <c r="P163" s="62">
        <f t="shared" si="4"/>
        <v>0</v>
      </c>
      <c r="Q163" s="90"/>
      <c r="R163" s="73"/>
    </row>
    <row r="164" spans="1:18" ht="18" hidden="1" customHeight="1">
      <c r="A164" s="606">
        <v>154</v>
      </c>
      <c r="B164" s="607"/>
      <c r="C164" s="64"/>
      <c r="D164" s="65"/>
      <c r="E164" s="144"/>
      <c r="F164" s="66"/>
      <c r="G164" s="67"/>
      <c r="H164" s="68"/>
      <c r="I164" s="67"/>
      <c r="J164" s="68"/>
      <c r="K164" s="69"/>
      <c r="L164" s="70"/>
      <c r="M164" s="71"/>
      <c r="N164" s="69"/>
      <c r="O164" s="72"/>
      <c r="P164" s="62">
        <f t="shared" si="4"/>
        <v>0</v>
      </c>
      <c r="Q164" s="90"/>
      <c r="R164" s="73"/>
    </row>
    <row r="165" spans="1:18" ht="18" hidden="1" customHeight="1">
      <c r="A165" s="606">
        <v>155</v>
      </c>
      <c r="B165" s="607"/>
      <c r="C165" s="64"/>
      <c r="D165" s="65"/>
      <c r="E165" s="144"/>
      <c r="F165" s="66"/>
      <c r="G165" s="67"/>
      <c r="H165" s="68"/>
      <c r="I165" s="67"/>
      <c r="J165" s="68"/>
      <c r="K165" s="69"/>
      <c r="L165" s="70"/>
      <c r="M165" s="71"/>
      <c r="N165" s="69"/>
      <c r="O165" s="72"/>
      <c r="P165" s="62">
        <f t="shared" si="4"/>
        <v>0</v>
      </c>
      <c r="Q165" s="90"/>
      <c r="R165" s="73"/>
    </row>
    <row r="166" spans="1:18" ht="18" hidden="1" customHeight="1">
      <c r="A166" s="606">
        <v>156</v>
      </c>
      <c r="B166" s="607"/>
      <c r="C166" s="64"/>
      <c r="D166" s="65"/>
      <c r="E166" s="144"/>
      <c r="F166" s="66"/>
      <c r="G166" s="67"/>
      <c r="H166" s="68"/>
      <c r="I166" s="67"/>
      <c r="J166" s="68"/>
      <c r="K166" s="69"/>
      <c r="L166" s="70"/>
      <c r="M166" s="71"/>
      <c r="N166" s="69"/>
      <c r="O166" s="72"/>
      <c r="P166" s="62">
        <f t="shared" si="4"/>
        <v>0</v>
      </c>
      <c r="Q166" s="90"/>
      <c r="R166" s="73"/>
    </row>
    <row r="167" spans="1:18" ht="18" hidden="1" customHeight="1">
      <c r="A167" s="606">
        <v>157</v>
      </c>
      <c r="B167" s="607"/>
      <c r="C167" s="64"/>
      <c r="D167" s="65"/>
      <c r="E167" s="144"/>
      <c r="F167" s="66"/>
      <c r="G167" s="67"/>
      <c r="H167" s="68"/>
      <c r="I167" s="67"/>
      <c r="J167" s="68"/>
      <c r="K167" s="69"/>
      <c r="L167" s="70"/>
      <c r="M167" s="71"/>
      <c r="N167" s="69"/>
      <c r="O167" s="72"/>
      <c r="P167" s="62">
        <f t="shared" si="4"/>
        <v>0</v>
      </c>
      <c r="Q167" s="90"/>
      <c r="R167" s="73"/>
    </row>
    <row r="168" spans="1:18" ht="18" hidden="1" customHeight="1">
      <c r="A168" s="606">
        <v>158</v>
      </c>
      <c r="B168" s="607"/>
      <c r="C168" s="64"/>
      <c r="D168" s="65"/>
      <c r="E168" s="144"/>
      <c r="F168" s="66"/>
      <c r="G168" s="67"/>
      <c r="H168" s="68"/>
      <c r="I168" s="70"/>
      <c r="J168" s="71"/>
      <c r="K168" s="69"/>
      <c r="L168" s="70"/>
      <c r="M168" s="71"/>
      <c r="N168" s="69"/>
      <c r="O168" s="72"/>
      <c r="P168" s="62">
        <f t="shared" si="4"/>
        <v>0</v>
      </c>
      <c r="Q168" s="90"/>
      <c r="R168" s="73"/>
    </row>
    <row r="169" spans="1:18" ht="18" hidden="1" customHeight="1">
      <c r="A169" s="606">
        <v>159</v>
      </c>
      <c r="B169" s="607"/>
      <c r="C169" s="64"/>
      <c r="D169" s="65"/>
      <c r="E169" s="144"/>
      <c r="F169" s="66"/>
      <c r="G169" s="67"/>
      <c r="H169" s="68"/>
      <c r="I169" s="70"/>
      <c r="J169" s="71"/>
      <c r="K169" s="69"/>
      <c r="L169" s="70"/>
      <c r="M169" s="71"/>
      <c r="N169" s="69"/>
      <c r="O169" s="72"/>
      <c r="P169" s="62">
        <f t="shared" si="4"/>
        <v>0</v>
      </c>
      <c r="Q169" s="90"/>
      <c r="R169" s="73"/>
    </row>
    <row r="170" spans="1:18" ht="18" hidden="1" customHeight="1">
      <c r="A170" s="606">
        <v>160</v>
      </c>
      <c r="B170" s="607"/>
      <c r="C170" s="64"/>
      <c r="D170" s="65"/>
      <c r="E170" s="144"/>
      <c r="F170" s="66"/>
      <c r="G170" s="67"/>
      <c r="H170" s="68"/>
      <c r="I170" s="70"/>
      <c r="J170" s="71"/>
      <c r="K170" s="69"/>
      <c r="L170" s="70"/>
      <c r="M170" s="71"/>
      <c r="N170" s="69"/>
      <c r="O170" s="72"/>
      <c r="P170" s="62">
        <f t="shared" si="4"/>
        <v>0</v>
      </c>
      <c r="Q170" s="90"/>
      <c r="R170" s="73"/>
    </row>
    <row r="171" spans="1:18" ht="18" hidden="1" customHeight="1">
      <c r="A171" s="606">
        <v>161</v>
      </c>
      <c r="B171" s="607"/>
      <c r="C171" s="64"/>
      <c r="D171" s="65"/>
      <c r="E171" s="144"/>
      <c r="F171" s="66"/>
      <c r="G171" s="67"/>
      <c r="H171" s="68"/>
      <c r="I171" s="70"/>
      <c r="J171" s="71"/>
      <c r="K171" s="69"/>
      <c r="L171" s="70"/>
      <c r="M171" s="71"/>
      <c r="N171" s="69"/>
      <c r="O171" s="72"/>
      <c r="P171" s="62">
        <f t="shared" si="4"/>
        <v>0</v>
      </c>
      <c r="Q171" s="90"/>
      <c r="R171" s="73"/>
    </row>
    <row r="172" spans="1:18" ht="18" hidden="1" customHeight="1">
      <c r="A172" s="606">
        <v>162</v>
      </c>
      <c r="B172" s="607"/>
      <c r="C172" s="64"/>
      <c r="D172" s="65"/>
      <c r="E172" s="144"/>
      <c r="F172" s="66"/>
      <c r="G172" s="67"/>
      <c r="H172" s="68"/>
      <c r="I172" s="70"/>
      <c r="J172" s="71"/>
      <c r="K172" s="69"/>
      <c r="L172" s="70"/>
      <c r="M172" s="71"/>
      <c r="N172" s="69"/>
      <c r="O172" s="72"/>
      <c r="P172" s="62">
        <f t="shared" si="4"/>
        <v>0</v>
      </c>
      <c r="Q172" s="90"/>
      <c r="R172" s="73"/>
    </row>
    <row r="173" spans="1:18" ht="18" hidden="1" customHeight="1">
      <c r="A173" s="606">
        <v>163</v>
      </c>
      <c r="B173" s="607"/>
      <c r="C173" s="64"/>
      <c r="D173" s="65"/>
      <c r="E173" s="144"/>
      <c r="F173" s="66"/>
      <c r="G173" s="67"/>
      <c r="H173" s="68"/>
      <c r="I173" s="67"/>
      <c r="J173" s="68"/>
      <c r="K173" s="69"/>
      <c r="L173" s="67"/>
      <c r="M173" s="71"/>
      <c r="N173" s="74"/>
      <c r="O173" s="72"/>
      <c r="P173" s="62">
        <f t="shared" si="4"/>
        <v>0</v>
      </c>
      <c r="Q173" s="90"/>
      <c r="R173" s="73"/>
    </row>
    <row r="174" spans="1:18" ht="18" hidden="1" customHeight="1">
      <c r="A174" s="606">
        <v>164</v>
      </c>
      <c r="B174" s="607"/>
      <c r="C174" s="64"/>
      <c r="D174" s="65"/>
      <c r="E174" s="144"/>
      <c r="F174" s="66"/>
      <c r="G174" s="67"/>
      <c r="H174" s="68"/>
      <c r="I174" s="67"/>
      <c r="J174" s="68"/>
      <c r="K174" s="69"/>
      <c r="L174" s="67"/>
      <c r="M174" s="71"/>
      <c r="N174" s="74"/>
      <c r="O174" s="72"/>
      <c r="P174" s="62">
        <f t="shared" si="4"/>
        <v>0</v>
      </c>
      <c r="Q174" s="90"/>
      <c r="R174" s="73"/>
    </row>
    <row r="175" spans="1:18" ht="18" hidden="1" customHeight="1">
      <c r="A175" s="606">
        <v>165</v>
      </c>
      <c r="B175" s="607"/>
      <c r="C175" s="64"/>
      <c r="D175" s="65"/>
      <c r="E175" s="144"/>
      <c r="F175" s="66"/>
      <c r="G175" s="67"/>
      <c r="H175" s="68"/>
      <c r="I175" s="67"/>
      <c r="J175" s="68"/>
      <c r="K175" s="69"/>
      <c r="L175" s="67"/>
      <c r="M175" s="71"/>
      <c r="N175" s="74"/>
      <c r="O175" s="72"/>
      <c r="P175" s="62">
        <f t="shared" si="4"/>
        <v>0</v>
      </c>
      <c r="Q175" s="90"/>
      <c r="R175" s="73"/>
    </row>
    <row r="176" spans="1:18" ht="18" hidden="1" customHeight="1">
      <c r="A176" s="606">
        <v>166</v>
      </c>
      <c r="B176" s="607"/>
      <c r="C176" s="64"/>
      <c r="D176" s="65"/>
      <c r="E176" s="144"/>
      <c r="F176" s="66"/>
      <c r="G176" s="67"/>
      <c r="H176" s="68"/>
      <c r="I176" s="67"/>
      <c r="J176" s="68"/>
      <c r="K176" s="69"/>
      <c r="L176" s="70"/>
      <c r="M176" s="71"/>
      <c r="N176" s="69"/>
      <c r="O176" s="72"/>
      <c r="P176" s="62">
        <f t="shared" si="4"/>
        <v>0</v>
      </c>
      <c r="Q176" s="90"/>
      <c r="R176" s="73"/>
    </row>
    <row r="177" spans="1:18" ht="18" hidden="1" customHeight="1">
      <c r="A177" s="606">
        <v>167</v>
      </c>
      <c r="B177" s="607"/>
      <c r="C177" s="64"/>
      <c r="D177" s="65"/>
      <c r="E177" s="144"/>
      <c r="F177" s="66"/>
      <c r="G177" s="67"/>
      <c r="H177" s="68"/>
      <c r="I177" s="67"/>
      <c r="J177" s="68"/>
      <c r="K177" s="69"/>
      <c r="L177" s="70"/>
      <c r="M177" s="71"/>
      <c r="N177" s="69"/>
      <c r="O177" s="72"/>
      <c r="P177" s="62">
        <f t="shared" si="4"/>
        <v>0</v>
      </c>
      <c r="Q177" s="90"/>
      <c r="R177" s="73"/>
    </row>
    <row r="178" spans="1:18" ht="18" hidden="1" customHeight="1">
      <c r="A178" s="606">
        <v>168</v>
      </c>
      <c r="B178" s="607"/>
      <c r="C178" s="64"/>
      <c r="D178" s="65"/>
      <c r="E178" s="144"/>
      <c r="F178" s="66"/>
      <c r="G178" s="67"/>
      <c r="H178" s="68"/>
      <c r="I178" s="67"/>
      <c r="J178" s="68"/>
      <c r="K178" s="69"/>
      <c r="L178" s="70"/>
      <c r="M178" s="71"/>
      <c r="N178" s="69"/>
      <c r="O178" s="72"/>
      <c r="P178" s="62">
        <f t="shared" si="4"/>
        <v>0</v>
      </c>
      <c r="Q178" s="90"/>
      <c r="R178" s="73"/>
    </row>
    <row r="179" spans="1:18" ht="18" hidden="1" customHeight="1">
      <c r="A179" s="606">
        <v>169</v>
      </c>
      <c r="B179" s="607"/>
      <c r="C179" s="64"/>
      <c r="D179" s="65"/>
      <c r="E179" s="144"/>
      <c r="F179" s="66"/>
      <c r="G179" s="67"/>
      <c r="H179" s="68"/>
      <c r="I179" s="67"/>
      <c r="J179" s="68"/>
      <c r="K179" s="69"/>
      <c r="L179" s="70"/>
      <c r="M179" s="71"/>
      <c r="N179" s="69"/>
      <c r="O179" s="72"/>
      <c r="P179" s="62">
        <f t="shared" si="4"/>
        <v>0</v>
      </c>
      <c r="Q179" s="90"/>
      <c r="R179" s="73"/>
    </row>
    <row r="180" spans="1:18" ht="18" hidden="1" customHeight="1">
      <c r="A180" s="606">
        <v>170</v>
      </c>
      <c r="B180" s="607"/>
      <c r="C180" s="64"/>
      <c r="D180" s="65"/>
      <c r="E180" s="144"/>
      <c r="F180" s="66"/>
      <c r="G180" s="67"/>
      <c r="H180" s="68"/>
      <c r="I180" s="67"/>
      <c r="J180" s="68"/>
      <c r="K180" s="69"/>
      <c r="L180" s="70"/>
      <c r="M180" s="71"/>
      <c r="N180" s="69"/>
      <c r="O180" s="72"/>
      <c r="P180" s="62">
        <f t="shared" si="4"/>
        <v>0</v>
      </c>
      <c r="Q180" s="90"/>
      <c r="R180" s="73"/>
    </row>
    <row r="181" spans="1:18" ht="18" hidden="1" customHeight="1">
      <c r="A181" s="606">
        <v>171</v>
      </c>
      <c r="B181" s="607"/>
      <c r="C181" s="64"/>
      <c r="D181" s="65"/>
      <c r="E181" s="144"/>
      <c r="F181" s="66"/>
      <c r="G181" s="67"/>
      <c r="H181" s="68"/>
      <c r="I181" s="67"/>
      <c r="J181" s="68"/>
      <c r="K181" s="69"/>
      <c r="L181" s="70"/>
      <c r="M181" s="71"/>
      <c r="N181" s="69"/>
      <c r="O181" s="72"/>
      <c r="P181" s="62">
        <f t="shared" si="4"/>
        <v>0</v>
      </c>
      <c r="Q181" s="90"/>
      <c r="R181" s="73"/>
    </row>
    <row r="182" spans="1:18" ht="18" hidden="1" customHeight="1">
      <c r="A182" s="606">
        <v>172</v>
      </c>
      <c r="B182" s="607"/>
      <c r="C182" s="64"/>
      <c r="D182" s="65"/>
      <c r="E182" s="144"/>
      <c r="F182" s="66"/>
      <c r="G182" s="67"/>
      <c r="H182" s="68"/>
      <c r="I182" s="67"/>
      <c r="J182" s="68"/>
      <c r="K182" s="69"/>
      <c r="L182" s="70"/>
      <c r="M182" s="71"/>
      <c r="N182" s="69"/>
      <c r="O182" s="72"/>
      <c r="P182" s="62">
        <f t="shared" si="4"/>
        <v>0</v>
      </c>
      <c r="Q182" s="90"/>
      <c r="R182" s="73"/>
    </row>
    <row r="183" spans="1:18" ht="18" hidden="1" customHeight="1">
      <c r="A183" s="606">
        <v>173</v>
      </c>
      <c r="B183" s="607"/>
      <c r="C183" s="64"/>
      <c r="D183" s="65"/>
      <c r="E183" s="144"/>
      <c r="F183" s="66"/>
      <c r="G183" s="67"/>
      <c r="H183" s="68"/>
      <c r="I183" s="67"/>
      <c r="J183" s="68"/>
      <c r="K183" s="69"/>
      <c r="L183" s="70"/>
      <c r="M183" s="71"/>
      <c r="N183" s="69"/>
      <c r="O183" s="72"/>
      <c r="P183" s="62">
        <f t="shared" si="4"/>
        <v>0</v>
      </c>
      <c r="Q183" s="90"/>
      <c r="R183" s="73"/>
    </row>
    <row r="184" spans="1:18" ht="18" hidden="1" customHeight="1">
      <c r="A184" s="606">
        <v>174</v>
      </c>
      <c r="B184" s="607"/>
      <c r="C184" s="64"/>
      <c r="D184" s="65"/>
      <c r="E184" s="144"/>
      <c r="F184" s="66"/>
      <c r="G184" s="67"/>
      <c r="H184" s="68"/>
      <c r="I184" s="67"/>
      <c r="J184" s="68"/>
      <c r="K184" s="69"/>
      <c r="L184" s="70"/>
      <c r="M184" s="71"/>
      <c r="N184" s="69"/>
      <c r="O184" s="72"/>
      <c r="P184" s="62">
        <f t="shared" si="4"/>
        <v>0</v>
      </c>
      <c r="Q184" s="90"/>
      <c r="R184" s="73"/>
    </row>
    <row r="185" spans="1:18" ht="18" hidden="1" customHeight="1">
      <c r="A185" s="606">
        <v>175</v>
      </c>
      <c r="B185" s="607"/>
      <c r="C185" s="64"/>
      <c r="D185" s="65"/>
      <c r="E185" s="144"/>
      <c r="F185" s="66"/>
      <c r="G185" s="67"/>
      <c r="H185" s="68"/>
      <c r="I185" s="67"/>
      <c r="J185" s="68"/>
      <c r="K185" s="69"/>
      <c r="L185" s="70"/>
      <c r="M185" s="71"/>
      <c r="N185" s="69"/>
      <c r="O185" s="72"/>
      <c r="P185" s="62">
        <f t="shared" si="4"/>
        <v>0</v>
      </c>
      <c r="Q185" s="90"/>
      <c r="R185" s="73"/>
    </row>
    <row r="186" spans="1:18" ht="18" hidden="1" customHeight="1">
      <c r="A186" s="606">
        <v>176</v>
      </c>
      <c r="B186" s="607"/>
      <c r="C186" s="64"/>
      <c r="D186" s="65"/>
      <c r="E186" s="144"/>
      <c r="F186" s="66"/>
      <c r="G186" s="67"/>
      <c r="H186" s="68"/>
      <c r="I186" s="67"/>
      <c r="J186" s="68"/>
      <c r="K186" s="69"/>
      <c r="L186" s="70"/>
      <c r="M186" s="71"/>
      <c r="N186" s="69"/>
      <c r="O186" s="72"/>
      <c r="P186" s="62">
        <f t="shared" si="4"/>
        <v>0</v>
      </c>
      <c r="Q186" s="90"/>
      <c r="R186" s="73"/>
    </row>
    <row r="187" spans="1:18" ht="18" hidden="1" customHeight="1">
      <c r="A187" s="606">
        <v>177</v>
      </c>
      <c r="B187" s="607"/>
      <c r="C187" s="64"/>
      <c r="D187" s="65"/>
      <c r="E187" s="144"/>
      <c r="F187" s="66"/>
      <c r="G187" s="67"/>
      <c r="H187" s="68"/>
      <c r="I187" s="67"/>
      <c r="J187" s="68"/>
      <c r="K187" s="69"/>
      <c r="L187" s="70"/>
      <c r="M187" s="71"/>
      <c r="N187" s="69"/>
      <c r="O187" s="72"/>
      <c r="P187" s="62">
        <f t="shared" si="4"/>
        <v>0</v>
      </c>
      <c r="Q187" s="90"/>
      <c r="R187" s="73"/>
    </row>
    <row r="188" spans="1:18" ht="18" hidden="1" customHeight="1">
      <c r="A188" s="606">
        <v>178</v>
      </c>
      <c r="B188" s="607"/>
      <c r="C188" s="64"/>
      <c r="D188" s="65"/>
      <c r="E188" s="144"/>
      <c r="F188" s="66"/>
      <c r="G188" s="67"/>
      <c r="H188" s="68"/>
      <c r="I188" s="67"/>
      <c r="J188" s="68"/>
      <c r="K188" s="69"/>
      <c r="L188" s="70"/>
      <c r="M188" s="71"/>
      <c r="N188" s="69"/>
      <c r="O188" s="72"/>
      <c r="P188" s="62">
        <f t="shared" si="4"/>
        <v>0</v>
      </c>
      <c r="Q188" s="90"/>
      <c r="R188" s="73"/>
    </row>
    <row r="189" spans="1:18" ht="18" hidden="1" customHeight="1">
      <c r="A189" s="606">
        <v>179</v>
      </c>
      <c r="B189" s="607"/>
      <c r="C189" s="64"/>
      <c r="D189" s="65"/>
      <c r="E189" s="144"/>
      <c r="F189" s="66"/>
      <c r="G189" s="67"/>
      <c r="H189" s="68"/>
      <c r="I189" s="67"/>
      <c r="J189" s="68"/>
      <c r="K189" s="69"/>
      <c r="L189" s="70"/>
      <c r="M189" s="71"/>
      <c r="N189" s="69"/>
      <c r="O189" s="72"/>
      <c r="P189" s="62">
        <f t="shared" si="4"/>
        <v>0</v>
      </c>
      <c r="Q189" s="90"/>
      <c r="R189" s="73"/>
    </row>
    <row r="190" spans="1:18" ht="18" hidden="1" customHeight="1">
      <c r="A190" s="606">
        <v>180</v>
      </c>
      <c r="B190" s="607"/>
      <c r="C190" s="64"/>
      <c r="D190" s="65"/>
      <c r="E190" s="144"/>
      <c r="F190" s="66"/>
      <c r="G190" s="67"/>
      <c r="H190" s="68"/>
      <c r="I190" s="67"/>
      <c r="J190" s="68"/>
      <c r="K190" s="69"/>
      <c r="L190" s="70"/>
      <c r="M190" s="71"/>
      <c r="N190" s="69"/>
      <c r="O190" s="72"/>
      <c r="P190" s="62">
        <f t="shared" si="4"/>
        <v>0</v>
      </c>
      <c r="Q190" s="90"/>
      <c r="R190" s="73"/>
    </row>
    <row r="191" spans="1:18" ht="18" hidden="1" customHeight="1">
      <c r="A191" s="606">
        <v>181</v>
      </c>
      <c r="B191" s="607"/>
      <c r="C191" s="64"/>
      <c r="D191" s="65"/>
      <c r="E191" s="144"/>
      <c r="F191" s="66"/>
      <c r="G191" s="67"/>
      <c r="H191" s="68"/>
      <c r="I191" s="67"/>
      <c r="J191" s="68"/>
      <c r="K191" s="69"/>
      <c r="L191" s="70"/>
      <c r="M191" s="71"/>
      <c r="N191" s="69"/>
      <c r="O191" s="72"/>
      <c r="P191" s="62">
        <f t="shared" si="4"/>
        <v>0</v>
      </c>
      <c r="Q191" s="90"/>
      <c r="R191" s="73"/>
    </row>
    <row r="192" spans="1:18" ht="18" hidden="1" customHeight="1">
      <c r="A192" s="606">
        <v>182</v>
      </c>
      <c r="B192" s="607"/>
      <c r="C192" s="64"/>
      <c r="D192" s="65"/>
      <c r="E192" s="144"/>
      <c r="F192" s="66"/>
      <c r="G192" s="67"/>
      <c r="H192" s="68"/>
      <c r="I192" s="70"/>
      <c r="J192" s="71"/>
      <c r="K192" s="69"/>
      <c r="L192" s="70"/>
      <c r="M192" s="71"/>
      <c r="N192" s="69"/>
      <c r="O192" s="72"/>
      <c r="P192" s="62">
        <f t="shared" si="4"/>
        <v>0</v>
      </c>
      <c r="Q192" s="90"/>
      <c r="R192" s="73"/>
    </row>
    <row r="193" spans="1:18" ht="18" hidden="1" customHeight="1">
      <c r="A193" s="606">
        <v>183</v>
      </c>
      <c r="B193" s="607"/>
      <c r="C193" s="64"/>
      <c r="D193" s="65"/>
      <c r="E193" s="144"/>
      <c r="F193" s="66"/>
      <c r="G193" s="67"/>
      <c r="H193" s="68"/>
      <c r="I193" s="67"/>
      <c r="J193" s="68"/>
      <c r="K193" s="69"/>
      <c r="L193" s="70"/>
      <c r="M193" s="71"/>
      <c r="N193" s="69"/>
      <c r="O193" s="72"/>
      <c r="P193" s="62">
        <f t="shared" si="4"/>
        <v>0</v>
      </c>
      <c r="Q193" s="90"/>
      <c r="R193" s="73"/>
    </row>
    <row r="194" spans="1:18" ht="18" hidden="1" customHeight="1">
      <c r="A194" s="606">
        <v>184</v>
      </c>
      <c r="B194" s="607"/>
      <c r="C194" s="64"/>
      <c r="D194" s="65"/>
      <c r="E194" s="144"/>
      <c r="F194" s="66"/>
      <c r="G194" s="67"/>
      <c r="H194" s="68"/>
      <c r="I194" s="67"/>
      <c r="J194" s="68"/>
      <c r="K194" s="69"/>
      <c r="L194" s="70"/>
      <c r="M194" s="71"/>
      <c r="N194" s="69"/>
      <c r="O194" s="72"/>
      <c r="P194" s="62">
        <f t="shared" si="4"/>
        <v>0</v>
      </c>
      <c r="Q194" s="90"/>
      <c r="R194" s="73"/>
    </row>
    <row r="195" spans="1:18" ht="18" hidden="1" customHeight="1">
      <c r="A195" s="606">
        <v>185</v>
      </c>
      <c r="B195" s="607"/>
      <c r="C195" s="64"/>
      <c r="D195" s="65"/>
      <c r="E195" s="144"/>
      <c r="F195" s="66"/>
      <c r="G195" s="67"/>
      <c r="H195" s="71"/>
      <c r="I195" s="70"/>
      <c r="J195" s="71"/>
      <c r="K195" s="69"/>
      <c r="L195" s="70"/>
      <c r="M195" s="71"/>
      <c r="N195" s="69"/>
      <c r="O195" s="72"/>
      <c r="P195" s="62">
        <f t="shared" si="4"/>
        <v>0</v>
      </c>
      <c r="Q195" s="90"/>
      <c r="R195" s="73"/>
    </row>
    <row r="196" spans="1:18" ht="18" hidden="1" customHeight="1">
      <c r="A196" s="606">
        <v>186</v>
      </c>
      <c r="B196" s="607"/>
      <c r="C196" s="64"/>
      <c r="D196" s="65"/>
      <c r="E196" s="144"/>
      <c r="F196" s="66"/>
      <c r="G196" s="67"/>
      <c r="H196" s="71"/>
      <c r="I196" s="70"/>
      <c r="J196" s="71"/>
      <c r="K196" s="69"/>
      <c r="L196" s="70"/>
      <c r="M196" s="71"/>
      <c r="N196" s="69"/>
      <c r="O196" s="72"/>
      <c r="P196" s="62">
        <f t="shared" si="4"/>
        <v>0</v>
      </c>
      <c r="Q196" s="90"/>
      <c r="R196" s="73"/>
    </row>
    <row r="197" spans="1:18" ht="18" hidden="1" customHeight="1">
      <c r="A197" s="606">
        <v>187</v>
      </c>
      <c r="B197" s="607"/>
      <c r="C197" s="64"/>
      <c r="D197" s="65"/>
      <c r="E197" s="144"/>
      <c r="F197" s="66"/>
      <c r="G197" s="67"/>
      <c r="H197" s="71"/>
      <c r="I197" s="70"/>
      <c r="J197" s="71"/>
      <c r="K197" s="69"/>
      <c r="L197" s="70"/>
      <c r="M197" s="71"/>
      <c r="N197" s="69"/>
      <c r="O197" s="72"/>
      <c r="P197" s="62">
        <f t="shared" si="4"/>
        <v>0</v>
      </c>
      <c r="Q197" s="90"/>
      <c r="R197" s="73"/>
    </row>
    <row r="198" spans="1:18" ht="18" hidden="1" customHeight="1">
      <c r="A198" s="606">
        <v>188</v>
      </c>
      <c r="B198" s="607"/>
      <c r="C198" s="64"/>
      <c r="D198" s="65"/>
      <c r="E198" s="144"/>
      <c r="F198" s="66"/>
      <c r="G198" s="67"/>
      <c r="H198" s="71"/>
      <c r="I198" s="70"/>
      <c r="J198" s="71"/>
      <c r="K198" s="69"/>
      <c r="L198" s="70"/>
      <c r="M198" s="71"/>
      <c r="N198" s="69"/>
      <c r="O198" s="72"/>
      <c r="P198" s="62">
        <f t="shared" si="4"/>
        <v>0</v>
      </c>
      <c r="Q198" s="90"/>
      <c r="R198" s="73"/>
    </row>
    <row r="199" spans="1:18" ht="18" hidden="1" customHeight="1">
      <c r="A199" s="606">
        <v>189</v>
      </c>
      <c r="B199" s="607"/>
      <c r="C199" s="64"/>
      <c r="D199" s="65"/>
      <c r="E199" s="144"/>
      <c r="F199" s="66"/>
      <c r="G199" s="67"/>
      <c r="H199" s="71"/>
      <c r="I199" s="70"/>
      <c r="J199" s="71"/>
      <c r="K199" s="69"/>
      <c r="L199" s="70"/>
      <c r="M199" s="71"/>
      <c r="N199" s="69"/>
      <c r="O199" s="72"/>
      <c r="P199" s="62">
        <f t="shared" si="4"/>
        <v>0</v>
      </c>
      <c r="Q199" s="90"/>
      <c r="R199" s="73"/>
    </row>
    <row r="200" spans="1:18" ht="18" hidden="1" customHeight="1">
      <c r="A200" s="606">
        <v>190</v>
      </c>
      <c r="B200" s="607"/>
      <c r="C200" s="64"/>
      <c r="D200" s="65"/>
      <c r="E200" s="144"/>
      <c r="F200" s="66"/>
      <c r="G200" s="67"/>
      <c r="H200" s="71"/>
      <c r="I200" s="70"/>
      <c r="J200" s="71"/>
      <c r="K200" s="69"/>
      <c r="L200" s="70"/>
      <c r="M200" s="71"/>
      <c r="N200" s="69"/>
      <c r="O200" s="72"/>
      <c r="P200" s="62">
        <f t="shared" si="4"/>
        <v>0</v>
      </c>
      <c r="Q200" s="90"/>
      <c r="R200" s="73"/>
    </row>
    <row r="201" spans="1:18" ht="18" hidden="1" customHeight="1">
      <c r="A201" s="606">
        <v>191</v>
      </c>
      <c r="B201" s="607"/>
      <c r="C201" s="64"/>
      <c r="D201" s="65"/>
      <c r="E201" s="144"/>
      <c r="F201" s="66"/>
      <c r="G201" s="67"/>
      <c r="H201" s="71"/>
      <c r="I201" s="70"/>
      <c r="J201" s="71"/>
      <c r="K201" s="69"/>
      <c r="L201" s="70"/>
      <c r="M201" s="71"/>
      <c r="N201" s="69"/>
      <c r="O201" s="72"/>
      <c r="P201" s="62">
        <f t="shared" si="4"/>
        <v>0</v>
      </c>
      <c r="Q201" s="90"/>
      <c r="R201" s="73"/>
    </row>
    <row r="202" spans="1:18" ht="18" hidden="1" customHeight="1">
      <c r="A202" s="606">
        <v>192</v>
      </c>
      <c r="B202" s="607"/>
      <c r="C202" s="64"/>
      <c r="D202" s="65"/>
      <c r="E202" s="144"/>
      <c r="F202" s="66"/>
      <c r="G202" s="67"/>
      <c r="H202" s="71"/>
      <c r="I202" s="70"/>
      <c r="J202" s="71"/>
      <c r="K202" s="69"/>
      <c r="L202" s="70"/>
      <c r="M202" s="71"/>
      <c r="N202" s="69"/>
      <c r="O202" s="72"/>
      <c r="P202" s="62">
        <f t="shared" si="4"/>
        <v>0</v>
      </c>
      <c r="Q202" s="90"/>
      <c r="R202" s="73"/>
    </row>
    <row r="203" spans="1:18" ht="18" hidden="1" customHeight="1">
      <c r="A203" s="606">
        <v>193</v>
      </c>
      <c r="B203" s="607"/>
      <c r="C203" s="64"/>
      <c r="D203" s="65"/>
      <c r="E203" s="144"/>
      <c r="F203" s="66"/>
      <c r="G203" s="67"/>
      <c r="H203" s="71"/>
      <c r="I203" s="70"/>
      <c r="J203" s="71"/>
      <c r="K203" s="69"/>
      <c r="L203" s="70"/>
      <c r="M203" s="71"/>
      <c r="N203" s="69"/>
      <c r="O203" s="72"/>
      <c r="P203" s="62">
        <f t="shared" si="4"/>
        <v>0</v>
      </c>
      <c r="Q203" s="90"/>
      <c r="R203" s="73"/>
    </row>
    <row r="204" spans="1:18" ht="18" hidden="1" customHeight="1">
      <c r="A204" s="606">
        <v>194</v>
      </c>
      <c r="B204" s="607"/>
      <c r="C204" s="64"/>
      <c r="D204" s="65"/>
      <c r="E204" s="144"/>
      <c r="F204" s="66"/>
      <c r="G204" s="67"/>
      <c r="H204" s="71"/>
      <c r="I204" s="70"/>
      <c r="J204" s="71"/>
      <c r="K204" s="69"/>
      <c r="L204" s="70"/>
      <c r="M204" s="71"/>
      <c r="N204" s="69"/>
      <c r="O204" s="72"/>
      <c r="P204" s="62">
        <f t="shared" ref="P204:P267" si="5">IF(H204="",0,INT(SUM(PRODUCT(H204,J204,M204))))</f>
        <v>0</v>
      </c>
      <c r="Q204" s="90"/>
      <c r="R204" s="73"/>
    </row>
    <row r="205" spans="1:18" ht="18" hidden="1" customHeight="1">
      <c r="A205" s="606">
        <v>195</v>
      </c>
      <c r="B205" s="607"/>
      <c r="C205" s="64"/>
      <c r="D205" s="65"/>
      <c r="E205" s="144"/>
      <c r="F205" s="66"/>
      <c r="G205" s="67"/>
      <c r="H205" s="71"/>
      <c r="I205" s="70"/>
      <c r="J205" s="71"/>
      <c r="K205" s="69"/>
      <c r="L205" s="70"/>
      <c r="M205" s="71"/>
      <c r="N205" s="69"/>
      <c r="O205" s="72"/>
      <c r="P205" s="62">
        <f t="shared" si="5"/>
        <v>0</v>
      </c>
      <c r="Q205" s="90"/>
      <c r="R205" s="73"/>
    </row>
    <row r="206" spans="1:18" ht="18" hidden="1" customHeight="1">
      <c r="A206" s="606">
        <v>196</v>
      </c>
      <c r="B206" s="607"/>
      <c r="C206" s="64"/>
      <c r="D206" s="65"/>
      <c r="E206" s="144"/>
      <c r="F206" s="66"/>
      <c r="G206" s="67"/>
      <c r="H206" s="71"/>
      <c r="I206" s="70"/>
      <c r="J206" s="71"/>
      <c r="K206" s="69"/>
      <c r="L206" s="70"/>
      <c r="M206" s="71"/>
      <c r="N206" s="69"/>
      <c r="O206" s="72"/>
      <c r="P206" s="62">
        <f t="shared" si="5"/>
        <v>0</v>
      </c>
      <c r="Q206" s="90"/>
      <c r="R206" s="73"/>
    </row>
    <row r="207" spans="1:18" ht="18" hidden="1" customHeight="1">
      <c r="A207" s="606">
        <v>197</v>
      </c>
      <c r="B207" s="607"/>
      <c r="C207" s="64"/>
      <c r="D207" s="65"/>
      <c r="E207" s="144"/>
      <c r="F207" s="66"/>
      <c r="G207" s="67"/>
      <c r="H207" s="71"/>
      <c r="I207" s="70"/>
      <c r="J207" s="71"/>
      <c r="K207" s="69"/>
      <c r="L207" s="70"/>
      <c r="M207" s="71"/>
      <c r="N207" s="69"/>
      <c r="O207" s="72"/>
      <c r="P207" s="62">
        <f t="shared" si="5"/>
        <v>0</v>
      </c>
      <c r="Q207" s="90"/>
      <c r="R207" s="73"/>
    </row>
    <row r="208" spans="1:18" ht="18" hidden="1" customHeight="1">
      <c r="A208" s="606">
        <v>198</v>
      </c>
      <c r="B208" s="607"/>
      <c r="C208" s="64"/>
      <c r="D208" s="65"/>
      <c r="E208" s="144"/>
      <c r="F208" s="66"/>
      <c r="G208" s="67"/>
      <c r="H208" s="71"/>
      <c r="I208" s="70"/>
      <c r="J208" s="71"/>
      <c r="K208" s="69"/>
      <c r="L208" s="70"/>
      <c r="M208" s="71"/>
      <c r="N208" s="69"/>
      <c r="O208" s="72"/>
      <c r="P208" s="62">
        <f t="shared" si="5"/>
        <v>0</v>
      </c>
      <c r="Q208" s="90"/>
      <c r="R208" s="73"/>
    </row>
    <row r="209" spans="1:18" ht="18" hidden="1" customHeight="1">
      <c r="A209" s="606">
        <v>199</v>
      </c>
      <c r="B209" s="607"/>
      <c r="C209" s="64"/>
      <c r="D209" s="65"/>
      <c r="E209" s="144"/>
      <c r="F209" s="66"/>
      <c r="G209" s="67"/>
      <c r="H209" s="71"/>
      <c r="I209" s="70"/>
      <c r="J209" s="71"/>
      <c r="K209" s="69"/>
      <c r="L209" s="70"/>
      <c r="M209" s="71"/>
      <c r="N209" s="69"/>
      <c r="O209" s="72"/>
      <c r="P209" s="62">
        <f t="shared" si="5"/>
        <v>0</v>
      </c>
      <c r="Q209" s="90"/>
      <c r="R209" s="73"/>
    </row>
    <row r="210" spans="1:18" ht="18" hidden="1" customHeight="1">
      <c r="A210" s="606">
        <v>200</v>
      </c>
      <c r="B210" s="607"/>
      <c r="C210" s="64"/>
      <c r="D210" s="65"/>
      <c r="E210" s="144"/>
      <c r="F210" s="66"/>
      <c r="G210" s="67"/>
      <c r="H210" s="71"/>
      <c r="I210" s="70"/>
      <c r="J210" s="71"/>
      <c r="K210" s="69"/>
      <c r="L210" s="70"/>
      <c r="M210" s="71"/>
      <c r="N210" s="69"/>
      <c r="O210" s="72"/>
      <c r="P210" s="62">
        <f t="shared" si="5"/>
        <v>0</v>
      </c>
      <c r="Q210" s="90"/>
      <c r="R210" s="73"/>
    </row>
    <row r="211" spans="1:18" ht="18" hidden="1" customHeight="1">
      <c r="A211" s="606">
        <v>201</v>
      </c>
      <c r="B211" s="607"/>
      <c r="C211" s="64"/>
      <c r="D211" s="65"/>
      <c r="E211" s="144"/>
      <c r="F211" s="66"/>
      <c r="G211" s="67"/>
      <c r="H211" s="71"/>
      <c r="I211" s="70"/>
      <c r="J211" s="71"/>
      <c r="K211" s="69"/>
      <c r="L211" s="70"/>
      <c r="M211" s="71"/>
      <c r="N211" s="69"/>
      <c r="O211" s="72"/>
      <c r="P211" s="62">
        <f t="shared" si="5"/>
        <v>0</v>
      </c>
      <c r="Q211" s="90"/>
      <c r="R211" s="73"/>
    </row>
    <row r="212" spans="1:18" ht="18" hidden="1" customHeight="1">
      <c r="A212" s="606">
        <v>202</v>
      </c>
      <c r="B212" s="607"/>
      <c r="C212" s="64"/>
      <c r="D212" s="65"/>
      <c r="E212" s="144"/>
      <c r="F212" s="66"/>
      <c r="G212" s="67"/>
      <c r="H212" s="71"/>
      <c r="I212" s="70"/>
      <c r="J212" s="71"/>
      <c r="K212" s="69"/>
      <c r="L212" s="70"/>
      <c r="M212" s="71"/>
      <c r="N212" s="69"/>
      <c r="O212" s="72"/>
      <c r="P212" s="62">
        <f t="shared" si="5"/>
        <v>0</v>
      </c>
      <c r="Q212" s="90"/>
      <c r="R212" s="73"/>
    </row>
    <row r="213" spans="1:18" ht="18" hidden="1" customHeight="1">
      <c r="A213" s="606">
        <v>203</v>
      </c>
      <c r="B213" s="607"/>
      <c r="C213" s="64"/>
      <c r="D213" s="65"/>
      <c r="E213" s="144"/>
      <c r="F213" s="66"/>
      <c r="G213" s="67"/>
      <c r="H213" s="71"/>
      <c r="I213" s="70"/>
      <c r="J213" s="71"/>
      <c r="K213" s="69"/>
      <c r="L213" s="70"/>
      <c r="M213" s="71"/>
      <c r="N213" s="69"/>
      <c r="O213" s="72"/>
      <c r="P213" s="62">
        <f t="shared" si="5"/>
        <v>0</v>
      </c>
      <c r="Q213" s="90"/>
      <c r="R213" s="73"/>
    </row>
    <row r="214" spans="1:18" ht="18" hidden="1" customHeight="1">
      <c r="A214" s="606">
        <v>204</v>
      </c>
      <c r="B214" s="607"/>
      <c r="C214" s="64"/>
      <c r="D214" s="65"/>
      <c r="E214" s="144"/>
      <c r="F214" s="66"/>
      <c r="G214" s="67"/>
      <c r="H214" s="71"/>
      <c r="I214" s="70"/>
      <c r="J214" s="71"/>
      <c r="K214" s="69"/>
      <c r="L214" s="70"/>
      <c r="M214" s="71"/>
      <c r="N214" s="69"/>
      <c r="O214" s="72"/>
      <c r="P214" s="62">
        <f t="shared" si="5"/>
        <v>0</v>
      </c>
      <c r="Q214" s="90"/>
      <c r="R214" s="73"/>
    </row>
    <row r="215" spans="1:18" ht="18" hidden="1" customHeight="1">
      <c r="A215" s="606">
        <v>205</v>
      </c>
      <c r="B215" s="607"/>
      <c r="C215" s="64"/>
      <c r="D215" s="65"/>
      <c r="E215" s="144"/>
      <c r="F215" s="66"/>
      <c r="G215" s="67"/>
      <c r="H215" s="71"/>
      <c r="I215" s="70"/>
      <c r="J215" s="71"/>
      <c r="K215" s="69"/>
      <c r="L215" s="70"/>
      <c r="M215" s="71"/>
      <c r="N215" s="69"/>
      <c r="O215" s="72"/>
      <c r="P215" s="62">
        <f t="shared" si="5"/>
        <v>0</v>
      </c>
      <c r="Q215" s="90"/>
      <c r="R215" s="73"/>
    </row>
    <row r="216" spans="1:18" ht="18" hidden="1" customHeight="1">
      <c r="A216" s="606">
        <v>206</v>
      </c>
      <c r="B216" s="607"/>
      <c r="C216" s="64"/>
      <c r="D216" s="65"/>
      <c r="E216" s="144"/>
      <c r="F216" s="66"/>
      <c r="G216" s="67"/>
      <c r="H216" s="71"/>
      <c r="I216" s="70"/>
      <c r="J216" s="71"/>
      <c r="K216" s="69"/>
      <c r="L216" s="70"/>
      <c r="M216" s="71"/>
      <c r="N216" s="69"/>
      <c r="O216" s="72"/>
      <c r="P216" s="62">
        <f t="shared" si="5"/>
        <v>0</v>
      </c>
      <c r="Q216" s="90"/>
      <c r="R216" s="73"/>
    </row>
    <row r="217" spans="1:18" ht="18" hidden="1" customHeight="1">
      <c r="A217" s="606">
        <v>207</v>
      </c>
      <c r="B217" s="607"/>
      <c r="C217" s="64"/>
      <c r="D217" s="65"/>
      <c r="E217" s="144"/>
      <c r="F217" s="66"/>
      <c r="G217" s="67"/>
      <c r="H217" s="71"/>
      <c r="I217" s="70"/>
      <c r="J217" s="71"/>
      <c r="K217" s="69"/>
      <c r="L217" s="70"/>
      <c r="M217" s="71"/>
      <c r="N217" s="69"/>
      <c r="O217" s="72"/>
      <c r="P217" s="62">
        <f t="shared" si="5"/>
        <v>0</v>
      </c>
      <c r="Q217" s="90"/>
      <c r="R217" s="73"/>
    </row>
    <row r="218" spans="1:18" ht="18" hidden="1" customHeight="1">
      <c r="A218" s="606">
        <v>208</v>
      </c>
      <c r="B218" s="607"/>
      <c r="C218" s="64"/>
      <c r="D218" s="65"/>
      <c r="E218" s="144"/>
      <c r="F218" s="66"/>
      <c r="G218" s="67"/>
      <c r="H218" s="71"/>
      <c r="I218" s="70"/>
      <c r="J218" s="71"/>
      <c r="K218" s="69"/>
      <c r="L218" s="70"/>
      <c r="M218" s="71"/>
      <c r="N218" s="69"/>
      <c r="O218" s="72"/>
      <c r="P218" s="62">
        <f t="shared" si="5"/>
        <v>0</v>
      </c>
      <c r="Q218" s="90"/>
      <c r="R218" s="73"/>
    </row>
    <row r="219" spans="1:18" ht="18" hidden="1" customHeight="1">
      <c r="A219" s="606">
        <v>209</v>
      </c>
      <c r="B219" s="607"/>
      <c r="C219" s="64"/>
      <c r="D219" s="65"/>
      <c r="E219" s="144"/>
      <c r="F219" s="66"/>
      <c r="G219" s="67"/>
      <c r="H219" s="71"/>
      <c r="I219" s="70"/>
      <c r="J219" s="71"/>
      <c r="K219" s="69"/>
      <c r="L219" s="70"/>
      <c r="M219" s="71"/>
      <c r="N219" s="69"/>
      <c r="O219" s="72"/>
      <c r="P219" s="62">
        <f t="shared" si="5"/>
        <v>0</v>
      </c>
      <c r="Q219" s="90"/>
      <c r="R219" s="73"/>
    </row>
    <row r="220" spans="1:18" ht="18" hidden="1" customHeight="1">
      <c r="A220" s="606">
        <v>210</v>
      </c>
      <c r="B220" s="607"/>
      <c r="C220" s="64"/>
      <c r="D220" s="65"/>
      <c r="E220" s="144"/>
      <c r="F220" s="66"/>
      <c r="G220" s="67"/>
      <c r="H220" s="71"/>
      <c r="I220" s="70"/>
      <c r="J220" s="71"/>
      <c r="K220" s="69"/>
      <c r="L220" s="70"/>
      <c r="M220" s="71"/>
      <c r="N220" s="69"/>
      <c r="O220" s="72"/>
      <c r="P220" s="62">
        <f t="shared" si="5"/>
        <v>0</v>
      </c>
      <c r="Q220" s="90"/>
      <c r="R220" s="73"/>
    </row>
    <row r="221" spans="1:18" ht="18" hidden="1" customHeight="1">
      <c r="A221" s="606">
        <v>211</v>
      </c>
      <c r="B221" s="607"/>
      <c r="C221" s="64"/>
      <c r="D221" s="65"/>
      <c r="E221" s="144"/>
      <c r="F221" s="66"/>
      <c r="G221" s="67"/>
      <c r="H221" s="71"/>
      <c r="I221" s="70"/>
      <c r="J221" s="71"/>
      <c r="K221" s="69"/>
      <c r="L221" s="70"/>
      <c r="M221" s="71"/>
      <c r="N221" s="69"/>
      <c r="O221" s="72"/>
      <c r="P221" s="62">
        <f t="shared" si="5"/>
        <v>0</v>
      </c>
      <c r="Q221" s="90"/>
      <c r="R221" s="73"/>
    </row>
    <row r="222" spans="1:18" ht="18" hidden="1" customHeight="1">
      <c r="A222" s="606">
        <v>212</v>
      </c>
      <c r="B222" s="607"/>
      <c r="C222" s="64"/>
      <c r="D222" s="65"/>
      <c r="E222" s="144"/>
      <c r="F222" s="66"/>
      <c r="G222" s="67"/>
      <c r="H222" s="71"/>
      <c r="I222" s="70"/>
      <c r="J222" s="71"/>
      <c r="K222" s="69"/>
      <c r="L222" s="70"/>
      <c r="M222" s="71"/>
      <c r="N222" s="69"/>
      <c r="O222" s="72"/>
      <c r="P222" s="62">
        <f t="shared" si="5"/>
        <v>0</v>
      </c>
      <c r="Q222" s="90"/>
      <c r="R222" s="73"/>
    </row>
    <row r="223" spans="1:18" ht="18" hidden="1" customHeight="1">
      <c r="A223" s="606">
        <v>213</v>
      </c>
      <c r="B223" s="607"/>
      <c r="C223" s="64"/>
      <c r="D223" s="65"/>
      <c r="E223" s="144"/>
      <c r="F223" s="66"/>
      <c r="G223" s="67"/>
      <c r="H223" s="71"/>
      <c r="I223" s="70"/>
      <c r="J223" s="71"/>
      <c r="K223" s="69"/>
      <c r="L223" s="70"/>
      <c r="M223" s="71"/>
      <c r="N223" s="69"/>
      <c r="O223" s="72"/>
      <c r="P223" s="62">
        <f t="shared" si="5"/>
        <v>0</v>
      </c>
      <c r="Q223" s="90"/>
      <c r="R223" s="73"/>
    </row>
    <row r="224" spans="1:18" ht="18" hidden="1" customHeight="1">
      <c r="A224" s="606">
        <v>214</v>
      </c>
      <c r="B224" s="607"/>
      <c r="C224" s="64"/>
      <c r="D224" s="65"/>
      <c r="E224" s="144"/>
      <c r="F224" s="66"/>
      <c r="G224" s="67"/>
      <c r="H224" s="71"/>
      <c r="I224" s="70"/>
      <c r="J224" s="71"/>
      <c r="K224" s="69"/>
      <c r="L224" s="70"/>
      <c r="M224" s="71"/>
      <c r="N224" s="69"/>
      <c r="O224" s="72"/>
      <c r="P224" s="62">
        <f t="shared" si="5"/>
        <v>0</v>
      </c>
      <c r="Q224" s="90"/>
      <c r="R224" s="73"/>
    </row>
    <row r="225" spans="1:18" ht="18" hidden="1" customHeight="1">
      <c r="A225" s="606">
        <v>215</v>
      </c>
      <c r="B225" s="607"/>
      <c r="C225" s="64"/>
      <c r="D225" s="65"/>
      <c r="E225" s="144"/>
      <c r="F225" s="66"/>
      <c r="G225" s="67"/>
      <c r="H225" s="71"/>
      <c r="I225" s="70"/>
      <c r="J225" s="71"/>
      <c r="K225" s="69"/>
      <c r="L225" s="70"/>
      <c r="M225" s="71"/>
      <c r="N225" s="69"/>
      <c r="O225" s="72"/>
      <c r="P225" s="62">
        <f t="shared" si="5"/>
        <v>0</v>
      </c>
      <c r="Q225" s="90"/>
      <c r="R225" s="73"/>
    </row>
    <row r="226" spans="1:18" ht="18" hidden="1" customHeight="1">
      <c r="A226" s="606">
        <v>216</v>
      </c>
      <c r="B226" s="607"/>
      <c r="C226" s="64"/>
      <c r="D226" s="65"/>
      <c r="E226" s="144"/>
      <c r="F226" s="66"/>
      <c r="G226" s="67"/>
      <c r="H226" s="71"/>
      <c r="I226" s="70"/>
      <c r="J226" s="71"/>
      <c r="K226" s="69"/>
      <c r="L226" s="70"/>
      <c r="M226" s="71"/>
      <c r="N226" s="69"/>
      <c r="O226" s="72"/>
      <c r="P226" s="62">
        <f t="shared" si="5"/>
        <v>0</v>
      </c>
      <c r="Q226" s="90"/>
      <c r="R226" s="73"/>
    </row>
    <row r="227" spans="1:18" ht="18" hidden="1" customHeight="1">
      <c r="A227" s="606">
        <v>217</v>
      </c>
      <c r="B227" s="607"/>
      <c r="C227" s="64"/>
      <c r="D227" s="65"/>
      <c r="E227" s="144"/>
      <c r="F227" s="66"/>
      <c r="G227" s="67"/>
      <c r="H227" s="71"/>
      <c r="I227" s="70"/>
      <c r="J227" s="71"/>
      <c r="K227" s="69"/>
      <c r="L227" s="70"/>
      <c r="M227" s="71"/>
      <c r="N227" s="69"/>
      <c r="O227" s="72"/>
      <c r="P227" s="62">
        <f t="shared" si="5"/>
        <v>0</v>
      </c>
      <c r="Q227" s="90"/>
      <c r="R227" s="73"/>
    </row>
    <row r="228" spans="1:18" ht="18" hidden="1" customHeight="1">
      <c r="A228" s="606">
        <v>218</v>
      </c>
      <c r="B228" s="607"/>
      <c r="C228" s="64"/>
      <c r="D228" s="65"/>
      <c r="E228" s="144"/>
      <c r="F228" s="66"/>
      <c r="G228" s="67"/>
      <c r="H228" s="71"/>
      <c r="I228" s="70"/>
      <c r="J228" s="71"/>
      <c r="K228" s="69"/>
      <c r="L228" s="70"/>
      <c r="M228" s="71"/>
      <c r="N228" s="69"/>
      <c r="O228" s="72"/>
      <c r="P228" s="62">
        <f t="shared" si="5"/>
        <v>0</v>
      </c>
      <c r="Q228" s="90"/>
      <c r="R228" s="73"/>
    </row>
    <row r="229" spans="1:18" ht="18" hidden="1" customHeight="1">
      <c r="A229" s="606">
        <v>219</v>
      </c>
      <c r="B229" s="607"/>
      <c r="C229" s="64"/>
      <c r="D229" s="65"/>
      <c r="E229" s="144"/>
      <c r="F229" s="66"/>
      <c r="G229" s="67"/>
      <c r="H229" s="71"/>
      <c r="I229" s="70"/>
      <c r="J229" s="71"/>
      <c r="K229" s="69"/>
      <c r="L229" s="70"/>
      <c r="M229" s="71"/>
      <c r="N229" s="69"/>
      <c r="O229" s="72"/>
      <c r="P229" s="62">
        <f t="shared" si="5"/>
        <v>0</v>
      </c>
      <c r="Q229" s="90"/>
      <c r="R229" s="73"/>
    </row>
    <row r="230" spans="1:18" ht="18" hidden="1" customHeight="1">
      <c r="A230" s="606">
        <v>220</v>
      </c>
      <c r="B230" s="607"/>
      <c r="C230" s="64"/>
      <c r="D230" s="65"/>
      <c r="E230" s="144"/>
      <c r="F230" s="66"/>
      <c r="G230" s="67"/>
      <c r="H230" s="71"/>
      <c r="I230" s="70"/>
      <c r="J230" s="71"/>
      <c r="K230" s="69"/>
      <c r="L230" s="70"/>
      <c r="M230" s="71"/>
      <c r="N230" s="69"/>
      <c r="O230" s="72"/>
      <c r="P230" s="62">
        <f t="shared" si="5"/>
        <v>0</v>
      </c>
      <c r="Q230" s="90"/>
      <c r="R230" s="73"/>
    </row>
    <row r="231" spans="1:18" ht="18" hidden="1" customHeight="1">
      <c r="A231" s="606">
        <v>221</v>
      </c>
      <c r="B231" s="607"/>
      <c r="C231" s="64"/>
      <c r="D231" s="65"/>
      <c r="E231" s="144"/>
      <c r="F231" s="66"/>
      <c r="G231" s="67"/>
      <c r="H231" s="71"/>
      <c r="I231" s="70"/>
      <c r="J231" s="71"/>
      <c r="K231" s="69"/>
      <c r="L231" s="70"/>
      <c r="M231" s="71"/>
      <c r="N231" s="69"/>
      <c r="O231" s="72"/>
      <c r="P231" s="62">
        <f t="shared" si="5"/>
        <v>0</v>
      </c>
      <c r="Q231" s="90"/>
      <c r="R231" s="73"/>
    </row>
    <row r="232" spans="1:18" ht="18" hidden="1" customHeight="1">
      <c r="A232" s="606">
        <v>222</v>
      </c>
      <c r="B232" s="607"/>
      <c r="C232" s="64"/>
      <c r="D232" s="65"/>
      <c r="E232" s="144"/>
      <c r="F232" s="66"/>
      <c r="G232" s="67"/>
      <c r="H232" s="71"/>
      <c r="I232" s="70"/>
      <c r="J232" s="71"/>
      <c r="K232" s="69"/>
      <c r="L232" s="70"/>
      <c r="M232" s="71"/>
      <c r="N232" s="69"/>
      <c r="O232" s="72"/>
      <c r="P232" s="62">
        <f t="shared" si="5"/>
        <v>0</v>
      </c>
      <c r="Q232" s="90"/>
      <c r="R232" s="73"/>
    </row>
    <row r="233" spans="1:18" ht="18" hidden="1" customHeight="1">
      <c r="A233" s="606">
        <v>223</v>
      </c>
      <c r="B233" s="607"/>
      <c r="C233" s="64"/>
      <c r="D233" s="65"/>
      <c r="E233" s="144"/>
      <c r="F233" s="66"/>
      <c r="G233" s="67"/>
      <c r="H233" s="71"/>
      <c r="I233" s="70"/>
      <c r="J233" s="71"/>
      <c r="K233" s="69"/>
      <c r="L233" s="70"/>
      <c r="M233" s="71"/>
      <c r="N233" s="69"/>
      <c r="O233" s="72"/>
      <c r="P233" s="62">
        <f t="shared" si="5"/>
        <v>0</v>
      </c>
      <c r="Q233" s="90"/>
      <c r="R233" s="73"/>
    </row>
    <row r="234" spans="1:18" ht="18" hidden="1" customHeight="1">
      <c r="A234" s="606">
        <v>224</v>
      </c>
      <c r="B234" s="607"/>
      <c r="C234" s="64"/>
      <c r="D234" s="65"/>
      <c r="E234" s="144"/>
      <c r="F234" s="66"/>
      <c r="G234" s="67"/>
      <c r="H234" s="71"/>
      <c r="I234" s="70"/>
      <c r="J234" s="71"/>
      <c r="K234" s="69"/>
      <c r="L234" s="70"/>
      <c r="M234" s="71"/>
      <c r="N234" s="69"/>
      <c r="O234" s="72"/>
      <c r="P234" s="62">
        <f t="shared" si="5"/>
        <v>0</v>
      </c>
      <c r="Q234" s="90"/>
      <c r="R234" s="73"/>
    </row>
    <row r="235" spans="1:18" ht="18" hidden="1" customHeight="1">
      <c r="A235" s="606">
        <v>225</v>
      </c>
      <c r="B235" s="607"/>
      <c r="C235" s="64"/>
      <c r="D235" s="65"/>
      <c r="E235" s="144"/>
      <c r="F235" s="66"/>
      <c r="G235" s="67"/>
      <c r="H235" s="71"/>
      <c r="I235" s="70"/>
      <c r="J235" s="71"/>
      <c r="K235" s="69"/>
      <c r="L235" s="70"/>
      <c r="M235" s="71"/>
      <c r="N235" s="69"/>
      <c r="O235" s="72"/>
      <c r="P235" s="62">
        <f t="shared" si="5"/>
        <v>0</v>
      </c>
      <c r="Q235" s="90"/>
      <c r="R235" s="73"/>
    </row>
    <row r="236" spans="1:18" ht="18" hidden="1" customHeight="1">
      <c r="A236" s="606">
        <v>226</v>
      </c>
      <c r="B236" s="607"/>
      <c r="C236" s="64"/>
      <c r="D236" s="65"/>
      <c r="E236" s="144"/>
      <c r="F236" s="66"/>
      <c r="G236" s="67"/>
      <c r="H236" s="71"/>
      <c r="I236" s="70"/>
      <c r="J236" s="71"/>
      <c r="K236" s="69"/>
      <c r="L236" s="70"/>
      <c r="M236" s="71"/>
      <c r="N236" s="69"/>
      <c r="O236" s="72"/>
      <c r="P236" s="62">
        <f t="shared" si="5"/>
        <v>0</v>
      </c>
      <c r="Q236" s="90"/>
      <c r="R236" s="73"/>
    </row>
    <row r="237" spans="1:18" ht="18" hidden="1" customHeight="1">
      <c r="A237" s="606">
        <v>227</v>
      </c>
      <c r="B237" s="607"/>
      <c r="C237" s="64"/>
      <c r="D237" s="65"/>
      <c r="E237" s="144"/>
      <c r="F237" s="66"/>
      <c r="G237" s="67"/>
      <c r="H237" s="71"/>
      <c r="I237" s="70"/>
      <c r="J237" s="71"/>
      <c r="K237" s="69"/>
      <c r="L237" s="70"/>
      <c r="M237" s="71"/>
      <c r="N237" s="69"/>
      <c r="O237" s="72"/>
      <c r="P237" s="62">
        <f t="shared" si="5"/>
        <v>0</v>
      </c>
      <c r="Q237" s="90"/>
      <c r="R237" s="73"/>
    </row>
    <row r="238" spans="1:18" ht="18" hidden="1" customHeight="1">
      <c r="A238" s="606">
        <v>228</v>
      </c>
      <c r="B238" s="607"/>
      <c r="C238" s="64"/>
      <c r="D238" s="65"/>
      <c r="E238" s="144"/>
      <c r="F238" s="66"/>
      <c r="G238" s="67"/>
      <c r="H238" s="71"/>
      <c r="I238" s="70"/>
      <c r="J238" s="71"/>
      <c r="K238" s="69"/>
      <c r="L238" s="70"/>
      <c r="M238" s="71"/>
      <c r="N238" s="69"/>
      <c r="O238" s="72"/>
      <c r="P238" s="62">
        <f t="shared" si="5"/>
        <v>0</v>
      </c>
      <c r="Q238" s="90"/>
      <c r="R238" s="73"/>
    </row>
    <row r="239" spans="1:18" ht="18" hidden="1" customHeight="1">
      <c r="A239" s="606">
        <v>229</v>
      </c>
      <c r="B239" s="607"/>
      <c r="C239" s="64"/>
      <c r="D239" s="65"/>
      <c r="E239" s="144"/>
      <c r="F239" s="66"/>
      <c r="G239" s="67"/>
      <c r="H239" s="71"/>
      <c r="I239" s="70"/>
      <c r="J239" s="71"/>
      <c r="K239" s="69"/>
      <c r="L239" s="70"/>
      <c r="M239" s="71"/>
      <c r="N239" s="69"/>
      <c r="O239" s="72"/>
      <c r="P239" s="62">
        <f t="shared" si="5"/>
        <v>0</v>
      </c>
      <c r="Q239" s="90"/>
      <c r="R239" s="73"/>
    </row>
    <row r="240" spans="1:18" ht="18" hidden="1" customHeight="1">
      <c r="A240" s="606">
        <v>230</v>
      </c>
      <c r="B240" s="607"/>
      <c r="C240" s="64"/>
      <c r="D240" s="65"/>
      <c r="E240" s="144"/>
      <c r="F240" s="66"/>
      <c r="G240" s="67"/>
      <c r="H240" s="71"/>
      <c r="I240" s="70"/>
      <c r="J240" s="71"/>
      <c r="K240" s="69"/>
      <c r="L240" s="70"/>
      <c r="M240" s="71"/>
      <c r="N240" s="69"/>
      <c r="O240" s="72"/>
      <c r="P240" s="62">
        <f t="shared" si="5"/>
        <v>0</v>
      </c>
      <c r="Q240" s="90"/>
      <c r="R240" s="73"/>
    </row>
    <row r="241" spans="1:18" ht="18" hidden="1" customHeight="1">
      <c r="A241" s="606">
        <v>231</v>
      </c>
      <c r="B241" s="607"/>
      <c r="C241" s="64"/>
      <c r="D241" s="65"/>
      <c r="E241" s="144"/>
      <c r="F241" s="66"/>
      <c r="G241" s="67"/>
      <c r="H241" s="71"/>
      <c r="I241" s="70"/>
      <c r="J241" s="71"/>
      <c r="K241" s="69"/>
      <c r="L241" s="70"/>
      <c r="M241" s="71"/>
      <c r="N241" s="69"/>
      <c r="O241" s="72"/>
      <c r="P241" s="62">
        <f t="shared" si="5"/>
        <v>0</v>
      </c>
      <c r="Q241" s="90"/>
      <c r="R241" s="73"/>
    </row>
    <row r="242" spans="1:18" ht="18" hidden="1" customHeight="1">
      <c r="A242" s="606">
        <v>232</v>
      </c>
      <c r="B242" s="607"/>
      <c r="C242" s="64"/>
      <c r="D242" s="65"/>
      <c r="E242" s="144"/>
      <c r="F242" s="66"/>
      <c r="G242" s="67"/>
      <c r="H242" s="71"/>
      <c r="I242" s="70"/>
      <c r="J242" s="71"/>
      <c r="K242" s="69"/>
      <c r="L242" s="70"/>
      <c r="M242" s="71"/>
      <c r="N242" s="69"/>
      <c r="O242" s="72"/>
      <c r="P242" s="62">
        <f t="shared" si="5"/>
        <v>0</v>
      </c>
      <c r="Q242" s="90"/>
      <c r="R242" s="73"/>
    </row>
    <row r="243" spans="1:18" ht="18" hidden="1" customHeight="1">
      <c r="A243" s="606">
        <v>233</v>
      </c>
      <c r="B243" s="607"/>
      <c r="C243" s="64"/>
      <c r="D243" s="65"/>
      <c r="E243" s="144"/>
      <c r="F243" s="66"/>
      <c r="G243" s="67"/>
      <c r="H243" s="71"/>
      <c r="I243" s="70"/>
      <c r="J243" s="71"/>
      <c r="K243" s="69"/>
      <c r="L243" s="70"/>
      <c r="M243" s="71"/>
      <c r="N243" s="69"/>
      <c r="O243" s="72"/>
      <c r="P243" s="62">
        <f t="shared" si="5"/>
        <v>0</v>
      </c>
      <c r="Q243" s="90"/>
      <c r="R243" s="73"/>
    </row>
    <row r="244" spans="1:18" ht="18" hidden="1" customHeight="1">
      <c r="A244" s="606">
        <v>234</v>
      </c>
      <c r="B244" s="607"/>
      <c r="C244" s="64"/>
      <c r="D244" s="65"/>
      <c r="E244" s="144"/>
      <c r="F244" s="66"/>
      <c r="G244" s="67"/>
      <c r="H244" s="71"/>
      <c r="I244" s="70"/>
      <c r="J244" s="71"/>
      <c r="K244" s="69"/>
      <c r="L244" s="70"/>
      <c r="M244" s="71"/>
      <c r="N244" s="69"/>
      <c r="O244" s="72"/>
      <c r="P244" s="62">
        <f t="shared" si="5"/>
        <v>0</v>
      </c>
      <c r="Q244" s="90"/>
      <c r="R244" s="73"/>
    </row>
    <row r="245" spans="1:18" ht="18" hidden="1" customHeight="1">
      <c r="A245" s="606">
        <v>235</v>
      </c>
      <c r="B245" s="607"/>
      <c r="C245" s="64"/>
      <c r="D245" s="65"/>
      <c r="E245" s="144"/>
      <c r="F245" s="66"/>
      <c r="G245" s="67"/>
      <c r="H245" s="71"/>
      <c r="I245" s="70"/>
      <c r="J245" s="71"/>
      <c r="K245" s="69"/>
      <c r="L245" s="70"/>
      <c r="M245" s="71"/>
      <c r="N245" s="69"/>
      <c r="O245" s="72"/>
      <c r="P245" s="62">
        <f t="shared" si="5"/>
        <v>0</v>
      </c>
      <c r="Q245" s="90"/>
      <c r="R245" s="73"/>
    </row>
    <row r="246" spans="1:18" ht="18" hidden="1" customHeight="1">
      <c r="A246" s="606">
        <v>236</v>
      </c>
      <c r="B246" s="607"/>
      <c r="C246" s="64"/>
      <c r="D246" s="65"/>
      <c r="E246" s="144"/>
      <c r="F246" s="66"/>
      <c r="G246" s="67"/>
      <c r="H246" s="71"/>
      <c r="I246" s="70"/>
      <c r="J246" s="71"/>
      <c r="K246" s="69"/>
      <c r="L246" s="70"/>
      <c r="M246" s="71"/>
      <c r="N246" s="69"/>
      <c r="O246" s="72"/>
      <c r="P246" s="62">
        <f t="shared" si="5"/>
        <v>0</v>
      </c>
      <c r="Q246" s="90"/>
      <c r="R246" s="73"/>
    </row>
    <row r="247" spans="1:18" ht="18" hidden="1" customHeight="1">
      <c r="A247" s="606">
        <v>237</v>
      </c>
      <c r="B247" s="607"/>
      <c r="C247" s="64"/>
      <c r="D247" s="65"/>
      <c r="E247" s="144"/>
      <c r="F247" s="66"/>
      <c r="G247" s="67"/>
      <c r="H247" s="71"/>
      <c r="I247" s="70"/>
      <c r="J247" s="71"/>
      <c r="K247" s="69"/>
      <c r="L247" s="70"/>
      <c r="M247" s="71"/>
      <c r="N247" s="69"/>
      <c r="O247" s="72"/>
      <c r="P247" s="62">
        <f t="shared" si="5"/>
        <v>0</v>
      </c>
      <c r="Q247" s="90"/>
      <c r="R247" s="73"/>
    </row>
    <row r="248" spans="1:18" ht="18" hidden="1" customHeight="1">
      <c r="A248" s="606">
        <v>238</v>
      </c>
      <c r="B248" s="607"/>
      <c r="C248" s="64"/>
      <c r="D248" s="65"/>
      <c r="E248" s="144"/>
      <c r="F248" s="66"/>
      <c r="G248" s="67"/>
      <c r="H248" s="71"/>
      <c r="I248" s="70"/>
      <c r="J248" s="71"/>
      <c r="K248" s="69"/>
      <c r="L248" s="70"/>
      <c r="M248" s="71"/>
      <c r="N248" s="69"/>
      <c r="O248" s="72"/>
      <c r="P248" s="62">
        <f t="shared" si="5"/>
        <v>0</v>
      </c>
      <c r="Q248" s="90"/>
      <c r="R248" s="73"/>
    </row>
    <row r="249" spans="1:18" ht="18" hidden="1" customHeight="1">
      <c r="A249" s="606">
        <v>239</v>
      </c>
      <c r="B249" s="607"/>
      <c r="C249" s="64"/>
      <c r="D249" s="65"/>
      <c r="E249" s="144"/>
      <c r="F249" s="66"/>
      <c r="G249" s="67"/>
      <c r="H249" s="71"/>
      <c r="I249" s="70"/>
      <c r="J249" s="71"/>
      <c r="K249" s="69"/>
      <c r="L249" s="70"/>
      <c r="M249" s="71"/>
      <c r="N249" s="69"/>
      <c r="O249" s="72"/>
      <c r="P249" s="62">
        <f t="shared" si="5"/>
        <v>0</v>
      </c>
      <c r="Q249" s="90"/>
      <c r="R249" s="73"/>
    </row>
    <row r="250" spans="1:18" ht="18" hidden="1" customHeight="1">
      <c r="A250" s="606">
        <v>240</v>
      </c>
      <c r="B250" s="607"/>
      <c r="C250" s="64"/>
      <c r="D250" s="65"/>
      <c r="E250" s="144"/>
      <c r="F250" s="66"/>
      <c r="G250" s="67"/>
      <c r="H250" s="71"/>
      <c r="I250" s="70"/>
      <c r="J250" s="71"/>
      <c r="K250" s="69"/>
      <c r="L250" s="70"/>
      <c r="M250" s="71"/>
      <c r="N250" s="69"/>
      <c r="O250" s="72"/>
      <c r="P250" s="62">
        <f t="shared" si="5"/>
        <v>0</v>
      </c>
      <c r="Q250" s="90"/>
      <c r="R250" s="73"/>
    </row>
    <row r="251" spans="1:18" ht="18" hidden="1" customHeight="1">
      <c r="A251" s="606">
        <v>241</v>
      </c>
      <c r="B251" s="607"/>
      <c r="C251" s="64"/>
      <c r="D251" s="65"/>
      <c r="E251" s="144"/>
      <c r="F251" s="66"/>
      <c r="G251" s="67"/>
      <c r="H251" s="71"/>
      <c r="I251" s="70"/>
      <c r="J251" s="71"/>
      <c r="K251" s="69"/>
      <c r="L251" s="70"/>
      <c r="M251" s="71"/>
      <c r="N251" s="69"/>
      <c r="O251" s="72"/>
      <c r="P251" s="62">
        <f t="shared" si="5"/>
        <v>0</v>
      </c>
      <c r="Q251" s="90"/>
      <c r="R251" s="73"/>
    </row>
    <row r="252" spans="1:18" ht="18" hidden="1" customHeight="1">
      <c r="A252" s="606">
        <v>242</v>
      </c>
      <c r="B252" s="607"/>
      <c r="C252" s="64"/>
      <c r="D252" s="65"/>
      <c r="E252" s="144"/>
      <c r="F252" s="66"/>
      <c r="G252" s="67"/>
      <c r="H252" s="71"/>
      <c r="I252" s="70"/>
      <c r="J252" s="71"/>
      <c r="K252" s="69"/>
      <c r="L252" s="70"/>
      <c r="M252" s="71"/>
      <c r="N252" s="69"/>
      <c r="O252" s="72"/>
      <c r="P252" s="62">
        <f t="shared" si="5"/>
        <v>0</v>
      </c>
      <c r="Q252" s="90"/>
      <c r="R252" s="73"/>
    </row>
    <row r="253" spans="1:18" ht="18" hidden="1" customHeight="1">
      <c r="A253" s="606">
        <v>243</v>
      </c>
      <c r="B253" s="607"/>
      <c r="C253" s="64"/>
      <c r="D253" s="65"/>
      <c r="E253" s="144"/>
      <c r="F253" s="66"/>
      <c r="G253" s="67"/>
      <c r="H253" s="71"/>
      <c r="I253" s="70"/>
      <c r="J253" s="71"/>
      <c r="K253" s="69"/>
      <c r="L253" s="70"/>
      <c r="M253" s="71"/>
      <c r="N253" s="69"/>
      <c r="O253" s="72"/>
      <c r="P253" s="62">
        <f t="shared" si="5"/>
        <v>0</v>
      </c>
      <c r="Q253" s="90"/>
      <c r="R253" s="73"/>
    </row>
    <row r="254" spans="1:18" ht="18" hidden="1" customHeight="1">
      <c r="A254" s="606">
        <v>244</v>
      </c>
      <c r="B254" s="607"/>
      <c r="C254" s="64"/>
      <c r="D254" s="65"/>
      <c r="E254" s="144"/>
      <c r="F254" s="66"/>
      <c r="G254" s="67"/>
      <c r="H254" s="71"/>
      <c r="I254" s="70"/>
      <c r="J254" s="71"/>
      <c r="K254" s="69"/>
      <c r="L254" s="70"/>
      <c r="M254" s="71"/>
      <c r="N254" s="69"/>
      <c r="O254" s="72"/>
      <c r="P254" s="62">
        <f t="shared" si="5"/>
        <v>0</v>
      </c>
      <c r="Q254" s="90"/>
      <c r="R254" s="73"/>
    </row>
    <row r="255" spans="1:18" ht="18" hidden="1" customHeight="1">
      <c r="A255" s="606">
        <v>245</v>
      </c>
      <c r="B255" s="607"/>
      <c r="C255" s="64"/>
      <c r="D255" s="65"/>
      <c r="E255" s="144"/>
      <c r="F255" s="66"/>
      <c r="G255" s="67"/>
      <c r="H255" s="71"/>
      <c r="I255" s="70"/>
      <c r="J255" s="71"/>
      <c r="K255" s="69"/>
      <c r="L255" s="70"/>
      <c r="M255" s="71"/>
      <c r="N255" s="69"/>
      <c r="O255" s="72"/>
      <c r="P255" s="62">
        <f t="shared" si="5"/>
        <v>0</v>
      </c>
      <c r="Q255" s="90"/>
      <c r="R255" s="73"/>
    </row>
    <row r="256" spans="1:18" ht="18" hidden="1" customHeight="1">
      <c r="A256" s="606">
        <v>246</v>
      </c>
      <c r="B256" s="607"/>
      <c r="C256" s="64"/>
      <c r="D256" s="65"/>
      <c r="E256" s="144"/>
      <c r="F256" s="66"/>
      <c r="G256" s="67"/>
      <c r="H256" s="71"/>
      <c r="I256" s="70"/>
      <c r="J256" s="71"/>
      <c r="K256" s="69"/>
      <c r="L256" s="70"/>
      <c r="M256" s="71"/>
      <c r="N256" s="69"/>
      <c r="O256" s="72"/>
      <c r="P256" s="62">
        <f t="shared" si="5"/>
        <v>0</v>
      </c>
      <c r="Q256" s="90"/>
      <c r="R256" s="73"/>
    </row>
    <row r="257" spans="1:18" ht="18" hidden="1" customHeight="1">
      <c r="A257" s="606">
        <v>247</v>
      </c>
      <c r="B257" s="607"/>
      <c r="C257" s="64"/>
      <c r="D257" s="65"/>
      <c r="E257" s="144"/>
      <c r="F257" s="66"/>
      <c r="G257" s="67"/>
      <c r="H257" s="71"/>
      <c r="I257" s="70"/>
      <c r="J257" s="71"/>
      <c r="K257" s="69"/>
      <c r="L257" s="70"/>
      <c r="M257" s="71"/>
      <c r="N257" s="69"/>
      <c r="O257" s="72"/>
      <c r="P257" s="62">
        <f t="shared" si="5"/>
        <v>0</v>
      </c>
      <c r="Q257" s="90"/>
      <c r="R257" s="73"/>
    </row>
    <row r="258" spans="1:18" ht="18" hidden="1" customHeight="1">
      <c r="A258" s="606">
        <v>248</v>
      </c>
      <c r="B258" s="607"/>
      <c r="C258" s="64"/>
      <c r="D258" s="65"/>
      <c r="E258" s="144"/>
      <c r="F258" s="66"/>
      <c r="G258" s="67"/>
      <c r="H258" s="71"/>
      <c r="I258" s="70"/>
      <c r="J258" s="71"/>
      <c r="K258" s="69"/>
      <c r="L258" s="70"/>
      <c r="M258" s="71"/>
      <c r="N258" s="69"/>
      <c r="O258" s="72"/>
      <c r="P258" s="62">
        <f t="shared" si="5"/>
        <v>0</v>
      </c>
      <c r="Q258" s="90"/>
      <c r="R258" s="73"/>
    </row>
    <row r="259" spans="1:18" ht="18" hidden="1" customHeight="1">
      <c r="A259" s="606">
        <v>249</v>
      </c>
      <c r="B259" s="607"/>
      <c r="C259" s="64"/>
      <c r="D259" s="65"/>
      <c r="E259" s="144"/>
      <c r="F259" s="66"/>
      <c r="G259" s="67"/>
      <c r="H259" s="71"/>
      <c r="I259" s="70"/>
      <c r="J259" s="71"/>
      <c r="K259" s="69"/>
      <c r="L259" s="70"/>
      <c r="M259" s="71"/>
      <c r="N259" s="69"/>
      <c r="O259" s="72"/>
      <c r="P259" s="62">
        <f t="shared" si="5"/>
        <v>0</v>
      </c>
      <c r="Q259" s="90"/>
      <c r="R259" s="73"/>
    </row>
    <row r="260" spans="1:18" ht="18" hidden="1" customHeight="1">
      <c r="A260" s="606">
        <v>250</v>
      </c>
      <c r="B260" s="607"/>
      <c r="C260" s="64"/>
      <c r="D260" s="65"/>
      <c r="E260" s="144"/>
      <c r="F260" s="66"/>
      <c r="G260" s="67"/>
      <c r="H260" s="71"/>
      <c r="I260" s="70"/>
      <c r="J260" s="71"/>
      <c r="K260" s="69"/>
      <c r="L260" s="70"/>
      <c r="M260" s="71"/>
      <c r="N260" s="69"/>
      <c r="O260" s="72"/>
      <c r="P260" s="62">
        <f t="shared" si="5"/>
        <v>0</v>
      </c>
      <c r="Q260" s="90"/>
      <c r="R260" s="73"/>
    </row>
    <row r="261" spans="1:18" ht="18" hidden="1" customHeight="1">
      <c r="A261" s="606">
        <v>251</v>
      </c>
      <c r="B261" s="607"/>
      <c r="C261" s="64"/>
      <c r="D261" s="65"/>
      <c r="E261" s="144"/>
      <c r="F261" s="66"/>
      <c r="G261" s="67"/>
      <c r="H261" s="71"/>
      <c r="I261" s="70"/>
      <c r="J261" s="71"/>
      <c r="K261" s="69"/>
      <c r="L261" s="70"/>
      <c r="M261" s="71"/>
      <c r="N261" s="69"/>
      <c r="O261" s="72"/>
      <c r="P261" s="62">
        <f t="shared" si="5"/>
        <v>0</v>
      </c>
      <c r="Q261" s="90"/>
      <c r="R261" s="73"/>
    </row>
    <row r="262" spans="1:18" ht="18" hidden="1" customHeight="1">
      <c r="A262" s="606">
        <v>252</v>
      </c>
      <c r="B262" s="607"/>
      <c r="C262" s="64"/>
      <c r="D262" s="65"/>
      <c r="E262" s="144"/>
      <c r="F262" s="66"/>
      <c r="G262" s="67"/>
      <c r="H262" s="71"/>
      <c r="I262" s="70"/>
      <c r="J262" s="71"/>
      <c r="K262" s="69"/>
      <c r="L262" s="70"/>
      <c r="M262" s="71"/>
      <c r="N262" s="69"/>
      <c r="O262" s="72"/>
      <c r="P262" s="62">
        <f t="shared" si="5"/>
        <v>0</v>
      </c>
      <c r="Q262" s="90"/>
      <c r="R262" s="73"/>
    </row>
    <row r="263" spans="1:18" ht="18" hidden="1" customHeight="1">
      <c r="A263" s="606">
        <v>253</v>
      </c>
      <c r="B263" s="607"/>
      <c r="C263" s="64"/>
      <c r="D263" s="65"/>
      <c r="E263" s="144"/>
      <c r="F263" s="66"/>
      <c r="G263" s="67"/>
      <c r="H263" s="71"/>
      <c r="I263" s="70"/>
      <c r="J263" s="71"/>
      <c r="K263" s="69"/>
      <c r="L263" s="70"/>
      <c r="M263" s="71"/>
      <c r="N263" s="69"/>
      <c r="O263" s="72"/>
      <c r="P263" s="62">
        <f t="shared" si="5"/>
        <v>0</v>
      </c>
      <c r="Q263" s="90"/>
      <c r="R263" s="73"/>
    </row>
    <row r="264" spans="1:18" ht="18" hidden="1" customHeight="1">
      <c r="A264" s="606">
        <v>254</v>
      </c>
      <c r="B264" s="607"/>
      <c r="C264" s="64"/>
      <c r="D264" s="65"/>
      <c r="E264" s="144"/>
      <c r="F264" s="66"/>
      <c r="G264" s="67"/>
      <c r="H264" s="71"/>
      <c r="I264" s="70"/>
      <c r="J264" s="71"/>
      <c r="K264" s="69"/>
      <c r="L264" s="70"/>
      <c r="M264" s="71"/>
      <c r="N264" s="69"/>
      <c r="O264" s="72"/>
      <c r="P264" s="62">
        <f t="shared" si="5"/>
        <v>0</v>
      </c>
      <c r="Q264" s="90"/>
      <c r="R264" s="73"/>
    </row>
    <row r="265" spans="1:18" ht="18" hidden="1" customHeight="1">
      <c r="A265" s="606">
        <v>255</v>
      </c>
      <c r="B265" s="607"/>
      <c r="C265" s="64"/>
      <c r="D265" s="65"/>
      <c r="E265" s="144"/>
      <c r="F265" s="66"/>
      <c r="G265" s="67"/>
      <c r="H265" s="71"/>
      <c r="I265" s="70"/>
      <c r="J265" s="71"/>
      <c r="K265" s="69"/>
      <c r="L265" s="70"/>
      <c r="M265" s="71"/>
      <c r="N265" s="69"/>
      <c r="O265" s="72"/>
      <c r="P265" s="62">
        <f t="shared" si="5"/>
        <v>0</v>
      </c>
      <c r="Q265" s="90"/>
      <c r="R265" s="73"/>
    </row>
    <row r="266" spans="1:18" ht="18" hidden="1" customHeight="1">
      <c r="A266" s="606">
        <v>256</v>
      </c>
      <c r="B266" s="607"/>
      <c r="C266" s="64"/>
      <c r="D266" s="65"/>
      <c r="E266" s="144"/>
      <c r="F266" s="66"/>
      <c r="G266" s="67"/>
      <c r="H266" s="71"/>
      <c r="I266" s="70"/>
      <c r="J266" s="71"/>
      <c r="K266" s="69"/>
      <c r="L266" s="70"/>
      <c r="M266" s="71"/>
      <c r="N266" s="69"/>
      <c r="O266" s="72"/>
      <c r="P266" s="62">
        <f t="shared" si="5"/>
        <v>0</v>
      </c>
      <c r="Q266" s="90"/>
      <c r="R266" s="73"/>
    </row>
    <row r="267" spans="1:18" ht="18" hidden="1" customHeight="1">
      <c r="A267" s="606">
        <v>257</v>
      </c>
      <c r="B267" s="607"/>
      <c r="C267" s="64"/>
      <c r="D267" s="65"/>
      <c r="E267" s="144"/>
      <c r="F267" s="66"/>
      <c r="G267" s="67"/>
      <c r="H267" s="71"/>
      <c r="I267" s="70"/>
      <c r="J267" s="71"/>
      <c r="K267" s="69"/>
      <c r="L267" s="70"/>
      <c r="M267" s="71"/>
      <c r="N267" s="69"/>
      <c r="O267" s="72"/>
      <c r="P267" s="62">
        <f t="shared" si="5"/>
        <v>0</v>
      </c>
      <c r="Q267" s="90"/>
      <c r="R267" s="73"/>
    </row>
    <row r="268" spans="1:18" ht="18" hidden="1" customHeight="1">
      <c r="A268" s="606">
        <v>258</v>
      </c>
      <c r="B268" s="607"/>
      <c r="C268" s="64"/>
      <c r="D268" s="65"/>
      <c r="E268" s="144"/>
      <c r="F268" s="66"/>
      <c r="G268" s="67"/>
      <c r="H268" s="71"/>
      <c r="I268" s="70"/>
      <c r="J268" s="71"/>
      <c r="K268" s="69"/>
      <c r="L268" s="70"/>
      <c r="M268" s="71"/>
      <c r="N268" s="69"/>
      <c r="O268" s="72"/>
      <c r="P268" s="62">
        <f t="shared" ref="P268:P310" si="6">IF(H268="",0,INT(SUM(PRODUCT(H268,J268,M268))))</f>
        <v>0</v>
      </c>
      <c r="Q268" s="90"/>
      <c r="R268" s="73"/>
    </row>
    <row r="269" spans="1:18" ht="18" hidden="1" customHeight="1">
      <c r="A269" s="606">
        <v>259</v>
      </c>
      <c r="B269" s="607"/>
      <c r="C269" s="64"/>
      <c r="D269" s="65"/>
      <c r="E269" s="144"/>
      <c r="F269" s="66"/>
      <c r="G269" s="67"/>
      <c r="H269" s="71"/>
      <c r="I269" s="70"/>
      <c r="J269" s="71"/>
      <c r="K269" s="69"/>
      <c r="L269" s="70"/>
      <c r="M269" s="71"/>
      <c r="N269" s="69"/>
      <c r="O269" s="72"/>
      <c r="P269" s="62">
        <f t="shared" si="6"/>
        <v>0</v>
      </c>
      <c r="Q269" s="90"/>
      <c r="R269" s="73"/>
    </row>
    <row r="270" spans="1:18" ht="18" hidden="1" customHeight="1">
      <c r="A270" s="606">
        <v>260</v>
      </c>
      <c r="B270" s="607"/>
      <c r="C270" s="64"/>
      <c r="D270" s="65"/>
      <c r="E270" s="144"/>
      <c r="F270" s="66"/>
      <c r="G270" s="67"/>
      <c r="H270" s="71"/>
      <c r="I270" s="70"/>
      <c r="J270" s="71"/>
      <c r="K270" s="69"/>
      <c r="L270" s="70"/>
      <c r="M270" s="71"/>
      <c r="N270" s="69"/>
      <c r="O270" s="72"/>
      <c r="P270" s="62">
        <f t="shared" si="6"/>
        <v>0</v>
      </c>
      <c r="Q270" s="90"/>
      <c r="R270" s="73"/>
    </row>
    <row r="271" spans="1:18" ht="18" hidden="1" customHeight="1">
      <c r="A271" s="606">
        <v>261</v>
      </c>
      <c r="B271" s="607"/>
      <c r="C271" s="64"/>
      <c r="D271" s="65"/>
      <c r="E271" s="144"/>
      <c r="F271" s="66"/>
      <c r="G271" s="67"/>
      <c r="H271" s="71"/>
      <c r="I271" s="70"/>
      <c r="J271" s="71"/>
      <c r="K271" s="69"/>
      <c r="L271" s="70"/>
      <c r="M271" s="71"/>
      <c r="N271" s="69"/>
      <c r="O271" s="72"/>
      <c r="P271" s="62">
        <f t="shared" si="6"/>
        <v>0</v>
      </c>
      <c r="Q271" s="90"/>
      <c r="R271" s="73"/>
    </row>
    <row r="272" spans="1:18" ht="18" hidden="1" customHeight="1">
      <c r="A272" s="606">
        <v>262</v>
      </c>
      <c r="B272" s="607"/>
      <c r="C272" s="64"/>
      <c r="D272" s="65"/>
      <c r="E272" s="144"/>
      <c r="F272" s="66"/>
      <c r="G272" s="67"/>
      <c r="H272" s="71"/>
      <c r="I272" s="70"/>
      <c r="J272" s="71"/>
      <c r="K272" s="69"/>
      <c r="L272" s="70"/>
      <c r="M272" s="71"/>
      <c r="N272" s="69"/>
      <c r="O272" s="72"/>
      <c r="P272" s="62">
        <f t="shared" si="6"/>
        <v>0</v>
      </c>
      <c r="Q272" s="90"/>
      <c r="R272" s="73"/>
    </row>
    <row r="273" spans="1:18" ht="18" hidden="1" customHeight="1">
      <c r="A273" s="606">
        <v>263</v>
      </c>
      <c r="B273" s="607"/>
      <c r="C273" s="64"/>
      <c r="D273" s="65"/>
      <c r="E273" s="144"/>
      <c r="F273" s="66"/>
      <c r="G273" s="67"/>
      <c r="H273" s="71"/>
      <c r="I273" s="70"/>
      <c r="J273" s="71"/>
      <c r="K273" s="69"/>
      <c r="L273" s="70"/>
      <c r="M273" s="71"/>
      <c r="N273" s="69"/>
      <c r="O273" s="72"/>
      <c r="P273" s="62">
        <f t="shared" si="6"/>
        <v>0</v>
      </c>
      <c r="Q273" s="90"/>
      <c r="R273" s="73"/>
    </row>
    <row r="274" spans="1:18" ht="18" hidden="1" customHeight="1">
      <c r="A274" s="606">
        <v>264</v>
      </c>
      <c r="B274" s="607"/>
      <c r="C274" s="64"/>
      <c r="D274" s="65"/>
      <c r="E274" s="144"/>
      <c r="F274" s="66"/>
      <c r="G274" s="67"/>
      <c r="H274" s="71"/>
      <c r="I274" s="70"/>
      <c r="J274" s="71"/>
      <c r="K274" s="69"/>
      <c r="L274" s="70"/>
      <c r="M274" s="71"/>
      <c r="N274" s="69"/>
      <c r="O274" s="72"/>
      <c r="P274" s="62">
        <f t="shared" si="6"/>
        <v>0</v>
      </c>
      <c r="Q274" s="90"/>
      <c r="R274" s="73"/>
    </row>
    <row r="275" spans="1:18" ht="18" hidden="1" customHeight="1">
      <c r="A275" s="606">
        <v>265</v>
      </c>
      <c r="B275" s="607"/>
      <c r="C275" s="64"/>
      <c r="D275" s="65"/>
      <c r="E275" s="144"/>
      <c r="F275" s="66"/>
      <c r="G275" s="67"/>
      <c r="H275" s="71"/>
      <c r="I275" s="70"/>
      <c r="J275" s="71"/>
      <c r="K275" s="69"/>
      <c r="L275" s="70"/>
      <c r="M275" s="71"/>
      <c r="N275" s="69"/>
      <c r="O275" s="72"/>
      <c r="P275" s="62">
        <f t="shared" si="6"/>
        <v>0</v>
      </c>
      <c r="Q275" s="90"/>
      <c r="R275" s="73"/>
    </row>
    <row r="276" spans="1:18" ht="18" hidden="1" customHeight="1">
      <c r="A276" s="606">
        <v>266</v>
      </c>
      <c r="B276" s="607"/>
      <c r="C276" s="64"/>
      <c r="D276" s="65"/>
      <c r="E276" s="144"/>
      <c r="F276" s="66"/>
      <c r="G276" s="67"/>
      <c r="H276" s="71"/>
      <c r="I276" s="70"/>
      <c r="J276" s="71"/>
      <c r="K276" s="69"/>
      <c r="L276" s="70"/>
      <c r="M276" s="71"/>
      <c r="N276" s="69"/>
      <c r="O276" s="72"/>
      <c r="P276" s="62">
        <f t="shared" si="6"/>
        <v>0</v>
      </c>
      <c r="Q276" s="90"/>
      <c r="R276" s="73"/>
    </row>
    <row r="277" spans="1:18" ht="18" hidden="1" customHeight="1">
      <c r="A277" s="606">
        <v>267</v>
      </c>
      <c r="B277" s="607"/>
      <c r="C277" s="64"/>
      <c r="D277" s="65"/>
      <c r="E277" s="144"/>
      <c r="F277" s="66"/>
      <c r="G277" s="67"/>
      <c r="H277" s="71"/>
      <c r="I277" s="70"/>
      <c r="J277" s="71"/>
      <c r="K277" s="69"/>
      <c r="L277" s="70"/>
      <c r="M277" s="71"/>
      <c r="N277" s="69"/>
      <c r="O277" s="72"/>
      <c r="P277" s="62">
        <f t="shared" si="6"/>
        <v>0</v>
      </c>
      <c r="Q277" s="90"/>
      <c r="R277" s="73"/>
    </row>
    <row r="278" spans="1:18" ht="18" hidden="1" customHeight="1">
      <c r="A278" s="606">
        <v>268</v>
      </c>
      <c r="B278" s="607"/>
      <c r="C278" s="64"/>
      <c r="D278" s="65"/>
      <c r="E278" s="144"/>
      <c r="F278" s="66"/>
      <c r="G278" s="67"/>
      <c r="H278" s="71"/>
      <c r="I278" s="70"/>
      <c r="J278" s="71"/>
      <c r="K278" s="69"/>
      <c r="L278" s="70"/>
      <c r="M278" s="71"/>
      <c r="N278" s="69"/>
      <c r="O278" s="72"/>
      <c r="P278" s="62">
        <f t="shared" si="6"/>
        <v>0</v>
      </c>
      <c r="Q278" s="90"/>
      <c r="R278" s="73"/>
    </row>
    <row r="279" spans="1:18" ht="18" hidden="1" customHeight="1">
      <c r="A279" s="606">
        <v>269</v>
      </c>
      <c r="B279" s="607"/>
      <c r="C279" s="64"/>
      <c r="D279" s="65"/>
      <c r="E279" s="144"/>
      <c r="F279" s="66"/>
      <c r="G279" s="67"/>
      <c r="H279" s="71"/>
      <c r="I279" s="70"/>
      <c r="J279" s="71"/>
      <c r="K279" s="69"/>
      <c r="L279" s="70"/>
      <c r="M279" s="71"/>
      <c r="N279" s="69"/>
      <c r="O279" s="72"/>
      <c r="P279" s="62">
        <f t="shared" si="6"/>
        <v>0</v>
      </c>
      <c r="Q279" s="90"/>
      <c r="R279" s="73"/>
    </row>
    <row r="280" spans="1:18" ht="18" hidden="1" customHeight="1">
      <c r="A280" s="606">
        <v>270</v>
      </c>
      <c r="B280" s="607"/>
      <c r="C280" s="64"/>
      <c r="D280" s="65"/>
      <c r="E280" s="144"/>
      <c r="F280" s="66"/>
      <c r="G280" s="67"/>
      <c r="H280" s="71"/>
      <c r="I280" s="70"/>
      <c r="J280" s="71"/>
      <c r="K280" s="69"/>
      <c r="L280" s="70"/>
      <c r="M280" s="71"/>
      <c r="N280" s="69"/>
      <c r="O280" s="72"/>
      <c r="P280" s="62">
        <f t="shared" si="6"/>
        <v>0</v>
      </c>
      <c r="Q280" s="90"/>
      <c r="R280" s="73"/>
    </row>
    <row r="281" spans="1:18" ht="18" hidden="1" customHeight="1">
      <c r="A281" s="606">
        <v>271</v>
      </c>
      <c r="B281" s="607"/>
      <c r="C281" s="64"/>
      <c r="D281" s="65"/>
      <c r="E281" s="144"/>
      <c r="F281" s="66"/>
      <c r="G281" s="67"/>
      <c r="H281" s="71"/>
      <c r="I281" s="70"/>
      <c r="J281" s="71"/>
      <c r="K281" s="69"/>
      <c r="L281" s="70"/>
      <c r="M281" s="71"/>
      <c r="N281" s="69"/>
      <c r="O281" s="72"/>
      <c r="P281" s="62">
        <f t="shared" si="6"/>
        <v>0</v>
      </c>
      <c r="Q281" s="90"/>
      <c r="R281" s="73"/>
    </row>
    <row r="282" spans="1:18" ht="18" hidden="1" customHeight="1">
      <c r="A282" s="606">
        <v>272</v>
      </c>
      <c r="B282" s="607"/>
      <c r="C282" s="64"/>
      <c r="D282" s="65"/>
      <c r="E282" s="144"/>
      <c r="F282" s="66"/>
      <c r="G282" s="67"/>
      <c r="H282" s="71"/>
      <c r="I282" s="70"/>
      <c r="J282" s="71"/>
      <c r="K282" s="69"/>
      <c r="L282" s="70"/>
      <c r="M282" s="71"/>
      <c r="N282" s="69"/>
      <c r="O282" s="72"/>
      <c r="P282" s="62">
        <f t="shared" si="6"/>
        <v>0</v>
      </c>
      <c r="Q282" s="90"/>
      <c r="R282" s="73"/>
    </row>
    <row r="283" spans="1:18" ht="18" hidden="1" customHeight="1">
      <c r="A283" s="606">
        <v>273</v>
      </c>
      <c r="B283" s="607"/>
      <c r="C283" s="64"/>
      <c r="D283" s="65"/>
      <c r="E283" s="144"/>
      <c r="F283" s="66"/>
      <c r="G283" s="67"/>
      <c r="H283" s="71"/>
      <c r="I283" s="70"/>
      <c r="J283" s="71"/>
      <c r="K283" s="69"/>
      <c r="L283" s="70"/>
      <c r="M283" s="71"/>
      <c r="N283" s="69"/>
      <c r="O283" s="72"/>
      <c r="P283" s="62">
        <f t="shared" si="6"/>
        <v>0</v>
      </c>
      <c r="Q283" s="90"/>
      <c r="R283" s="73"/>
    </row>
    <row r="284" spans="1:18" ht="18" hidden="1" customHeight="1">
      <c r="A284" s="606">
        <v>274</v>
      </c>
      <c r="B284" s="607"/>
      <c r="C284" s="64"/>
      <c r="D284" s="65"/>
      <c r="E284" s="144"/>
      <c r="F284" s="66"/>
      <c r="G284" s="67"/>
      <c r="H284" s="71"/>
      <c r="I284" s="70"/>
      <c r="J284" s="71"/>
      <c r="K284" s="69"/>
      <c r="L284" s="70"/>
      <c r="M284" s="71"/>
      <c r="N284" s="69"/>
      <c r="O284" s="72"/>
      <c r="P284" s="62">
        <f t="shared" si="6"/>
        <v>0</v>
      </c>
      <c r="Q284" s="90"/>
      <c r="R284" s="73"/>
    </row>
    <row r="285" spans="1:18" ht="18" hidden="1" customHeight="1">
      <c r="A285" s="606">
        <v>275</v>
      </c>
      <c r="B285" s="607"/>
      <c r="C285" s="64"/>
      <c r="D285" s="65"/>
      <c r="E285" s="144"/>
      <c r="F285" s="66"/>
      <c r="G285" s="67"/>
      <c r="H285" s="71"/>
      <c r="I285" s="70"/>
      <c r="J285" s="71"/>
      <c r="K285" s="69"/>
      <c r="L285" s="70"/>
      <c r="M285" s="71"/>
      <c r="N285" s="69"/>
      <c r="O285" s="72"/>
      <c r="P285" s="62">
        <f t="shared" si="6"/>
        <v>0</v>
      </c>
      <c r="Q285" s="90"/>
      <c r="R285" s="73"/>
    </row>
    <row r="286" spans="1:18" ht="18" hidden="1" customHeight="1">
      <c r="A286" s="606">
        <v>276</v>
      </c>
      <c r="B286" s="607"/>
      <c r="C286" s="64"/>
      <c r="D286" s="65"/>
      <c r="E286" s="144"/>
      <c r="F286" s="66"/>
      <c r="G286" s="67"/>
      <c r="H286" s="71"/>
      <c r="I286" s="70"/>
      <c r="J286" s="71"/>
      <c r="K286" s="69"/>
      <c r="L286" s="70"/>
      <c r="M286" s="71"/>
      <c r="N286" s="69"/>
      <c r="O286" s="72"/>
      <c r="P286" s="62">
        <f t="shared" si="6"/>
        <v>0</v>
      </c>
      <c r="Q286" s="90"/>
      <c r="R286" s="73"/>
    </row>
    <row r="287" spans="1:18" ht="18" hidden="1" customHeight="1">
      <c r="A287" s="606">
        <v>277</v>
      </c>
      <c r="B287" s="607"/>
      <c r="C287" s="64"/>
      <c r="D287" s="65"/>
      <c r="E287" s="144"/>
      <c r="F287" s="66"/>
      <c r="G287" s="67"/>
      <c r="H287" s="71"/>
      <c r="I287" s="70"/>
      <c r="J287" s="71"/>
      <c r="K287" s="69"/>
      <c r="L287" s="70"/>
      <c r="M287" s="71"/>
      <c r="N287" s="69"/>
      <c r="O287" s="72"/>
      <c r="P287" s="62">
        <f t="shared" si="6"/>
        <v>0</v>
      </c>
      <c r="Q287" s="90"/>
      <c r="R287" s="73"/>
    </row>
    <row r="288" spans="1:18" ht="18" hidden="1" customHeight="1">
      <c r="A288" s="606">
        <v>278</v>
      </c>
      <c r="B288" s="607"/>
      <c r="C288" s="64"/>
      <c r="D288" s="65"/>
      <c r="E288" s="144"/>
      <c r="F288" s="66"/>
      <c r="G288" s="67"/>
      <c r="H288" s="71"/>
      <c r="I288" s="70"/>
      <c r="J288" s="71"/>
      <c r="K288" s="69"/>
      <c r="L288" s="70"/>
      <c r="M288" s="71"/>
      <c r="N288" s="69"/>
      <c r="O288" s="72"/>
      <c r="P288" s="62">
        <f t="shared" si="6"/>
        <v>0</v>
      </c>
      <c r="Q288" s="90"/>
      <c r="R288" s="73"/>
    </row>
    <row r="289" spans="1:18" ht="18" hidden="1" customHeight="1">
      <c r="A289" s="606">
        <v>279</v>
      </c>
      <c r="B289" s="607"/>
      <c r="C289" s="64"/>
      <c r="D289" s="65"/>
      <c r="E289" s="144"/>
      <c r="F289" s="66"/>
      <c r="G289" s="67"/>
      <c r="H289" s="71"/>
      <c r="I289" s="70"/>
      <c r="J289" s="71"/>
      <c r="K289" s="69"/>
      <c r="L289" s="70"/>
      <c r="M289" s="71"/>
      <c r="N289" s="69"/>
      <c r="O289" s="72"/>
      <c r="P289" s="62">
        <f t="shared" si="6"/>
        <v>0</v>
      </c>
      <c r="Q289" s="90"/>
      <c r="R289" s="73"/>
    </row>
    <row r="290" spans="1:18" ht="18" hidden="1" customHeight="1">
      <c r="A290" s="606">
        <v>280</v>
      </c>
      <c r="B290" s="607"/>
      <c r="C290" s="64"/>
      <c r="D290" s="65"/>
      <c r="E290" s="144"/>
      <c r="F290" s="66"/>
      <c r="G290" s="67"/>
      <c r="H290" s="71"/>
      <c r="I290" s="70"/>
      <c r="J290" s="71"/>
      <c r="K290" s="69"/>
      <c r="L290" s="70"/>
      <c r="M290" s="71"/>
      <c r="N290" s="69"/>
      <c r="O290" s="72"/>
      <c r="P290" s="62">
        <f t="shared" si="6"/>
        <v>0</v>
      </c>
      <c r="Q290" s="90"/>
      <c r="R290" s="73"/>
    </row>
    <row r="291" spans="1:18" ht="18" hidden="1" customHeight="1">
      <c r="A291" s="606">
        <v>281</v>
      </c>
      <c r="B291" s="607"/>
      <c r="C291" s="64"/>
      <c r="D291" s="65"/>
      <c r="E291" s="144"/>
      <c r="F291" s="66"/>
      <c r="G291" s="67"/>
      <c r="H291" s="71"/>
      <c r="I291" s="70"/>
      <c r="J291" s="71"/>
      <c r="K291" s="69"/>
      <c r="L291" s="70"/>
      <c r="M291" s="71"/>
      <c r="N291" s="69"/>
      <c r="O291" s="72"/>
      <c r="P291" s="62">
        <f t="shared" si="6"/>
        <v>0</v>
      </c>
      <c r="Q291" s="90"/>
      <c r="R291" s="73"/>
    </row>
    <row r="292" spans="1:18" ht="18" hidden="1" customHeight="1">
      <c r="A292" s="606">
        <v>282</v>
      </c>
      <c r="B292" s="607"/>
      <c r="C292" s="64"/>
      <c r="D292" s="65"/>
      <c r="E292" s="144"/>
      <c r="F292" s="66"/>
      <c r="G292" s="67"/>
      <c r="H292" s="71"/>
      <c r="I292" s="70"/>
      <c r="J292" s="71"/>
      <c r="K292" s="69"/>
      <c r="L292" s="70"/>
      <c r="M292" s="71"/>
      <c r="N292" s="69"/>
      <c r="O292" s="72"/>
      <c r="P292" s="62">
        <f t="shared" si="6"/>
        <v>0</v>
      </c>
      <c r="Q292" s="90"/>
      <c r="R292" s="73"/>
    </row>
    <row r="293" spans="1:18" ht="18" hidden="1" customHeight="1">
      <c r="A293" s="606">
        <v>283</v>
      </c>
      <c r="B293" s="607"/>
      <c r="C293" s="64"/>
      <c r="D293" s="65"/>
      <c r="E293" s="144"/>
      <c r="F293" s="66"/>
      <c r="G293" s="67"/>
      <c r="H293" s="71"/>
      <c r="I293" s="70"/>
      <c r="J293" s="71"/>
      <c r="K293" s="69"/>
      <c r="L293" s="70"/>
      <c r="M293" s="71"/>
      <c r="N293" s="69"/>
      <c r="O293" s="72"/>
      <c r="P293" s="62">
        <f t="shared" si="6"/>
        <v>0</v>
      </c>
      <c r="Q293" s="90"/>
      <c r="R293" s="73"/>
    </row>
    <row r="294" spans="1:18" ht="18" hidden="1" customHeight="1">
      <c r="A294" s="606">
        <v>284</v>
      </c>
      <c r="B294" s="607"/>
      <c r="C294" s="64"/>
      <c r="D294" s="65"/>
      <c r="E294" s="144"/>
      <c r="F294" s="66"/>
      <c r="G294" s="67"/>
      <c r="H294" s="71"/>
      <c r="I294" s="70"/>
      <c r="J294" s="71"/>
      <c r="K294" s="69"/>
      <c r="L294" s="70"/>
      <c r="M294" s="71"/>
      <c r="N294" s="69"/>
      <c r="O294" s="72"/>
      <c r="P294" s="62">
        <f t="shared" si="6"/>
        <v>0</v>
      </c>
      <c r="Q294" s="90"/>
      <c r="R294" s="73"/>
    </row>
    <row r="295" spans="1:18" ht="18" hidden="1" customHeight="1">
      <c r="A295" s="606">
        <v>285</v>
      </c>
      <c r="B295" s="607"/>
      <c r="C295" s="64"/>
      <c r="D295" s="65"/>
      <c r="E295" s="144"/>
      <c r="F295" s="66"/>
      <c r="G295" s="67"/>
      <c r="H295" s="71"/>
      <c r="I295" s="70"/>
      <c r="J295" s="71"/>
      <c r="K295" s="69"/>
      <c r="L295" s="70"/>
      <c r="M295" s="71"/>
      <c r="N295" s="69"/>
      <c r="O295" s="72"/>
      <c r="P295" s="62">
        <f t="shared" si="6"/>
        <v>0</v>
      </c>
      <c r="Q295" s="90"/>
      <c r="R295" s="73"/>
    </row>
    <row r="296" spans="1:18" ht="18" hidden="1" customHeight="1">
      <c r="A296" s="606">
        <v>286</v>
      </c>
      <c r="B296" s="607"/>
      <c r="C296" s="64"/>
      <c r="D296" s="65"/>
      <c r="E296" s="144"/>
      <c r="F296" s="66"/>
      <c r="G296" s="67"/>
      <c r="H296" s="71"/>
      <c r="I296" s="70"/>
      <c r="J296" s="71"/>
      <c r="K296" s="69"/>
      <c r="L296" s="70"/>
      <c r="M296" s="71"/>
      <c r="N296" s="69"/>
      <c r="O296" s="72"/>
      <c r="P296" s="62">
        <f t="shared" si="6"/>
        <v>0</v>
      </c>
      <c r="Q296" s="90"/>
      <c r="R296" s="73"/>
    </row>
    <row r="297" spans="1:18" ht="18" hidden="1" customHeight="1">
      <c r="A297" s="606">
        <v>287</v>
      </c>
      <c r="B297" s="607"/>
      <c r="C297" s="64"/>
      <c r="D297" s="65"/>
      <c r="E297" s="144"/>
      <c r="F297" s="66"/>
      <c r="G297" s="67"/>
      <c r="H297" s="71"/>
      <c r="I297" s="70"/>
      <c r="J297" s="71"/>
      <c r="K297" s="69"/>
      <c r="L297" s="70"/>
      <c r="M297" s="71"/>
      <c r="N297" s="69"/>
      <c r="O297" s="72"/>
      <c r="P297" s="62">
        <f t="shared" si="6"/>
        <v>0</v>
      </c>
      <c r="Q297" s="90"/>
      <c r="R297" s="73"/>
    </row>
    <row r="298" spans="1:18" ht="18" hidden="1" customHeight="1">
      <c r="A298" s="606">
        <v>288</v>
      </c>
      <c r="B298" s="607"/>
      <c r="C298" s="64"/>
      <c r="D298" s="65"/>
      <c r="E298" s="144"/>
      <c r="F298" s="66"/>
      <c r="G298" s="67"/>
      <c r="H298" s="71"/>
      <c r="I298" s="70"/>
      <c r="J298" s="71"/>
      <c r="K298" s="69"/>
      <c r="L298" s="70"/>
      <c r="M298" s="71"/>
      <c r="N298" s="69"/>
      <c r="O298" s="72"/>
      <c r="P298" s="62">
        <f t="shared" si="6"/>
        <v>0</v>
      </c>
      <c r="Q298" s="90"/>
      <c r="R298" s="73"/>
    </row>
    <row r="299" spans="1:18" ht="18" hidden="1" customHeight="1">
      <c r="A299" s="606">
        <v>289</v>
      </c>
      <c r="B299" s="607"/>
      <c r="C299" s="64"/>
      <c r="D299" s="65"/>
      <c r="E299" s="144"/>
      <c r="F299" s="66"/>
      <c r="G299" s="67"/>
      <c r="H299" s="71"/>
      <c r="I299" s="70"/>
      <c r="J299" s="71"/>
      <c r="K299" s="69"/>
      <c r="L299" s="70"/>
      <c r="M299" s="71"/>
      <c r="N299" s="69"/>
      <c r="O299" s="72"/>
      <c r="P299" s="62">
        <f t="shared" si="6"/>
        <v>0</v>
      </c>
      <c r="Q299" s="90"/>
      <c r="R299" s="73"/>
    </row>
    <row r="300" spans="1:18" ht="18" hidden="1" customHeight="1">
      <c r="A300" s="606">
        <v>290</v>
      </c>
      <c r="B300" s="607"/>
      <c r="C300" s="64"/>
      <c r="D300" s="65"/>
      <c r="E300" s="144"/>
      <c r="F300" s="66"/>
      <c r="G300" s="67"/>
      <c r="H300" s="71"/>
      <c r="I300" s="70"/>
      <c r="J300" s="71"/>
      <c r="K300" s="69"/>
      <c r="L300" s="70"/>
      <c r="M300" s="71"/>
      <c r="N300" s="69"/>
      <c r="O300" s="72"/>
      <c r="P300" s="62">
        <f t="shared" si="6"/>
        <v>0</v>
      </c>
      <c r="Q300" s="90"/>
      <c r="R300" s="73"/>
    </row>
    <row r="301" spans="1:18" ht="18" hidden="1" customHeight="1">
      <c r="A301" s="606">
        <v>291</v>
      </c>
      <c r="B301" s="607"/>
      <c r="C301" s="64"/>
      <c r="D301" s="65"/>
      <c r="E301" s="144"/>
      <c r="F301" s="66"/>
      <c r="G301" s="67"/>
      <c r="H301" s="71"/>
      <c r="I301" s="70"/>
      <c r="J301" s="71"/>
      <c r="K301" s="69"/>
      <c r="L301" s="70"/>
      <c r="M301" s="71"/>
      <c r="N301" s="69"/>
      <c r="O301" s="72"/>
      <c r="P301" s="62">
        <f t="shared" si="6"/>
        <v>0</v>
      </c>
      <c r="Q301" s="90"/>
      <c r="R301" s="73"/>
    </row>
    <row r="302" spans="1:18" ht="18" hidden="1" customHeight="1">
      <c r="A302" s="606">
        <v>292</v>
      </c>
      <c r="B302" s="607"/>
      <c r="C302" s="64"/>
      <c r="D302" s="65"/>
      <c r="E302" s="144"/>
      <c r="F302" s="66"/>
      <c r="G302" s="67"/>
      <c r="H302" s="71"/>
      <c r="I302" s="70"/>
      <c r="J302" s="71"/>
      <c r="K302" s="69"/>
      <c r="L302" s="70"/>
      <c r="M302" s="71"/>
      <c r="N302" s="69"/>
      <c r="O302" s="72"/>
      <c r="P302" s="62">
        <f t="shared" si="6"/>
        <v>0</v>
      </c>
      <c r="Q302" s="90"/>
      <c r="R302" s="73"/>
    </row>
    <row r="303" spans="1:18" ht="18" hidden="1" customHeight="1">
      <c r="A303" s="606">
        <v>293</v>
      </c>
      <c r="B303" s="607"/>
      <c r="C303" s="64"/>
      <c r="D303" s="65"/>
      <c r="E303" s="144"/>
      <c r="F303" s="66"/>
      <c r="G303" s="67"/>
      <c r="H303" s="71"/>
      <c r="I303" s="70"/>
      <c r="J303" s="71"/>
      <c r="K303" s="69"/>
      <c r="L303" s="70"/>
      <c r="M303" s="71"/>
      <c r="N303" s="69"/>
      <c r="O303" s="72"/>
      <c r="P303" s="62">
        <f t="shared" si="6"/>
        <v>0</v>
      </c>
      <c r="Q303" s="90"/>
      <c r="R303" s="73"/>
    </row>
    <row r="304" spans="1:18" ht="18" hidden="1" customHeight="1">
      <c r="A304" s="606">
        <v>294</v>
      </c>
      <c r="B304" s="607"/>
      <c r="C304" s="64"/>
      <c r="D304" s="65"/>
      <c r="E304" s="144"/>
      <c r="F304" s="66"/>
      <c r="G304" s="67"/>
      <c r="H304" s="71"/>
      <c r="I304" s="70"/>
      <c r="J304" s="71"/>
      <c r="K304" s="69"/>
      <c r="L304" s="70"/>
      <c r="M304" s="71"/>
      <c r="N304" s="69"/>
      <c r="O304" s="72"/>
      <c r="P304" s="62">
        <f t="shared" si="6"/>
        <v>0</v>
      </c>
      <c r="Q304" s="90"/>
      <c r="R304" s="73"/>
    </row>
    <row r="305" spans="1:23" ht="18" hidden="1" customHeight="1">
      <c r="A305" s="606">
        <v>295</v>
      </c>
      <c r="B305" s="607"/>
      <c r="C305" s="64"/>
      <c r="D305" s="65"/>
      <c r="E305" s="144"/>
      <c r="F305" s="66"/>
      <c r="G305" s="67"/>
      <c r="H305" s="71"/>
      <c r="I305" s="70"/>
      <c r="J305" s="71"/>
      <c r="K305" s="69"/>
      <c r="L305" s="70"/>
      <c r="M305" s="71"/>
      <c r="N305" s="69"/>
      <c r="O305" s="72"/>
      <c r="P305" s="62">
        <f t="shared" si="6"/>
        <v>0</v>
      </c>
      <c r="Q305" s="90"/>
      <c r="R305" s="73"/>
    </row>
    <row r="306" spans="1:23" ht="18" hidden="1" customHeight="1">
      <c r="A306" s="606">
        <v>296</v>
      </c>
      <c r="B306" s="607"/>
      <c r="C306" s="64"/>
      <c r="D306" s="65"/>
      <c r="E306" s="144"/>
      <c r="F306" s="66"/>
      <c r="G306" s="67"/>
      <c r="H306" s="71"/>
      <c r="I306" s="70"/>
      <c r="J306" s="71"/>
      <c r="K306" s="69"/>
      <c r="L306" s="70"/>
      <c r="M306" s="71"/>
      <c r="N306" s="69"/>
      <c r="O306" s="72"/>
      <c r="P306" s="62">
        <f t="shared" si="6"/>
        <v>0</v>
      </c>
      <c r="Q306" s="90"/>
      <c r="R306" s="73"/>
    </row>
    <row r="307" spans="1:23" ht="18" hidden="1" customHeight="1">
      <c r="A307" s="606">
        <v>297</v>
      </c>
      <c r="B307" s="607"/>
      <c r="C307" s="64"/>
      <c r="D307" s="65"/>
      <c r="E307" s="144"/>
      <c r="F307" s="66"/>
      <c r="G307" s="67"/>
      <c r="H307" s="71"/>
      <c r="I307" s="70"/>
      <c r="J307" s="71"/>
      <c r="K307" s="69"/>
      <c r="L307" s="70"/>
      <c r="M307" s="71"/>
      <c r="N307" s="69"/>
      <c r="O307" s="72"/>
      <c r="P307" s="62">
        <f t="shared" si="6"/>
        <v>0</v>
      </c>
      <c r="Q307" s="90"/>
      <c r="R307" s="73"/>
    </row>
    <row r="308" spans="1:23" ht="18" hidden="1" customHeight="1">
      <c r="A308" s="606">
        <v>298</v>
      </c>
      <c r="B308" s="607"/>
      <c r="C308" s="64"/>
      <c r="D308" s="65"/>
      <c r="E308" s="144"/>
      <c r="F308" s="66"/>
      <c r="G308" s="67"/>
      <c r="H308" s="71"/>
      <c r="I308" s="70"/>
      <c r="J308" s="71"/>
      <c r="K308" s="69"/>
      <c r="L308" s="70"/>
      <c r="M308" s="71"/>
      <c r="N308" s="69"/>
      <c r="O308" s="72"/>
      <c r="P308" s="62">
        <f t="shared" si="6"/>
        <v>0</v>
      </c>
      <c r="Q308" s="90"/>
      <c r="R308" s="73"/>
    </row>
    <row r="309" spans="1:23" ht="18" hidden="1" customHeight="1">
      <c r="A309" s="606">
        <v>299</v>
      </c>
      <c r="B309" s="607"/>
      <c r="C309" s="64"/>
      <c r="D309" s="65"/>
      <c r="E309" s="144"/>
      <c r="F309" s="66"/>
      <c r="G309" s="67"/>
      <c r="H309" s="71"/>
      <c r="I309" s="70"/>
      <c r="J309" s="71"/>
      <c r="K309" s="69"/>
      <c r="L309" s="70"/>
      <c r="M309" s="71"/>
      <c r="N309" s="69"/>
      <c r="O309" s="72"/>
      <c r="P309" s="62">
        <f t="shared" si="6"/>
        <v>0</v>
      </c>
      <c r="Q309" s="90"/>
      <c r="R309" s="73"/>
    </row>
    <row r="310" spans="1:23" ht="18" hidden="1" customHeight="1">
      <c r="A310" s="606">
        <v>300</v>
      </c>
      <c r="B310" s="607"/>
      <c r="C310" s="64"/>
      <c r="D310" s="65"/>
      <c r="E310" s="144"/>
      <c r="F310" s="66"/>
      <c r="G310" s="67"/>
      <c r="H310" s="68"/>
      <c r="I310" s="67"/>
      <c r="J310" s="68"/>
      <c r="K310" s="69"/>
      <c r="L310" s="70"/>
      <c r="M310" s="71"/>
      <c r="N310" s="69"/>
      <c r="O310" s="72"/>
      <c r="P310" s="62">
        <f t="shared" si="6"/>
        <v>0</v>
      </c>
      <c r="Q310" s="90"/>
      <c r="R310" s="73"/>
    </row>
    <row r="311" spans="1:23" s="75" customFormat="1" ht="25.5" customHeight="1">
      <c r="A311" s="28" t="s">
        <v>125</v>
      </c>
      <c r="B311" s="28"/>
      <c r="W311" s="117"/>
    </row>
    <row r="312" spans="1:23" s="75" customFormat="1" ht="19.5" customHeight="1">
      <c r="A312" s="78"/>
      <c r="B312" s="78"/>
      <c r="C312" s="78"/>
      <c r="D312" s="78"/>
      <c r="E312" s="78"/>
      <c r="F312" s="79"/>
      <c r="G312" s="80"/>
      <c r="H312" s="81"/>
      <c r="I312" s="81"/>
      <c r="W312" s="117"/>
    </row>
    <row r="313" spans="1:23" s="75" customFormat="1" ht="19.5" customHeight="1">
      <c r="A313" s="76"/>
      <c r="B313" s="76"/>
      <c r="C313" s="76"/>
      <c r="D313" s="76"/>
      <c r="E313" s="76"/>
      <c r="F313" s="82"/>
      <c r="W313" s="117"/>
    </row>
    <row r="314" spans="1:23" s="75" customFormat="1" ht="19.5" customHeight="1">
      <c r="A314" s="651"/>
      <c r="B314" s="652"/>
      <c r="C314" s="608" t="s">
        <v>9</v>
      </c>
      <c r="D314" s="609"/>
      <c r="E314" s="610"/>
      <c r="F314" s="227" t="s">
        <v>252</v>
      </c>
      <c r="G314" s="653" t="s">
        <v>86</v>
      </c>
      <c r="H314" s="654"/>
      <c r="I314" s="654"/>
      <c r="J314" s="17"/>
      <c r="K314" s="17"/>
      <c r="L314" s="17"/>
      <c r="M314" s="17"/>
      <c r="N314" s="17"/>
      <c r="O314" s="17"/>
      <c r="W314" s="117"/>
    </row>
    <row r="315" spans="1:23" s="75" customFormat="1" ht="20.100000000000001" customHeight="1">
      <c r="A315" s="655" t="s">
        <v>62</v>
      </c>
      <c r="B315" s="656"/>
      <c r="C315" s="611" t="s">
        <v>6</v>
      </c>
      <c r="D315" s="612"/>
      <c r="E315" s="613"/>
      <c r="F315" s="228" t="s">
        <v>120</v>
      </c>
      <c r="G315" s="641">
        <f t="shared" ref="G315:G331" si="7">SUMIFS($P$11:$P$310,$D$11:$D$310,$F315,$Q$11:$Q$310,"")</f>
        <v>0</v>
      </c>
      <c r="H315" s="642"/>
      <c r="I315" s="642"/>
      <c r="J315" s="17"/>
      <c r="K315" s="17"/>
      <c r="L315" s="17"/>
      <c r="M315" s="17"/>
      <c r="N315" s="17"/>
      <c r="O315" s="17"/>
      <c r="W315" s="117"/>
    </row>
    <row r="316" spans="1:23" s="75" customFormat="1" ht="20.100000000000001" customHeight="1">
      <c r="A316" s="657"/>
      <c r="B316" s="658"/>
      <c r="C316" s="614"/>
      <c r="D316" s="615"/>
      <c r="E316" s="616"/>
      <c r="F316" s="228" t="s">
        <v>40</v>
      </c>
      <c r="G316" s="641">
        <f t="shared" si="7"/>
        <v>0</v>
      </c>
      <c r="H316" s="642"/>
      <c r="I316" s="642"/>
      <c r="J316" s="17"/>
      <c r="K316" s="17"/>
      <c r="L316" s="17"/>
      <c r="M316" s="17"/>
      <c r="N316" s="17"/>
      <c r="O316" s="17"/>
      <c r="W316" s="117"/>
    </row>
    <row r="317" spans="1:23" s="75" customFormat="1" ht="20.100000000000001" customHeight="1">
      <c r="A317" s="657"/>
      <c r="B317" s="658"/>
      <c r="C317" s="617"/>
      <c r="D317" s="618"/>
      <c r="E317" s="619"/>
      <c r="F317" s="228" t="s">
        <v>32</v>
      </c>
      <c r="G317" s="641">
        <f t="shared" si="7"/>
        <v>0</v>
      </c>
      <c r="H317" s="642"/>
      <c r="I317" s="642"/>
      <c r="J317" s="17"/>
      <c r="K317" s="17"/>
      <c r="L317" s="17"/>
      <c r="M317" s="17"/>
      <c r="N317" s="17"/>
      <c r="O317" s="17"/>
      <c r="W317" s="117"/>
    </row>
    <row r="318" spans="1:23" s="75" customFormat="1" ht="20.100000000000001" customHeight="1">
      <c r="A318" s="657"/>
      <c r="B318" s="658"/>
      <c r="C318" s="611" t="s">
        <v>124</v>
      </c>
      <c r="D318" s="612"/>
      <c r="E318" s="613"/>
      <c r="F318" s="228" t="s">
        <v>15</v>
      </c>
      <c r="G318" s="641">
        <f t="shared" si="7"/>
        <v>0</v>
      </c>
      <c r="H318" s="642"/>
      <c r="I318" s="642"/>
      <c r="J318" s="17"/>
      <c r="K318" s="17"/>
      <c r="L318" s="17"/>
      <c r="M318" s="17"/>
      <c r="N318" s="17"/>
      <c r="O318" s="17"/>
      <c r="W318" s="117"/>
    </row>
    <row r="319" spans="1:23" s="75" customFormat="1" ht="20.100000000000001" customHeight="1">
      <c r="A319" s="657"/>
      <c r="B319" s="658"/>
      <c r="C319" s="614"/>
      <c r="D319" s="615"/>
      <c r="E319" s="616"/>
      <c r="F319" s="228" t="s">
        <v>104</v>
      </c>
      <c r="G319" s="641">
        <f t="shared" si="7"/>
        <v>0</v>
      </c>
      <c r="H319" s="642"/>
      <c r="I319" s="642"/>
      <c r="J319" s="17"/>
      <c r="K319" s="17"/>
      <c r="L319" s="17"/>
      <c r="M319" s="17"/>
      <c r="N319" s="17"/>
      <c r="O319" s="17"/>
      <c r="W319" s="117"/>
    </row>
    <row r="320" spans="1:23" s="75" customFormat="1" ht="20.100000000000001" customHeight="1">
      <c r="A320" s="657"/>
      <c r="B320" s="658"/>
      <c r="C320" s="614"/>
      <c r="D320" s="615"/>
      <c r="E320" s="616"/>
      <c r="F320" s="228" t="s">
        <v>16</v>
      </c>
      <c r="G320" s="641">
        <f t="shared" si="7"/>
        <v>0</v>
      </c>
      <c r="H320" s="642"/>
      <c r="I320" s="642"/>
      <c r="J320" s="17"/>
      <c r="K320" s="17"/>
      <c r="L320" s="17"/>
      <c r="M320" s="17"/>
      <c r="N320" s="17"/>
      <c r="O320" s="17"/>
      <c r="W320" s="117"/>
    </row>
    <row r="321" spans="1:23" s="75" customFormat="1" ht="20.100000000000001" customHeight="1">
      <c r="A321" s="657"/>
      <c r="B321" s="658"/>
      <c r="C321" s="614"/>
      <c r="D321" s="615"/>
      <c r="E321" s="616"/>
      <c r="F321" s="228" t="s">
        <v>249</v>
      </c>
      <c r="G321" s="641">
        <f t="shared" si="7"/>
        <v>0</v>
      </c>
      <c r="H321" s="642"/>
      <c r="I321" s="642"/>
      <c r="J321" s="17"/>
      <c r="K321" s="17"/>
      <c r="L321" s="17"/>
      <c r="M321" s="17"/>
      <c r="N321" s="17"/>
      <c r="O321" s="17"/>
      <c r="W321" s="117"/>
    </row>
    <row r="322" spans="1:23" s="75" customFormat="1" ht="20.100000000000001" customHeight="1">
      <c r="A322" s="657"/>
      <c r="B322" s="658"/>
      <c r="C322" s="614"/>
      <c r="D322" s="615"/>
      <c r="E322" s="616"/>
      <c r="F322" s="228" t="s">
        <v>245</v>
      </c>
      <c r="G322" s="641">
        <f t="shared" si="7"/>
        <v>0</v>
      </c>
      <c r="H322" s="642"/>
      <c r="I322" s="642"/>
      <c r="J322" s="17"/>
      <c r="K322" s="17"/>
      <c r="L322" s="17"/>
      <c r="M322" s="17"/>
      <c r="N322" s="17"/>
      <c r="O322" s="17"/>
      <c r="W322" s="117"/>
    </row>
    <row r="323" spans="1:23" s="75" customFormat="1" ht="20.100000000000001" customHeight="1">
      <c r="A323" s="657"/>
      <c r="B323" s="658"/>
      <c r="C323" s="614"/>
      <c r="D323" s="615"/>
      <c r="E323" s="616"/>
      <c r="F323" s="228" t="s">
        <v>246</v>
      </c>
      <c r="G323" s="641">
        <f t="shared" si="7"/>
        <v>0</v>
      </c>
      <c r="H323" s="642"/>
      <c r="I323" s="642"/>
      <c r="J323" s="17"/>
      <c r="K323" s="17"/>
      <c r="L323" s="17"/>
      <c r="M323" s="17"/>
      <c r="N323" s="17"/>
      <c r="O323" s="17"/>
      <c r="W323" s="117"/>
    </row>
    <row r="324" spans="1:23" s="75" customFormat="1" ht="20.100000000000001" customHeight="1">
      <c r="A324" s="657"/>
      <c r="B324" s="658"/>
      <c r="C324" s="614"/>
      <c r="D324" s="615"/>
      <c r="E324" s="616"/>
      <c r="F324" s="228" t="s">
        <v>247</v>
      </c>
      <c r="G324" s="641">
        <f t="shared" si="7"/>
        <v>0</v>
      </c>
      <c r="H324" s="642"/>
      <c r="I324" s="642"/>
      <c r="J324" s="17"/>
      <c r="K324" s="17"/>
      <c r="L324" s="17"/>
      <c r="M324" s="17"/>
      <c r="N324" s="17"/>
      <c r="O324" s="17"/>
      <c r="W324" s="117"/>
    </row>
    <row r="325" spans="1:23" s="75" customFormat="1" ht="20.100000000000001" customHeight="1">
      <c r="A325" s="657"/>
      <c r="B325" s="658"/>
      <c r="C325" s="617"/>
      <c r="D325" s="618"/>
      <c r="E325" s="619"/>
      <c r="F325" s="228" t="s">
        <v>250</v>
      </c>
      <c r="G325" s="641">
        <f t="shared" si="7"/>
        <v>0</v>
      </c>
      <c r="H325" s="642"/>
      <c r="I325" s="642"/>
      <c r="J325" s="17"/>
      <c r="K325" s="17"/>
      <c r="L325" s="17"/>
      <c r="M325" s="17"/>
      <c r="N325" s="17"/>
      <c r="O325" s="17"/>
      <c r="W325" s="117"/>
    </row>
    <row r="326" spans="1:23" s="75" customFormat="1" ht="20.100000000000001" customHeight="1">
      <c r="A326" s="657"/>
      <c r="B326" s="658"/>
      <c r="C326" s="611" t="s">
        <v>33</v>
      </c>
      <c r="D326" s="612"/>
      <c r="E326" s="613"/>
      <c r="F326" s="228" t="s">
        <v>17</v>
      </c>
      <c r="G326" s="641">
        <f t="shared" si="7"/>
        <v>0</v>
      </c>
      <c r="H326" s="642"/>
      <c r="I326" s="642"/>
      <c r="J326" s="17"/>
      <c r="K326" s="17"/>
      <c r="L326" s="17"/>
      <c r="M326" s="17"/>
      <c r="N326" s="17"/>
      <c r="O326" s="17"/>
      <c r="W326" s="117"/>
    </row>
    <row r="327" spans="1:23" s="75" customFormat="1" ht="20.100000000000001" customHeight="1">
      <c r="A327" s="657"/>
      <c r="B327" s="658"/>
      <c r="C327" s="614"/>
      <c r="D327" s="615"/>
      <c r="E327" s="616"/>
      <c r="F327" s="228" t="s">
        <v>18</v>
      </c>
      <c r="G327" s="641">
        <f t="shared" si="7"/>
        <v>0</v>
      </c>
      <c r="H327" s="642"/>
      <c r="I327" s="642"/>
      <c r="J327" s="17"/>
      <c r="K327" s="17"/>
      <c r="L327" s="17"/>
      <c r="M327" s="17"/>
      <c r="N327" s="17"/>
      <c r="O327" s="17"/>
      <c r="W327" s="117"/>
    </row>
    <row r="328" spans="1:23" s="75" customFormat="1" ht="20.100000000000001" customHeight="1">
      <c r="A328" s="657"/>
      <c r="B328" s="658"/>
      <c r="C328" s="614"/>
      <c r="D328" s="615"/>
      <c r="E328" s="616"/>
      <c r="F328" s="228" t="s">
        <v>105</v>
      </c>
      <c r="G328" s="641">
        <f t="shared" si="7"/>
        <v>0</v>
      </c>
      <c r="H328" s="642"/>
      <c r="I328" s="642"/>
      <c r="J328" s="17"/>
      <c r="K328" s="17"/>
      <c r="L328" s="17"/>
      <c r="M328" s="17"/>
      <c r="N328" s="17"/>
      <c r="O328" s="17"/>
      <c r="W328" s="117"/>
    </row>
    <row r="329" spans="1:23" s="75" customFormat="1" ht="20.100000000000001" customHeight="1">
      <c r="A329" s="657"/>
      <c r="B329" s="658"/>
      <c r="C329" s="617"/>
      <c r="D329" s="618"/>
      <c r="E329" s="619"/>
      <c r="F329" s="228" t="s">
        <v>19</v>
      </c>
      <c r="G329" s="641">
        <f t="shared" si="7"/>
        <v>0</v>
      </c>
      <c r="H329" s="642"/>
      <c r="I329" s="642"/>
      <c r="J329" s="17"/>
      <c r="K329" s="17"/>
      <c r="L329" s="17"/>
      <c r="M329" s="17"/>
      <c r="N329" s="17"/>
      <c r="O329" s="17"/>
      <c r="W329" s="117"/>
    </row>
    <row r="330" spans="1:23" s="75" customFormat="1" ht="20.100000000000001" customHeight="1">
      <c r="A330" s="657"/>
      <c r="B330" s="658"/>
      <c r="C330" s="611" t="s">
        <v>4</v>
      </c>
      <c r="D330" s="612"/>
      <c r="E330" s="613"/>
      <c r="F330" s="228" t="s">
        <v>4</v>
      </c>
      <c r="G330" s="641">
        <f t="shared" si="7"/>
        <v>0</v>
      </c>
      <c r="H330" s="642"/>
      <c r="I330" s="642"/>
      <c r="J330" s="17"/>
      <c r="K330" s="17"/>
      <c r="L330" s="17"/>
      <c r="M330" s="17"/>
      <c r="N330" s="17"/>
      <c r="O330" s="17"/>
      <c r="W330" s="117"/>
    </row>
    <row r="331" spans="1:23" s="75" customFormat="1" ht="20.100000000000001" customHeight="1">
      <c r="A331" s="657"/>
      <c r="B331" s="658"/>
      <c r="C331" s="617"/>
      <c r="D331" s="618"/>
      <c r="E331" s="619"/>
      <c r="F331" s="228" t="s">
        <v>53</v>
      </c>
      <c r="G331" s="641">
        <f t="shared" si="7"/>
        <v>0</v>
      </c>
      <c r="H331" s="642"/>
      <c r="I331" s="642"/>
      <c r="J331" s="17"/>
      <c r="K331" s="17"/>
      <c r="L331" s="17"/>
      <c r="M331" s="17"/>
      <c r="N331" s="17"/>
      <c r="O331" s="17"/>
      <c r="W331" s="117"/>
    </row>
    <row r="332" spans="1:23" s="75" customFormat="1" ht="20.100000000000001" customHeight="1">
      <c r="A332" s="657"/>
      <c r="B332" s="658"/>
      <c r="C332" s="643" t="s">
        <v>63</v>
      </c>
      <c r="D332" s="643"/>
      <c r="E332" s="643"/>
      <c r="F332" s="644"/>
      <c r="G332" s="641">
        <f>SUM(G315:I331)</f>
        <v>0</v>
      </c>
      <c r="H332" s="642"/>
      <c r="I332" s="642"/>
      <c r="J332" s="17"/>
      <c r="K332" s="17"/>
      <c r="L332" s="17"/>
      <c r="M332" s="17"/>
      <c r="N332" s="17"/>
      <c r="O332" s="17"/>
      <c r="W332" s="117"/>
    </row>
    <row r="333" spans="1:23" s="75" customFormat="1" ht="20.100000000000001" customHeight="1">
      <c r="A333" s="659" t="s">
        <v>106</v>
      </c>
      <c r="B333" s="660"/>
      <c r="C333" s="611" t="s">
        <v>6</v>
      </c>
      <c r="D333" s="612"/>
      <c r="E333" s="613"/>
      <c r="F333" s="228" t="s">
        <v>120</v>
      </c>
      <c r="G333" s="638">
        <f t="shared" ref="G333:G349" si="8">SUMIFS($P$11:$P$310,$D$11:$D$310,$F333,$Q$11:$Q$310,"○")</f>
        <v>0</v>
      </c>
      <c r="H333" s="639"/>
      <c r="I333" s="640"/>
      <c r="J333" s="17"/>
      <c r="K333" s="17"/>
      <c r="L333" s="17"/>
      <c r="M333" s="17"/>
      <c r="N333" s="17"/>
      <c r="O333" s="17"/>
      <c r="W333" s="117"/>
    </row>
    <row r="334" spans="1:23" s="75" customFormat="1" ht="20.100000000000001" customHeight="1">
      <c r="A334" s="661"/>
      <c r="B334" s="662"/>
      <c r="C334" s="614"/>
      <c r="D334" s="615"/>
      <c r="E334" s="616"/>
      <c r="F334" s="228" t="s">
        <v>40</v>
      </c>
      <c r="G334" s="638">
        <f t="shared" si="8"/>
        <v>0</v>
      </c>
      <c r="H334" s="639"/>
      <c r="I334" s="640"/>
      <c r="J334" s="17"/>
      <c r="K334" s="17"/>
      <c r="L334" s="17"/>
      <c r="M334" s="17"/>
      <c r="N334" s="17"/>
      <c r="O334" s="17"/>
      <c r="W334" s="117"/>
    </row>
    <row r="335" spans="1:23" s="75" customFormat="1" ht="20.100000000000001" customHeight="1">
      <c r="A335" s="661"/>
      <c r="B335" s="662"/>
      <c r="C335" s="617"/>
      <c r="D335" s="618"/>
      <c r="E335" s="619"/>
      <c r="F335" s="228" t="s">
        <v>32</v>
      </c>
      <c r="G335" s="638">
        <f t="shared" si="8"/>
        <v>0</v>
      </c>
      <c r="H335" s="639"/>
      <c r="I335" s="640"/>
      <c r="J335" s="17"/>
      <c r="K335" s="17"/>
      <c r="L335" s="17"/>
      <c r="M335" s="17"/>
      <c r="N335" s="17"/>
      <c r="O335" s="17"/>
      <c r="W335" s="117"/>
    </row>
    <row r="336" spans="1:23" s="75" customFormat="1" ht="20.100000000000001" customHeight="1">
      <c r="A336" s="661"/>
      <c r="B336" s="662"/>
      <c r="C336" s="611" t="s">
        <v>124</v>
      </c>
      <c r="D336" s="612"/>
      <c r="E336" s="613"/>
      <c r="F336" s="228" t="s">
        <v>15</v>
      </c>
      <c r="G336" s="638">
        <f t="shared" si="8"/>
        <v>0</v>
      </c>
      <c r="H336" s="639"/>
      <c r="I336" s="640"/>
      <c r="J336" s="17"/>
      <c r="K336" s="17"/>
      <c r="L336" s="17"/>
      <c r="M336" s="17"/>
      <c r="N336" s="17"/>
      <c r="O336" s="17"/>
      <c r="W336" s="117"/>
    </row>
    <row r="337" spans="1:23" s="75" customFormat="1" ht="20.100000000000001" customHeight="1">
      <c r="A337" s="661"/>
      <c r="B337" s="662"/>
      <c r="C337" s="614"/>
      <c r="D337" s="615"/>
      <c r="E337" s="616"/>
      <c r="F337" s="228" t="s">
        <v>104</v>
      </c>
      <c r="G337" s="638">
        <f t="shared" si="8"/>
        <v>0</v>
      </c>
      <c r="H337" s="639"/>
      <c r="I337" s="640"/>
      <c r="J337" s="17"/>
      <c r="K337" s="17"/>
      <c r="L337" s="17"/>
      <c r="M337" s="17"/>
      <c r="N337" s="17"/>
      <c r="O337" s="17"/>
      <c r="W337" s="117"/>
    </row>
    <row r="338" spans="1:23" s="75" customFormat="1" ht="20.100000000000001" customHeight="1">
      <c r="A338" s="661"/>
      <c r="B338" s="662"/>
      <c r="C338" s="614"/>
      <c r="D338" s="615"/>
      <c r="E338" s="616"/>
      <c r="F338" s="228" t="s">
        <v>16</v>
      </c>
      <c r="G338" s="638">
        <f t="shared" si="8"/>
        <v>0</v>
      </c>
      <c r="H338" s="639"/>
      <c r="I338" s="640"/>
      <c r="J338" s="17"/>
      <c r="K338" s="17"/>
      <c r="L338" s="17"/>
      <c r="M338" s="17"/>
      <c r="N338" s="17"/>
      <c r="O338" s="17"/>
      <c r="W338" s="117"/>
    </row>
    <row r="339" spans="1:23" s="75" customFormat="1" ht="20.100000000000001" customHeight="1">
      <c r="A339" s="661"/>
      <c r="B339" s="662"/>
      <c r="C339" s="614"/>
      <c r="D339" s="615"/>
      <c r="E339" s="616"/>
      <c r="F339" s="228" t="s">
        <v>249</v>
      </c>
      <c r="G339" s="641">
        <f>SUMIFS($P$11:$P$310,$D$11:$D$310,$F339,$Q$11:$Q$310,"○")</f>
        <v>0</v>
      </c>
      <c r="H339" s="642"/>
      <c r="I339" s="642"/>
      <c r="J339" s="17"/>
      <c r="K339" s="17"/>
      <c r="L339" s="17"/>
      <c r="M339" s="17"/>
      <c r="N339" s="17"/>
      <c r="O339" s="17"/>
      <c r="W339" s="117"/>
    </row>
    <row r="340" spans="1:23" s="75" customFormat="1" ht="20.100000000000001" customHeight="1">
      <c r="A340" s="661"/>
      <c r="B340" s="662"/>
      <c r="C340" s="614"/>
      <c r="D340" s="615"/>
      <c r="E340" s="616"/>
      <c r="F340" s="228" t="s">
        <v>245</v>
      </c>
      <c r="G340" s="641">
        <f>SUMIFS($P$11:$P$310,$D$11:$D$310,$F340,$Q$11:$Q$310,"○")</f>
        <v>0</v>
      </c>
      <c r="H340" s="642"/>
      <c r="I340" s="642"/>
      <c r="J340" s="17"/>
      <c r="K340" s="17"/>
      <c r="L340" s="17"/>
      <c r="M340" s="17"/>
      <c r="N340" s="17"/>
      <c r="O340" s="17"/>
      <c r="W340" s="117"/>
    </row>
    <row r="341" spans="1:23" s="75" customFormat="1" ht="20.100000000000001" customHeight="1">
      <c r="A341" s="661"/>
      <c r="B341" s="662"/>
      <c r="C341" s="614"/>
      <c r="D341" s="615"/>
      <c r="E341" s="616"/>
      <c r="F341" s="228" t="s">
        <v>246</v>
      </c>
      <c r="G341" s="641">
        <f>SUMIFS($P$11:$P$310,$D$11:$D$310,$F341,$Q$11:$Q$310,"○")</f>
        <v>0</v>
      </c>
      <c r="H341" s="642"/>
      <c r="I341" s="642"/>
      <c r="J341" s="17"/>
      <c r="K341" s="17"/>
      <c r="L341" s="17"/>
      <c r="M341" s="17"/>
      <c r="N341" s="17"/>
      <c r="O341" s="17"/>
      <c r="W341" s="117"/>
    </row>
    <row r="342" spans="1:23" s="75" customFormat="1" ht="20.100000000000001" customHeight="1">
      <c r="A342" s="661"/>
      <c r="B342" s="662"/>
      <c r="C342" s="614"/>
      <c r="D342" s="615"/>
      <c r="E342" s="616"/>
      <c r="F342" s="228" t="s">
        <v>247</v>
      </c>
      <c r="G342" s="641">
        <f>SUMIFS($P$11:$P$310,$D$11:$D$310,$F342,$Q$11:$Q$310,"○")</f>
        <v>0</v>
      </c>
      <c r="H342" s="642"/>
      <c r="I342" s="642"/>
      <c r="J342" s="17"/>
      <c r="K342" s="17"/>
      <c r="L342" s="17"/>
      <c r="M342" s="17"/>
      <c r="N342" s="17"/>
      <c r="O342" s="17"/>
      <c r="W342" s="117"/>
    </row>
    <row r="343" spans="1:23" s="75" customFormat="1" ht="20.100000000000001" customHeight="1">
      <c r="A343" s="661"/>
      <c r="B343" s="662"/>
      <c r="C343" s="617"/>
      <c r="D343" s="618"/>
      <c r="E343" s="619"/>
      <c r="F343" s="228" t="s">
        <v>250</v>
      </c>
      <c r="G343" s="641">
        <f>SUMIFS($P$11:$P$310,$D$11:$D$310,$F343,$Q$11:$Q$310,"○")</f>
        <v>0</v>
      </c>
      <c r="H343" s="642"/>
      <c r="I343" s="642"/>
      <c r="J343" s="17"/>
      <c r="K343" s="17"/>
      <c r="L343" s="17"/>
      <c r="M343" s="17"/>
      <c r="N343" s="17"/>
      <c r="O343" s="17"/>
      <c r="W343" s="117"/>
    </row>
    <row r="344" spans="1:23" s="75" customFormat="1" ht="20.100000000000001" customHeight="1">
      <c r="A344" s="661"/>
      <c r="B344" s="662"/>
      <c r="C344" s="611" t="s">
        <v>33</v>
      </c>
      <c r="D344" s="612"/>
      <c r="E344" s="613"/>
      <c r="F344" s="228" t="s">
        <v>17</v>
      </c>
      <c r="G344" s="638">
        <f t="shared" si="8"/>
        <v>0</v>
      </c>
      <c r="H344" s="639"/>
      <c r="I344" s="640"/>
      <c r="J344" s="17"/>
      <c r="K344" s="17"/>
      <c r="L344" s="17"/>
      <c r="M344" s="17"/>
      <c r="N344" s="17"/>
      <c r="O344" s="17"/>
      <c r="W344" s="117"/>
    </row>
    <row r="345" spans="1:23" s="75" customFormat="1" ht="20.100000000000001" customHeight="1">
      <c r="A345" s="661"/>
      <c r="B345" s="662"/>
      <c r="C345" s="614"/>
      <c r="D345" s="615"/>
      <c r="E345" s="616"/>
      <c r="F345" s="228" t="s">
        <v>18</v>
      </c>
      <c r="G345" s="638">
        <f t="shared" si="8"/>
        <v>0</v>
      </c>
      <c r="H345" s="639"/>
      <c r="I345" s="640"/>
      <c r="J345" s="17"/>
      <c r="K345" s="17"/>
      <c r="L345" s="17"/>
      <c r="M345" s="17"/>
      <c r="N345" s="17"/>
      <c r="O345" s="17"/>
      <c r="W345" s="117"/>
    </row>
    <row r="346" spans="1:23" s="75" customFormat="1" ht="20.100000000000001" customHeight="1">
      <c r="A346" s="661"/>
      <c r="B346" s="662"/>
      <c r="C346" s="614"/>
      <c r="D346" s="615"/>
      <c r="E346" s="616"/>
      <c r="F346" s="228" t="s">
        <v>105</v>
      </c>
      <c r="G346" s="638">
        <f t="shared" si="8"/>
        <v>0</v>
      </c>
      <c r="H346" s="639"/>
      <c r="I346" s="640"/>
      <c r="J346" s="17"/>
      <c r="K346" s="17"/>
      <c r="L346" s="17"/>
      <c r="M346" s="17"/>
      <c r="N346" s="17"/>
      <c r="O346" s="17"/>
      <c r="W346" s="117"/>
    </row>
    <row r="347" spans="1:23" s="75" customFormat="1" ht="20.100000000000001" customHeight="1">
      <c r="A347" s="661"/>
      <c r="B347" s="662"/>
      <c r="C347" s="617"/>
      <c r="D347" s="618"/>
      <c r="E347" s="619"/>
      <c r="F347" s="228" t="s">
        <v>19</v>
      </c>
      <c r="G347" s="638">
        <f t="shared" si="8"/>
        <v>0</v>
      </c>
      <c r="H347" s="639"/>
      <c r="I347" s="640"/>
      <c r="J347" s="17"/>
      <c r="K347" s="17"/>
      <c r="L347" s="17"/>
      <c r="M347" s="17"/>
      <c r="N347" s="17"/>
      <c r="O347" s="17"/>
      <c r="W347" s="117"/>
    </row>
    <row r="348" spans="1:23" s="75" customFormat="1" ht="20.100000000000001" customHeight="1">
      <c r="A348" s="661"/>
      <c r="B348" s="662"/>
      <c r="C348" s="611" t="s">
        <v>4</v>
      </c>
      <c r="D348" s="612"/>
      <c r="E348" s="613"/>
      <c r="F348" s="228" t="s">
        <v>4</v>
      </c>
      <c r="G348" s="638">
        <f t="shared" si="8"/>
        <v>0</v>
      </c>
      <c r="H348" s="639"/>
      <c r="I348" s="640"/>
      <c r="J348" s="17"/>
      <c r="K348" s="17"/>
      <c r="L348" s="17"/>
      <c r="M348" s="17"/>
      <c r="N348" s="17"/>
      <c r="O348" s="17"/>
      <c r="W348" s="117"/>
    </row>
    <row r="349" spans="1:23" s="75" customFormat="1" ht="20.100000000000001" customHeight="1">
      <c r="A349" s="661"/>
      <c r="B349" s="662"/>
      <c r="C349" s="617"/>
      <c r="D349" s="618"/>
      <c r="E349" s="619"/>
      <c r="F349" s="228" t="s">
        <v>53</v>
      </c>
      <c r="G349" s="638">
        <f t="shared" si="8"/>
        <v>0</v>
      </c>
      <c r="H349" s="639"/>
      <c r="I349" s="640"/>
      <c r="J349" s="17"/>
      <c r="K349" s="17"/>
      <c r="L349" s="17"/>
      <c r="M349" s="17"/>
      <c r="N349" s="17"/>
      <c r="O349" s="17"/>
      <c r="W349" s="117"/>
    </row>
    <row r="350" spans="1:23" s="75" customFormat="1" ht="20.100000000000001" customHeight="1" thickBot="1">
      <c r="A350" s="663"/>
      <c r="B350" s="664"/>
      <c r="C350" s="643" t="s">
        <v>63</v>
      </c>
      <c r="D350" s="643"/>
      <c r="E350" s="643"/>
      <c r="F350" s="644"/>
      <c r="G350" s="641">
        <f>SUM($G$333:$I$349)</f>
        <v>0</v>
      </c>
      <c r="H350" s="642"/>
      <c r="I350" s="642"/>
      <c r="J350" s="17"/>
      <c r="K350" s="17"/>
      <c r="L350" s="17"/>
      <c r="M350" s="17"/>
      <c r="N350" s="17"/>
      <c r="O350" s="17"/>
      <c r="W350" s="117"/>
    </row>
    <row r="351" spans="1:23" s="75" customFormat="1" ht="20.100000000000001" customHeight="1" thickTop="1">
      <c r="A351" s="647" t="s">
        <v>65</v>
      </c>
      <c r="B351" s="647"/>
      <c r="C351" s="648"/>
      <c r="D351" s="648"/>
      <c r="E351" s="648"/>
      <c r="F351" s="648"/>
      <c r="G351" s="649">
        <f>SUM($G$332,G350)</f>
        <v>0</v>
      </c>
      <c r="H351" s="650"/>
      <c r="I351" s="650"/>
      <c r="J351" s="17"/>
      <c r="K351" s="17"/>
      <c r="L351" s="17"/>
      <c r="M351" s="17"/>
      <c r="N351" s="17"/>
      <c r="O351" s="17"/>
      <c r="W351" s="117"/>
    </row>
    <row r="352" spans="1:23" s="75" customFormat="1">
      <c r="V352" s="117"/>
    </row>
    <row r="353" spans="1:23" s="75" customFormat="1">
      <c r="W353" s="117"/>
    </row>
    <row r="354" spans="1:23" s="75" customFormat="1">
      <c r="W354" s="117"/>
    </row>
    <row r="355" spans="1:23" s="75" customFormat="1">
      <c r="W355" s="117"/>
    </row>
    <row r="356" spans="1:23" s="75" customFormat="1">
      <c r="W356" s="117"/>
    </row>
    <row r="357" spans="1:23" s="75" customFormat="1">
      <c r="W357" s="117"/>
    </row>
    <row r="358" spans="1:23" s="75" customFormat="1">
      <c r="W358" s="117"/>
    </row>
    <row r="359" spans="1:23" s="75" customFormat="1">
      <c r="W359" s="117"/>
    </row>
    <row r="360" spans="1:23" s="75" customFormat="1">
      <c r="W360" s="117"/>
    </row>
    <row r="361" spans="1:23" s="75" customFormat="1">
      <c r="W361" s="117"/>
    </row>
    <row r="362" spans="1:23" s="75" customFormat="1">
      <c r="A362" s="118"/>
      <c r="B362" s="118"/>
      <c r="C362" s="118"/>
      <c r="D362" s="118"/>
      <c r="E362" s="118"/>
      <c r="F362" s="118"/>
      <c r="W362" s="117"/>
    </row>
    <row r="363" spans="1:23" s="75" customFormat="1">
      <c r="A363" s="118"/>
      <c r="B363" s="118"/>
      <c r="C363" s="118"/>
      <c r="D363" s="118"/>
      <c r="E363" s="118"/>
      <c r="F363" s="118"/>
      <c r="W363" s="117"/>
    </row>
    <row r="364" spans="1:23" s="75" customFormat="1">
      <c r="A364" s="118"/>
      <c r="B364" s="118"/>
      <c r="C364" s="118"/>
      <c r="D364" s="118"/>
      <c r="E364" s="118"/>
      <c r="F364" s="118"/>
      <c r="W364" s="117"/>
    </row>
    <row r="365" spans="1:23" s="75" customFormat="1">
      <c r="A365" s="118"/>
      <c r="B365" s="118"/>
      <c r="C365" s="118"/>
      <c r="D365" s="118"/>
      <c r="E365" s="118"/>
      <c r="F365" s="118"/>
      <c r="W365" s="117"/>
    </row>
    <row r="366" spans="1:23" s="75" customFormat="1" ht="60">
      <c r="A366" s="119" t="s">
        <v>6</v>
      </c>
      <c r="B366" s="120" t="s">
        <v>120</v>
      </c>
      <c r="C366" s="120" t="s">
        <v>40</v>
      </c>
      <c r="D366" s="120" t="s">
        <v>32</v>
      </c>
      <c r="E366" s="120"/>
      <c r="F366" s="121"/>
      <c r="W366" s="117"/>
    </row>
    <row r="367" spans="1:23" s="75" customFormat="1" ht="14.25" customHeight="1">
      <c r="A367" s="119" t="s">
        <v>119</v>
      </c>
      <c r="B367" s="120" t="s">
        <v>15</v>
      </c>
      <c r="C367" s="120" t="s">
        <v>104</v>
      </c>
      <c r="D367" s="120" t="s">
        <v>16</v>
      </c>
      <c r="E367" s="120" t="s">
        <v>249</v>
      </c>
      <c r="F367" s="121" t="s">
        <v>245</v>
      </c>
      <c r="G367" s="120" t="s">
        <v>246</v>
      </c>
      <c r="H367" s="120" t="s">
        <v>247</v>
      </c>
      <c r="I367" s="120" t="s">
        <v>248</v>
      </c>
      <c r="W367" s="117"/>
    </row>
    <row r="368" spans="1:23" s="75" customFormat="1" ht="15.75" customHeight="1">
      <c r="A368" s="119" t="s">
        <v>33</v>
      </c>
      <c r="B368" s="120" t="s">
        <v>17</v>
      </c>
      <c r="C368" s="120" t="s">
        <v>18</v>
      </c>
      <c r="D368" s="120" t="s">
        <v>105</v>
      </c>
      <c r="E368" s="120" t="s">
        <v>19</v>
      </c>
      <c r="W368" s="117"/>
    </row>
    <row r="369" spans="1:23" s="75" customFormat="1" ht="13.5" customHeight="1">
      <c r="A369" s="119" t="s">
        <v>4</v>
      </c>
      <c r="B369" s="120" t="s">
        <v>4</v>
      </c>
      <c r="C369" s="120" t="s">
        <v>53</v>
      </c>
      <c r="D369" s="121"/>
      <c r="E369" s="121"/>
      <c r="F369" s="121"/>
      <c r="W369" s="117"/>
    </row>
    <row r="370" spans="1:23" s="75" customFormat="1">
      <c r="A370" s="119"/>
      <c r="B370" s="118"/>
      <c r="C370" s="118"/>
      <c r="D370" s="118"/>
      <c r="E370" s="118"/>
      <c r="F370" s="118"/>
      <c r="W370" s="117"/>
    </row>
    <row r="371" spans="1:23" s="75" customFormat="1">
      <c r="A371" s="119"/>
      <c r="B371" s="118"/>
      <c r="C371" s="118"/>
      <c r="D371" s="118"/>
      <c r="E371" s="118"/>
      <c r="F371" s="118"/>
      <c r="W371" s="117"/>
    </row>
    <row r="372" spans="1:23" s="75" customFormat="1" ht="13.5" customHeight="1">
      <c r="A372" s="119"/>
      <c r="B372" s="118"/>
      <c r="C372" s="118"/>
      <c r="D372" s="118"/>
      <c r="E372" s="118"/>
      <c r="F372" s="118"/>
      <c r="W372" s="117"/>
    </row>
    <row r="373" spans="1:23" s="75" customFormat="1">
      <c r="A373" s="119"/>
      <c r="B373" s="118"/>
      <c r="C373" s="118"/>
      <c r="D373" s="118"/>
      <c r="E373" s="118"/>
      <c r="F373" s="118"/>
      <c r="W373" s="117"/>
    </row>
    <row r="374" spans="1:23" s="75" customFormat="1">
      <c r="A374" s="119"/>
      <c r="B374" s="118"/>
      <c r="C374" s="118"/>
      <c r="D374" s="118"/>
      <c r="E374" s="118"/>
      <c r="F374" s="118"/>
      <c r="W374" s="117"/>
    </row>
    <row r="375" spans="1:23" s="75" customFormat="1">
      <c r="A375" s="119"/>
      <c r="B375" s="118"/>
      <c r="C375" s="118"/>
      <c r="D375" s="118"/>
      <c r="E375" s="118"/>
      <c r="F375" s="118"/>
      <c r="W375" s="117"/>
    </row>
    <row r="376" spans="1:23" s="75" customFormat="1" ht="13.5" customHeight="1">
      <c r="A376" s="119"/>
      <c r="B376" s="118"/>
      <c r="C376" s="118"/>
      <c r="D376" s="118"/>
      <c r="E376" s="118"/>
      <c r="F376" s="118"/>
      <c r="W376" s="117"/>
    </row>
    <row r="377" spans="1:23" s="75" customFormat="1">
      <c r="A377" s="119"/>
      <c r="B377" s="118"/>
      <c r="C377" s="118"/>
      <c r="D377" s="118"/>
      <c r="E377" s="118"/>
      <c r="F377" s="118"/>
      <c r="W377" s="117"/>
    </row>
    <row r="378" spans="1:23" s="75" customFormat="1">
      <c r="A378" s="118"/>
      <c r="B378" s="118"/>
      <c r="C378" s="118"/>
      <c r="D378" s="118"/>
      <c r="E378" s="118"/>
      <c r="F378" s="118"/>
      <c r="W378" s="117"/>
    </row>
    <row r="379" spans="1:23" s="75" customFormat="1">
      <c r="A379" s="118"/>
      <c r="B379" s="118"/>
      <c r="C379" s="118"/>
      <c r="D379" s="118"/>
      <c r="E379" s="118"/>
      <c r="F379" s="118"/>
      <c r="W379" s="117"/>
    </row>
    <row r="380" spans="1:23" s="75" customFormat="1">
      <c r="A380" s="118"/>
      <c r="B380" s="118"/>
      <c r="C380" s="118"/>
      <c r="D380" s="118"/>
      <c r="E380" s="118"/>
      <c r="F380" s="118"/>
      <c r="W380" s="117"/>
    </row>
  </sheetData>
  <sheetProtection algorithmName="SHA-512" hashValue="WuR+hKJXcWZ5isJohMERyLcti8Sz5QpUKyz7Z4DdaX/mLhHXRlNWCMqnJ9+hHw9JvGqrXecWwtMIXl/n0Dotgg==" saltValue="f/+VfWTWUewijhVe/XKWLg==" spinCount="100000" sheet="1" formatRows="0"/>
  <mergeCells count="364">
    <mergeCell ref="G338:I338"/>
    <mergeCell ref="G339:I339"/>
    <mergeCell ref="G340:I340"/>
    <mergeCell ref="G341:I341"/>
    <mergeCell ref="B2:R2"/>
    <mergeCell ref="B3:R3"/>
    <mergeCell ref="A308:B308"/>
    <mergeCell ref="A309:B309"/>
    <mergeCell ref="A310:B310"/>
    <mergeCell ref="A314:B314"/>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A10:B10"/>
    <mergeCell ref="C5:E5"/>
    <mergeCell ref="G5:L5"/>
    <mergeCell ref="N5:P6"/>
    <mergeCell ref="C6:E6"/>
    <mergeCell ref="G6:L6"/>
    <mergeCell ref="C7:E7"/>
    <mergeCell ref="C8:E8"/>
    <mergeCell ref="H8:Q8"/>
    <mergeCell ref="G314:I314"/>
    <mergeCell ref="C315:E317"/>
    <mergeCell ref="G315:I315"/>
    <mergeCell ref="G316:I316"/>
    <mergeCell ref="G317:I317"/>
    <mergeCell ref="G318:I318"/>
    <mergeCell ref="G319:I319"/>
    <mergeCell ref="G320:I320"/>
    <mergeCell ref="C314:E314"/>
    <mergeCell ref="G330:I330"/>
    <mergeCell ref="G331:I331"/>
    <mergeCell ref="G332:I332"/>
    <mergeCell ref="G333:I333"/>
    <mergeCell ref="G334:I334"/>
    <mergeCell ref="G335:I335"/>
    <mergeCell ref="G336:I336"/>
    <mergeCell ref="G337:I337"/>
    <mergeCell ref="G321:I321"/>
    <mergeCell ref="G322:I322"/>
    <mergeCell ref="G323:I323"/>
    <mergeCell ref="G324:I324"/>
    <mergeCell ref="G325:I325"/>
    <mergeCell ref="G326:I326"/>
    <mergeCell ref="G327:I327"/>
    <mergeCell ref="A351:F351"/>
    <mergeCell ref="G351:I351"/>
    <mergeCell ref="C348:E349"/>
    <mergeCell ref="A315:B332"/>
    <mergeCell ref="C318:E325"/>
    <mergeCell ref="C326:E329"/>
    <mergeCell ref="C330:E331"/>
    <mergeCell ref="C332:F332"/>
    <mergeCell ref="A333:B350"/>
    <mergeCell ref="C333:E335"/>
    <mergeCell ref="C336:E343"/>
    <mergeCell ref="G342:I342"/>
    <mergeCell ref="G343:I343"/>
    <mergeCell ref="C344:E347"/>
    <mergeCell ref="G344:I344"/>
    <mergeCell ref="G345:I345"/>
    <mergeCell ref="G346:I346"/>
    <mergeCell ref="G347:I347"/>
    <mergeCell ref="G348:I348"/>
    <mergeCell ref="G349:I349"/>
    <mergeCell ref="C350:F350"/>
    <mergeCell ref="G350:I350"/>
    <mergeCell ref="G328:I328"/>
    <mergeCell ref="G329:I329"/>
  </mergeCells>
  <phoneticPr fontId="2"/>
  <conditionalFormatting sqref="H59:H107 J52:J54 M52:M107 J59:J107">
    <cfRule type="expression" dxfId="250" priority="326">
      <formula>INDIRECT(ADDRESS(ROW(),COLUMN()))=TRUNC(INDIRECT(ADDRESS(ROW(),COLUMN())))</formula>
    </cfRule>
  </conditionalFormatting>
  <conditionalFormatting sqref="H167">
    <cfRule type="expression" dxfId="249" priority="301">
      <formula>INDIRECT(ADDRESS(ROW(),COLUMN()))=TRUNC(INDIRECT(ADDRESS(ROW(),COLUMN())))</formula>
    </cfRule>
  </conditionalFormatting>
  <conditionalFormatting sqref="J46 J49:J51">
    <cfRule type="expression" dxfId="248" priority="325">
      <formula>INDIRECT(ADDRESS(ROW(),COLUMN()))=TRUNC(INDIRECT(ADDRESS(ROW(),COLUMN())))</formula>
    </cfRule>
  </conditionalFormatting>
  <conditionalFormatting sqref="M30:M37 M41:M51">
    <cfRule type="expression" dxfId="247" priority="324">
      <formula>INDIRECT(ADDRESS(ROW(),COLUMN()))=TRUNC(INDIRECT(ADDRESS(ROW(),COLUMN())))</formula>
    </cfRule>
  </conditionalFormatting>
  <conditionalFormatting sqref="J193:J194">
    <cfRule type="expression" dxfId="246" priority="267">
      <formula>INDIRECT(ADDRESS(ROW(),COLUMN()))=TRUNC(INDIRECT(ADDRESS(ROW(),COLUMN())))</formula>
    </cfRule>
  </conditionalFormatting>
  <conditionalFormatting sqref="M26">
    <cfRule type="expression" dxfId="245" priority="323">
      <formula>INDIRECT(ADDRESS(ROW(),COLUMN()))=TRUNC(INDIRECT(ADDRESS(ROW(),COLUMN())))</formula>
    </cfRule>
  </conditionalFormatting>
  <conditionalFormatting sqref="M310">
    <cfRule type="expression" dxfId="244" priority="265">
      <formula>INDIRECT(ADDRESS(ROW(),COLUMN()))=TRUNC(INDIRECT(ADDRESS(ROW(),COLUMN())))</formula>
    </cfRule>
  </conditionalFormatting>
  <conditionalFormatting sqref="M27:M29">
    <cfRule type="expression" dxfId="243" priority="320">
      <formula>INDIRECT(ADDRESS(ROW(),COLUMN()))=TRUNC(INDIRECT(ADDRESS(ROW(),COLUMN())))</formula>
    </cfRule>
  </conditionalFormatting>
  <conditionalFormatting sqref="J43 J45">
    <cfRule type="expression" dxfId="242" priority="319">
      <formula>INDIRECT(ADDRESS(ROW(),COLUMN()))=TRUNC(INDIRECT(ADDRESS(ROW(),COLUMN())))</formula>
    </cfRule>
  </conditionalFormatting>
  <conditionalFormatting sqref="H32">
    <cfRule type="expression" dxfId="241" priority="253">
      <formula>INDIRECT(ADDRESS(ROW(),COLUMN()))=TRUNC(INDIRECT(ADDRESS(ROW(),COLUMN())))</formula>
    </cfRule>
  </conditionalFormatting>
  <conditionalFormatting sqref="J41">
    <cfRule type="expression" dxfId="240" priority="318">
      <formula>INDIRECT(ADDRESS(ROW(),COLUMN()))=TRUNC(INDIRECT(ADDRESS(ROW(),COLUMN())))</formula>
    </cfRule>
  </conditionalFormatting>
  <conditionalFormatting sqref="H166">
    <cfRule type="expression" dxfId="239" priority="307">
      <formula>INDIRECT(ADDRESS(ROW(),COLUMN()))=TRUNC(INDIRECT(ADDRESS(ROW(),COLUMN())))</formula>
    </cfRule>
  </conditionalFormatting>
  <conditionalFormatting sqref="J310">
    <cfRule type="expression" dxfId="238" priority="263">
      <formula>INDIRECT(ADDRESS(ROW(),COLUMN()))=TRUNC(INDIRECT(ADDRESS(ROW(),COLUMN())))</formula>
    </cfRule>
  </conditionalFormatting>
  <conditionalFormatting sqref="J42">
    <cfRule type="expression" dxfId="237" priority="317">
      <formula>INDIRECT(ADDRESS(ROW(),COLUMN()))=TRUNC(INDIRECT(ADDRESS(ROW(),COLUMN())))</formula>
    </cfRule>
  </conditionalFormatting>
  <conditionalFormatting sqref="H37">
    <cfRule type="expression" dxfId="236" priority="249">
      <formula>INDIRECT(ADDRESS(ROW(),COLUMN()))=TRUNC(INDIRECT(ADDRESS(ROW(),COLUMN())))</formula>
    </cfRule>
  </conditionalFormatting>
  <conditionalFormatting sqref="J44">
    <cfRule type="expression" dxfId="235" priority="316">
      <formula>INDIRECT(ADDRESS(ROW(),COLUMN()))=TRUNC(INDIRECT(ADDRESS(ROW(),COLUMN())))</formula>
    </cfRule>
  </conditionalFormatting>
  <conditionalFormatting sqref="J30:J32">
    <cfRule type="expression" dxfId="234" priority="248">
      <formula>INDIRECT(ADDRESS(ROW(),COLUMN()))=TRUNC(INDIRECT(ADDRESS(ROW(),COLUMN())))</formula>
    </cfRule>
  </conditionalFormatting>
  <conditionalFormatting sqref="H168 H170">
    <cfRule type="expression" dxfId="233" priority="299">
      <formula>INDIRECT(ADDRESS(ROW(),COLUMN()))=TRUNC(INDIRECT(ADDRESS(ROW(),COLUMN())))</formula>
    </cfRule>
  </conditionalFormatting>
  <conditionalFormatting sqref="J47:J48">
    <cfRule type="expression" dxfId="232" priority="315">
      <formula>INDIRECT(ADDRESS(ROW(),COLUMN()))=TRUNC(INDIRECT(ADDRESS(ROW(),COLUMN())))</formula>
    </cfRule>
  </conditionalFormatting>
  <conditionalFormatting sqref="H108:H163 J108:J163 M108:M163">
    <cfRule type="expression" dxfId="231" priority="314">
      <formula>INDIRECT(ADDRESS(ROW(),COLUMN()))=TRUNC(INDIRECT(ADDRESS(ROW(),COLUMN())))</formula>
    </cfRule>
  </conditionalFormatting>
  <conditionalFormatting sqref="H198:H253 J198:J253 M198:M253">
    <cfRule type="expression" dxfId="230" priority="313">
      <formula>INDIRECT(ADDRESS(ROW(),COLUMN()))=TRUNC(INDIRECT(ADDRESS(ROW(),COLUMN())))</formula>
    </cfRule>
  </conditionalFormatting>
  <conditionalFormatting sqref="H195:H197">
    <cfRule type="expression" dxfId="229" priority="312">
      <formula>INDIRECT(ADDRESS(ROW(),COLUMN()))=TRUNC(INDIRECT(ADDRESS(ROW(),COLUMN())))</formula>
    </cfRule>
  </conditionalFormatting>
  <conditionalFormatting sqref="J192 J195:J197">
    <cfRule type="expression" dxfId="228" priority="311">
      <formula>INDIRECT(ADDRESS(ROW(),COLUMN()))=TRUNC(INDIRECT(ADDRESS(ROW(),COLUMN())))</formula>
    </cfRule>
  </conditionalFormatting>
  <conditionalFormatting sqref="M176:M197">
    <cfRule type="expression" dxfId="227" priority="310">
      <formula>INDIRECT(ADDRESS(ROW(),COLUMN()))=TRUNC(INDIRECT(ADDRESS(ROW(),COLUMN())))</formula>
    </cfRule>
  </conditionalFormatting>
  <conditionalFormatting sqref="J168:J172">
    <cfRule type="expression" dxfId="226" priority="309">
      <formula>INDIRECT(ADDRESS(ROW(),COLUMN()))=TRUNC(INDIRECT(ADDRESS(ROW(),COLUMN())))</formula>
    </cfRule>
  </conditionalFormatting>
  <conditionalFormatting sqref="M164:M172">
    <cfRule type="expression" dxfId="225" priority="308">
      <formula>INDIRECT(ADDRESS(ROW(),COLUMN()))=TRUNC(INDIRECT(ADDRESS(ROW(),COLUMN())))</formula>
    </cfRule>
  </conditionalFormatting>
  <conditionalFormatting sqref="J166">
    <cfRule type="expression" dxfId="224" priority="306">
      <formula>INDIRECT(ADDRESS(ROW(),COLUMN()))=TRUNC(INDIRECT(ADDRESS(ROW(),COLUMN())))</formula>
    </cfRule>
  </conditionalFormatting>
  <conditionalFormatting sqref="H164">
    <cfRule type="expression" dxfId="223" priority="305">
      <formula>INDIRECT(ADDRESS(ROW(),COLUMN()))=TRUNC(INDIRECT(ADDRESS(ROW(),COLUMN())))</formula>
    </cfRule>
  </conditionalFormatting>
  <conditionalFormatting sqref="J164">
    <cfRule type="expression" dxfId="222" priority="304">
      <formula>INDIRECT(ADDRESS(ROW(),COLUMN()))=TRUNC(INDIRECT(ADDRESS(ROW(),COLUMN())))</formula>
    </cfRule>
  </conditionalFormatting>
  <conditionalFormatting sqref="H165">
    <cfRule type="expression" dxfId="221" priority="303">
      <formula>INDIRECT(ADDRESS(ROW(),COLUMN()))=TRUNC(INDIRECT(ADDRESS(ROW(),COLUMN())))</formula>
    </cfRule>
  </conditionalFormatting>
  <conditionalFormatting sqref="J165">
    <cfRule type="expression" dxfId="220" priority="302">
      <formula>INDIRECT(ADDRESS(ROW(),COLUMN()))=TRUNC(INDIRECT(ADDRESS(ROW(),COLUMN())))</formula>
    </cfRule>
  </conditionalFormatting>
  <conditionalFormatting sqref="J167">
    <cfRule type="expression" dxfId="219" priority="300">
      <formula>INDIRECT(ADDRESS(ROW(),COLUMN()))=TRUNC(INDIRECT(ADDRESS(ROW(),COLUMN())))</formula>
    </cfRule>
  </conditionalFormatting>
  <conditionalFormatting sqref="H169">
    <cfRule type="expression" dxfId="218" priority="298">
      <formula>INDIRECT(ADDRESS(ROW(),COLUMN()))=TRUNC(INDIRECT(ADDRESS(ROW(),COLUMN())))</formula>
    </cfRule>
  </conditionalFormatting>
  <conditionalFormatting sqref="H171:H172">
    <cfRule type="expression" dxfId="217" priority="297">
      <formula>INDIRECT(ADDRESS(ROW(),COLUMN()))=TRUNC(INDIRECT(ADDRESS(ROW(),COLUMN())))</formula>
    </cfRule>
  </conditionalFormatting>
  <conditionalFormatting sqref="H173:H175">
    <cfRule type="expression" dxfId="216" priority="296">
      <formula>INDIRECT(ADDRESS(ROW(),COLUMN()))=TRUNC(INDIRECT(ADDRESS(ROW(),COLUMN())))</formula>
    </cfRule>
  </conditionalFormatting>
  <conditionalFormatting sqref="J173:J175">
    <cfRule type="expression" dxfId="215" priority="295">
      <formula>INDIRECT(ADDRESS(ROW(),COLUMN()))=TRUNC(INDIRECT(ADDRESS(ROW(),COLUMN())))</formula>
    </cfRule>
  </conditionalFormatting>
  <conditionalFormatting sqref="M173:M175">
    <cfRule type="expression" dxfId="214" priority="294">
      <formula>INDIRECT(ADDRESS(ROW(),COLUMN()))=TRUNC(INDIRECT(ADDRESS(ROW(),COLUMN())))</formula>
    </cfRule>
  </conditionalFormatting>
  <conditionalFormatting sqref="H176:H177">
    <cfRule type="expression" dxfId="213" priority="293">
      <formula>INDIRECT(ADDRESS(ROW(),COLUMN()))=TRUNC(INDIRECT(ADDRESS(ROW(),COLUMN())))</formula>
    </cfRule>
  </conditionalFormatting>
  <conditionalFormatting sqref="J176:J177">
    <cfRule type="expression" dxfId="212" priority="292">
      <formula>INDIRECT(ADDRESS(ROW(),COLUMN()))=TRUNC(INDIRECT(ADDRESS(ROW(),COLUMN())))</formula>
    </cfRule>
  </conditionalFormatting>
  <conditionalFormatting sqref="H178:H179 H189 H191">
    <cfRule type="expression" dxfId="211" priority="291">
      <formula>INDIRECT(ADDRESS(ROW(),COLUMN()))=TRUNC(INDIRECT(ADDRESS(ROW(),COLUMN())))</formula>
    </cfRule>
  </conditionalFormatting>
  <conditionalFormatting sqref="J178:J179 J189 J191">
    <cfRule type="expression" dxfId="210" priority="290">
      <formula>INDIRECT(ADDRESS(ROW(),COLUMN()))=TRUNC(INDIRECT(ADDRESS(ROW(),COLUMN())))</formula>
    </cfRule>
  </conditionalFormatting>
  <conditionalFormatting sqref="H187">
    <cfRule type="expression" dxfId="209" priority="289">
      <formula>INDIRECT(ADDRESS(ROW(),COLUMN()))=TRUNC(INDIRECT(ADDRESS(ROW(),COLUMN())))</formula>
    </cfRule>
  </conditionalFormatting>
  <conditionalFormatting sqref="J187">
    <cfRule type="expression" dxfId="208" priority="288">
      <formula>INDIRECT(ADDRESS(ROW(),COLUMN()))=TRUNC(INDIRECT(ADDRESS(ROW(),COLUMN())))</formula>
    </cfRule>
  </conditionalFormatting>
  <conditionalFormatting sqref="H184">
    <cfRule type="expression" dxfId="207" priority="287">
      <formula>INDIRECT(ADDRESS(ROW(),COLUMN()))=TRUNC(INDIRECT(ADDRESS(ROW(),COLUMN())))</formula>
    </cfRule>
  </conditionalFormatting>
  <conditionalFormatting sqref="J184">
    <cfRule type="expression" dxfId="206" priority="286">
      <formula>INDIRECT(ADDRESS(ROW(),COLUMN()))=TRUNC(INDIRECT(ADDRESS(ROW(),COLUMN())))</formula>
    </cfRule>
  </conditionalFormatting>
  <conditionalFormatting sqref="H185">
    <cfRule type="expression" dxfId="205" priority="285">
      <formula>INDIRECT(ADDRESS(ROW(),COLUMN()))=TRUNC(INDIRECT(ADDRESS(ROW(),COLUMN())))</formula>
    </cfRule>
  </conditionalFormatting>
  <conditionalFormatting sqref="J185">
    <cfRule type="expression" dxfId="204" priority="284">
      <formula>INDIRECT(ADDRESS(ROW(),COLUMN()))=TRUNC(INDIRECT(ADDRESS(ROW(),COLUMN())))</formula>
    </cfRule>
  </conditionalFormatting>
  <conditionalFormatting sqref="H188">
    <cfRule type="expression" dxfId="203" priority="283">
      <formula>INDIRECT(ADDRESS(ROW(),COLUMN()))=TRUNC(INDIRECT(ADDRESS(ROW(),COLUMN())))</formula>
    </cfRule>
  </conditionalFormatting>
  <conditionalFormatting sqref="J188">
    <cfRule type="expression" dxfId="202" priority="282">
      <formula>INDIRECT(ADDRESS(ROW(),COLUMN()))=TRUNC(INDIRECT(ADDRESS(ROW(),COLUMN())))</formula>
    </cfRule>
  </conditionalFormatting>
  <conditionalFormatting sqref="H190">
    <cfRule type="expression" dxfId="201" priority="281">
      <formula>INDIRECT(ADDRESS(ROW(),COLUMN()))=TRUNC(INDIRECT(ADDRESS(ROW(),COLUMN())))</formula>
    </cfRule>
  </conditionalFormatting>
  <conditionalFormatting sqref="J190">
    <cfRule type="expression" dxfId="200" priority="280">
      <formula>INDIRECT(ADDRESS(ROW(),COLUMN()))=TRUNC(INDIRECT(ADDRESS(ROW(),COLUMN())))</formula>
    </cfRule>
  </conditionalFormatting>
  <conditionalFormatting sqref="H183">
    <cfRule type="expression" dxfId="199" priority="279">
      <formula>INDIRECT(ADDRESS(ROW(),COLUMN()))=TRUNC(INDIRECT(ADDRESS(ROW(),COLUMN())))</formula>
    </cfRule>
  </conditionalFormatting>
  <conditionalFormatting sqref="J183">
    <cfRule type="expression" dxfId="198" priority="278">
      <formula>INDIRECT(ADDRESS(ROW(),COLUMN()))=TRUNC(INDIRECT(ADDRESS(ROW(),COLUMN())))</formula>
    </cfRule>
  </conditionalFormatting>
  <conditionalFormatting sqref="H186">
    <cfRule type="expression" dxfId="197" priority="277">
      <formula>INDIRECT(ADDRESS(ROW(),COLUMN()))=TRUNC(INDIRECT(ADDRESS(ROW(),COLUMN())))</formula>
    </cfRule>
  </conditionalFormatting>
  <conditionalFormatting sqref="J186">
    <cfRule type="expression" dxfId="196" priority="276">
      <formula>INDIRECT(ADDRESS(ROW(),COLUMN()))=TRUNC(INDIRECT(ADDRESS(ROW(),COLUMN())))</formula>
    </cfRule>
  </conditionalFormatting>
  <conditionalFormatting sqref="H182">
    <cfRule type="expression" dxfId="195" priority="275">
      <formula>INDIRECT(ADDRESS(ROW(),COLUMN()))=TRUNC(INDIRECT(ADDRESS(ROW(),COLUMN())))</formula>
    </cfRule>
  </conditionalFormatting>
  <conditionalFormatting sqref="J182">
    <cfRule type="expression" dxfId="194" priority="274">
      <formula>INDIRECT(ADDRESS(ROW(),COLUMN()))=TRUNC(INDIRECT(ADDRESS(ROW(),COLUMN())))</formula>
    </cfRule>
  </conditionalFormatting>
  <conditionalFormatting sqref="H180">
    <cfRule type="expression" dxfId="193" priority="273">
      <formula>INDIRECT(ADDRESS(ROW(),COLUMN()))=TRUNC(INDIRECT(ADDRESS(ROW(),COLUMN())))</formula>
    </cfRule>
  </conditionalFormatting>
  <conditionalFormatting sqref="J180">
    <cfRule type="expression" dxfId="192" priority="272">
      <formula>INDIRECT(ADDRESS(ROW(),COLUMN()))=TRUNC(INDIRECT(ADDRESS(ROW(),COLUMN())))</formula>
    </cfRule>
  </conditionalFormatting>
  <conditionalFormatting sqref="H181">
    <cfRule type="expression" dxfId="191" priority="271">
      <formula>INDIRECT(ADDRESS(ROW(),COLUMN()))=TRUNC(INDIRECT(ADDRESS(ROW(),COLUMN())))</formula>
    </cfRule>
  </conditionalFormatting>
  <conditionalFormatting sqref="J181">
    <cfRule type="expression" dxfId="190" priority="270">
      <formula>INDIRECT(ADDRESS(ROW(),COLUMN()))=TRUNC(INDIRECT(ADDRESS(ROW(),COLUMN())))</formula>
    </cfRule>
  </conditionalFormatting>
  <conditionalFormatting sqref="H192">
    <cfRule type="expression" dxfId="189" priority="269">
      <formula>INDIRECT(ADDRESS(ROW(),COLUMN()))=TRUNC(INDIRECT(ADDRESS(ROW(),COLUMN())))</formula>
    </cfRule>
  </conditionalFormatting>
  <conditionalFormatting sqref="H193:H194">
    <cfRule type="expression" dxfId="188" priority="268">
      <formula>INDIRECT(ADDRESS(ROW(),COLUMN()))=TRUNC(INDIRECT(ADDRESS(ROW(),COLUMN())))</formula>
    </cfRule>
  </conditionalFormatting>
  <conditionalFormatting sqref="H254:H309 J254:J309 M254:M309">
    <cfRule type="expression" dxfId="187" priority="266">
      <formula>INDIRECT(ADDRESS(ROW(),COLUMN()))=TRUNC(INDIRECT(ADDRESS(ROW(),COLUMN())))</formula>
    </cfRule>
  </conditionalFormatting>
  <conditionalFormatting sqref="H310">
    <cfRule type="expression" dxfId="186" priority="264">
      <formula>INDIRECT(ADDRESS(ROW(),COLUMN()))=TRUNC(INDIRECT(ADDRESS(ROW(),COLUMN())))</formula>
    </cfRule>
  </conditionalFormatting>
  <conditionalFormatting sqref="H35">
    <cfRule type="expression" dxfId="185" priority="251">
      <formula>INDIRECT(ADDRESS(ROW(),COLUMN()))=TRUNC(INDIRECT(ADDRESS(ROW(),COLUMN())))</formula>
    </cfRule>
  </conditionalFormatting>
  <conditionalFormatting sqref="N5:P7">
    <cfRule type="cellIs" dxfId="184" priority="262" operator="equal">
      <formula>"「費目：その他」で補助対象外に仕分けされていないものがある"</formula>
    </cfRule>
  </conditionalFormatting>
  <conditionalFormatting sqref="J30:J31">
    <cfRule type="expression" dxfId="183" priority="260">
      <formula>INDIRECT(ADDRESS(ROW(),COLUMN()))=TRUNC(INDIRECT(ADDRESS(ROW(),COLUMN())))</formula>
    </cfRule>
  </conditionalFormatting>
  <conditionalFormatting sqref="J26:J29">
    <cfRule type="expression" dxfId="182" priority="187">
      <formula>INDIRECT(ADDRESS(ROW(),COLUMN()))=TRUNC(INDIRECT(ADDRESS(ROW(),COLUMN())))</formula>
    </cfRule>
  </conditionalFormatting>
  <conditionalFormatting sqref="H27">
    <cfRule type="expression" dxfId="181" priority="189">
      <formula>INDIRECT(ADDRESS(ROW(),COLUMN()))=TRUNC(INDIRECT(ADDRESS(ROW(),COLUMN())))</formula>
    </cfRule>
  </conditionalFormatting>
  <conditionalFormatting sqref="H30">
    <cfRule type="expression" dxfId="180" priority="259">
      <formula>INDIRECT(ADDRESS(ROW(),COLUMN()))=TRUNC(INDIRECT(ADDRESS(ROW(),COLUMN())))</formula>
    </cfRule>
  </conditionalFormatting>
  <conditionalFormatting sqref="H31">
    <cfRule type="expression" dxfId="179" priority="258">
      <formula>INDIRECT(ADDRESS(ROW(),COLUMN()))=TRUNC(INDIRECT(ADDRESS(ROW(),COLUMN())))</formula>
    </cfRule>
  </conditionalFormatting>
  <conditionalFormatting sqref="H31">
    <cfRule type="expression" dxfId="178" priority="246">
      <formula>INDIRECT(ADDRESS(ROW(),COLUMN()))=TRUNC(INDIRECT(ADDRESS(ROW(),COLUMN())))</formula>
    </cfRule>
  </conditionalFormatting>
  <conditionalFormatting sqref="H51">
    <cfRule type="expression" dxfId="177" priority="237">
      <formula>INDIRECT(ADDRESS(ROW(),COLUMN()))=TRUNC(INDIRECT(ADDRESS(ROW(),COLUMN())))</formula>
    </cfRule>
  </conditionalFormatting>
  <conditionalFormatting sqref="H53">
    <cfRule type="expression" dxfId="176" priority="236">
      <formula>INDIRECT(ADDRESS(ROW(),COLUMN()))=TRUNC(INDIRECT(ADDRESS(ROW(),COLUMN())))</formula>
    </cfRule>
  </conditionalFormatting>
  <conditionalFormatting sqref="H54">
    <cfRule type="expression" dxfId="175" priority="235">
      <formula>INDIRECT(ADDRESS(ROW(),COLUMN()))=TRUNC(INDIRECT(ADDRESS(ROW(),COLUMN())))</formula>
    </cfRule>
  </conditionalFormatting>
  <conditionalFormatting sqref="H55">
    <cfRule type="expression" dxfId="174" priority="234">
      <formula>INDIRECT(ADDRESS(ROW(),COLUMN()))=TRUNC(INDIRECT(ADDRESS(ROW(),COLUMN())))</formula>
    </cfRule>
  </conditionalFormatting>
  <conditionalFormatting sqref="J32">
    <cfRule type="expression" dxfId="173" priority="254">
      <formula>INDIRECT(ADDRESS(ROW(),COLUMN()))=TRUNC(INDIRECT(ADDRESS(ROW(),COLUMN())))</formula>
    </cfRule>
  </conditionalFormatting>
  <conditionalFormatting sqref="J35 J37">
    <cfRule type="expression" dxfId="172" priority="252">
      <formula>INDIRECT(ADDRESS(ROW(),COLUMN()))=TRUNC(INDIRECT(ADDRESS(ROW(),COLUMN())))</formula>
    </cfRule>
  </conditionalFormatting>
  <conditionalFormatting sqref="H41:H47">
    <cfRule type="expression" dxfId="171" priority="244">
      <formula>INDIRECT(ADDRESS(ROW(),COLUMN()))=TRUNC(INDIRECT(ADDRESS(ROW(),COLUMN())))</formula>
    </cfRule>
  </conditionalFormatting>
  <conditionalFormatting sqref="H36">
    <cfRule type="expression" dxfId="170" priority="250">
      <formula>INDIRECT(ADDRESS(ROW(),COLUMN()))=TRUNC(INDIRECT(ADDRESS(ROW(),COLUMN())))</formula>
    </cfRule>
  </conditionalFormatting>
  <conditionalFormatting sqref="H42">
    <cfRule type="expression" dxfId="169" priority="223">
      <formula>INDIRECT(ADDRESS(ROW(),COLUMN()))=TRUNC(INDIRECT(ADDRESS(ROW(),COLUMN())))</formula>
    </cfRule>
  </conditionalFormatting>
  <conditionalFormatting sqref="H56">
    <cfRule type="expression" dxfId="168" priority="233">
      <formula>INDIRECT(ADDRESS(ROW(),COLUMN()))=TRUNC(INDIRECT(ADDRESS(ROW(),COLUMN())))</formula>
    </cfRule>
  </conditionalFormatting>
  <conditionalFormatting sqref="H29">
    <cfRule type="expression" dxfId="167" priority="174">
      <formula>INDIRECT(ADDRESS(ROW(),COLUMN()))=TRUNC(INDIRECT(ADDRESS(ROW(),COLUMN())))</formula>
    </cfRule>
  </conditionalFormatting>
  <conditionalFormatting sqref="H43">
    <cfRule type="expression" dxfId="166" priority="232">
      <formula>INDIRECT(ADDRESS(ROW(),COLUMN()))=TRUNC(INDIRECT(ADDRESS(ROW(),COLUMN())))</formula>
    </cfRule>
  </conditionalFormatting>
  <conditionalFormatting sqref="H30">
    <cfRule type="expression" dxfId="165" priority="247">
      <formula>INDIRECT(ADDRESS(ROW(),COLUMN()))=TRUNC(INDIRECT(ADDRESS(ROW(),COLUMN())))</formula>
    </cfRule>
  </conditionalFormatting>
  <conditionalFormatting sqref="H46">
    <cfRule type="expression" dxfId="164" priority="230">
      <formula>INDIRECT(ADDRESS(ROW(),COLUMN()))=TRUNC(INDIRECT(ADDRESS(ROW(),COLUMN())))</formula>
    </cfRule>
  </conditionalFormatting>
  <conditionalFormatting sqref="H32">
    <cfRule type="expression" dxfId="163" priority="245">
      <formula>INDIRECT(ADDRESS(ROW(),COLUMN()))=TRUNC(INDIRECT(ADDRESS(ROW(),COLUMN())))</formula>
    </cfRule>
  </conditionalFormatting>
  <conditionalFormatting sqref="H52">
    <cfRule type="expression" dxfId="162" priority="212">
      <formula>INDIRECT(ADDRESS(ROW(),COLUMN()))=TRUNC(INDIRECT(ADDRESS(ROW(),COLUMN())))</formula>
    </cfRule>
  </conditionalFormatting>
  <conditionalFormatting sqref="H43">
    <cfRule type="expression" dxfId="161" priority="243">
      <formula>INDIRECT(ADDRESS(ROW(),COLUMN()))=TRUNC(INDIRECT(ADDRESS(ROW(),COLUMN())))</formula>
    </cfRule>
  </conditionalFormatting>
  <conditionalFormatting sqref="H44">
    <cfRule type="expression" dxfId="160" priority="242">
      <formula>INDIRECT(ADDRESS(ROW(),COLUMN()))=TRUNC(INDIRECT(ADDRESS(ROW(),COLUMN())))</formula>
    </cfRule>
  </conditionalFormatting>
  <conditionalFormatting sqref="H46">
    <cfRule type="expression" dxfId="159" priority="241">
      <formula>INDIRECT(ADDRESS(ROW(),COLUMN()))=TRUNC(INDIRECT(ADDRESS(ROW(),COLUMN())))</formula>
    </cfRule>
  </conditionalFormatting>
  <conditionalFormatting sqref="H47">
    <cfRule type="expression" dxfId="158" priority="240">
      <formula>INDIRECT(ADDRESS(ROW(),COLUMN()))=TRUNC(INDIRECT(ADDRESS(ROW(),COLUMN())))</formula>
    </cfRule>
  </conditionalFormatting>
  <conditionalFormatting sqref="H49">
    <cfRule type="expression" dxfId="157" priority="239">
      <formula>INDIRECT(ADDRESS(ROW(),COLUMN()))=TRUNC(INDIRECT(ADDRESS(ROW(),COLUMN())))</formula>
    </cfRule>
  </conditionalFormatting>
  <conditionalFormatting sqref="H41">
    <cfRule type="expression" dxfId="156" priority="238">
      <formula>INDIRECT(ADDRESS(ROW(),COLUMN()))=TRUNC(INDIRECT(ADDRESS(ROW(),COLUMN())))</formula>
    </cfRule>
  </conditionalFormatting>
  <conditionalFormatting sqref="H42">
    <cfRule type="expression" dxfId="155" priority="231">
      <formula>INDIRECT(ADDRESS(ROW(),COLUMN()))=TRUNC(INDIRECT(ADDRESS(ROW(),COLUMN())))</formula>
    </cfRule>
  </conditionalFormatting>
  <conditionalFormatting sqref="H47">
    <cfRule type="expression" dxfId="154" priority="229">
      <formula>INDIRECT(ADDRESS(ROW(),COLUMN()))=TRUNC(INDIRECT(ADDRESS(ROW(),COLUMN())))</formula>
    </cfRule>
  </conditionalFormatting>
  <conditionalFormatting sqref="H44">
    <cfRule type="expression" dxfId="153" priority="228">
      <formula>INDIRECT(ADDRESS(ROW(),COLUMN()))=TRUNC(INDIRECT(ADDRESS(ROW(),COLUMN())))</formula>
    </cfRule>
  </conditionalFormatting>
  <conditionalFormatting sqref="H42">
    <cfRule type="expression" dxfId="152" priority="227">
      <formula>INDIRECT(ADDRESS(ROW(),COLUMN()))=TRUNC(INDIRECT(ADDRESS(ROW(),COLUMN())))</formula>
    </cfRule>
  </conditionalFormatting>
  <conditionalFormatting sqref="H43">
    <cfRule type="expression" dxfId="151" priority="226">
      <formula>INDIRECT(ADDRESS(ROW(),COLUMN()))=TRUNC(INDIRECT(ADDRESS(ROW(),COLUMN())))</formula>
    </cfRule>
  </conditionalFormatting>
  <conditionalFormatting sqref="H45">
    <cfRule type="expression" dxfId="150" priority="225">
      <formula>INDIRECT(ADDRESS(ROW(),COLUMN()))=TRUNC(INDIRECT(ADDRESS(ROW(),COLUMN())))</formula>
    </cfRule>
  </conditionalFormatting>
  <conditionalFormatting sqref="H46">
    <cfRule type="expression" dxfId="149" priority="224">
      <formula>INDIRECT(ADDRESS(ROW(),COLUMN()))=TRUNC(INDIRECT(ADDRESS(ROW(),COLUMN())))</formula>
    </cfRule>
  </conditionalFormatting>
  <conditionalFormatting sqref="H41">
    <cfRule type="expression" dxfId="148" priority="222">
      <formula>INDIRECT(ADDRESS(ROW(),COLUMN()))=TRUNC(INDIRECT(ADDRESS(ROW(),COLUMN())))</formula>
    </cfRule>
  </conditionalFormatting>
  <conditionalFormatting sqref="H45">
    <cfRule type="expression" dxfId="147" priority="221">
      <formula>INDIRECT(ADDRESS(ROW(),COLUMN()))=TRUNC(INDIRECT(ADDRESS(ROW(),COLUMN())))</formula>
    </cfRule>
  </conditionalFormatting>
  <conditionalFormatting sqref="H46">
    <cfRule type="expression" dxfId="146" priority="220">
      <formula>INDIRECT(ADDRESS(ROW(),COLUMN()))=TRUNC(INDIRECT(ADDRESS(ROW(),COLUMN())))</formula>
    </cfRule>
  </conditionalFormatting>
  <conditionalFormatting sqref="H43">
    <cfRule type="expression" dxfId="145" priority="219">
      <formula>INDIRECT(ADDRESS(ROW(),COLUMN()))=TRUNC(INDIRECT(ADDRESS(ROW(),COLUMN())))</formula>
    </cfRule>
  </conditionalFormatting>
  <conditionalFormatting sqref="H48">
    <cfRule type="expression" dxfId="144" priority="218">
      <formula>INDIRECT(ADDRESS(ROW(),COLUMN()))=TRUNC(INDIRECT(ADDRESS(ROW(),COLUMN())))</formula>
    </cfRule>
  </conditionalFormatting>
  <conditionalFormatting sqref="H48">
    <cfRule type="expression" dxfId="143" priority="217">
      <formula>INDIRECT(ADDRESS(ROW(),COLUMN()))=TRUNC(INDIRECT(ADDRESS(ROW(),COLUMN())))</formula>
    </cfRule>
  </conditionalFormatting>
  <conditionalFormatting sqref="H48">
    <cfRule type="expression" dxfId="142" priority="216">
      <formula>INDIRECT(ADDRESS(ROW(),COLUMN()))=TRUNC(INDIRECT(ADDRESS(ROW(),COLUMN())))</formula>
    </cfRule>
  </conditionalFormatting>
  <conditionalFormatting sqref="H57">
    <cfRule type="expression" dxfId="141" priority="215">
      <formula>INDIRECT(ADDRESS(ROW(),COLUMN()))=TRUNC(INDIRECT(ADDRESS(ROW(),COLUMN())))</formula>
    </cfRule>
  </conditionalFormatting>
  <conditionalFormatting sqref="H58">
    <cfRule type="expression" dxfId="140" priority="214">
      <formula>INDIRECT(ADDRESS(ROW(),COLUMN()))=TRUNC(INDIRECT(ADDRESS(ROW(),COLUMN())))</formula>
    </cfRule>
  </conditionalFormatting>
  <conditionalFormatting sqref="H50">
    <cfRule type="expression" dxfId="139" priority="213">
      <formula>INDIRECT(ADDRESS(ROW(),COLUMN()))=TRUNC(INDIRECT(ADDRESS(ROW(),COLUMN())))</formula>
    </cfRule>
  </conditionalFormatting>
  <conditionalFormatting sqref="H53">
    <cfRule type="expression" dxfId="138" priority="211">
      <formula>INDIRECT(ADDRESS(ROW(),COLUMN()))=TRUNC(INDIRECT(ADDRESS(ROW(),COLUMN())))</formula>
    </cfRule>
  </conditionalFormatting>
  <conditionalFormatting sqref="H54">
    <cfRule type="expression" dxfId="137" priority="210">
      <formula>INDIRECT(ADDRESS(ROW(),COLUMN()))=TRUNC(INDIRECT(ADDRESS(ROW(),COLUMN())))</formula>
    </cfRule>
  </conditionalFormatting>
  <conditionalFormatting sqref="H55">
    <cfRule type="expression" dxfId="136" priority="209">
      <formula>INDIRECT(ADDRESS(ROW(),COLUMN()))=TRUNC(INDIRECT(ADDRESS(ROW(),COLUMN())))</formula>
    </cfRule>
  </conditionalFormatting>
  <conditionalFormatting sqref="H56">
    <cfRule type="expression" dxfId="135" priority="208">
      <formula>INDIRECT(ADDRESS(ROW(),COLUMN()))=TRUNC(INDIRECT(ADDRESS(ROW(),COLUMN())))</formula>
    </cfRule>
  </conditionalFormatting>
  <conditionalFormatting sqref="H57">
    <cfRule type="expression" dxfId="134" priority="207">
      <formula>INDIRECT(ADDRESS(ROW(),COLUMN()))=TRUNC(INDIRECT(ADDRESS(ROW(),COLUMN())))</formula>
    </cfRule>
  </conditionalFormatting>
  <conditionalFormatting sqref="H58">
    <cfRule type="expression" dxfId="133" priority="206">
      <formula>INDIRECT(ADDRESS(ROW(),COLUMN()))=TRUNC(INDIRECT(ADDRESS(ROW(),COLUMN())))</formula>
    </cfRule>
  </conditionalFormatting>
  <conditionalFormatting sqref="J55:J56">
    <cfRule type="expression" dxfId="132" priority="205">
      <formula>INDIRECT(ADDRESS(ROW(),COLUMN()))=TRUNC(INDIRECT(ADDRESS(ROW(),COLUMN())))</formula>
    </cfRule>
  </conditionalFormatting>
  <conditionalFormatting sqref="J57">
    <cfRule type="expression" dxfId="131" priority="204">
      <formula>INDIRECT(ADDRESS(ROW(),COLUMN()))=TRUNC(INDIRECT(ADDRESS(ROW(),COLUMN())))</formula>
    </cfRule>
  </conditionalFormatting>
  <conditionalFormatting sqref="J58">
    <cfRule type="expression" dxfId="130" priority="203">
      <formula>INDIRECT(ADDRESS(ROW(),COLUMN()))=TRUNC(INDIRECT(ADDRESS(ROW(),COLUMN())))</formula>
    </cfRule>
  </conditionalFormatting>
  <conditionalFormatting sqref="J55:J58">
    <cfRule type="expression" dxfId="129" priority="202">
      <formula>INDIRECT(ADDRESS(ROW(),COLUMN()))=TRUNC(INDIRECT(ADDRESS(ROW(),COLUMN())))</formula>
    </cfRule>
  </conditionalFormatting>
  <conditionalFormatting sqref="H26">
    <cfRule type="expression" dxfId="128" priority="190">
      <formula>INDIRECT(ADDRESS(ROW(),COLUMN()))=TRUNC(INDIRECT(ADDRESS(ROW(),COLUMN())))</formula>
    </cfRule>
  </conditionalFormatting>
  <conditionalFormatting sqref="J35">
    <cfRule type="expression" dxfId="127" priority="176">
      <formula>INDIRECT(ADDRESS(ROW(),COLUMN()))=TRUNC(INDIRECT(ADDRESS(ROW(),COLUMN())))</formula>
    </cfRule>
  </conditionalFormatting>
  <conditionalFormatting sqref="J32">
    <cfRule type="expression" dxfId="126" priority="186">
      <formula>INDIRECT(ADDRESS(ROW(),COLUMN()))=TRUNC(INDIRECT(ADDRESS(ROW(),COLUMN())))</formula>
    </cfRule>
  </conditionalFormatting>
  <conditionalFormatting sqref="H30">
    <cfRule type="expression" dxfId="125" priority="185">
      <formula>INDIRECT(ADDRESS(ROW(),COLUMN()))=TRUNC(INDIRECT(ADDRESS(ROW(),COLUMN())))</formula>
    </cfRule>
  </conditionalFormatting>
  <conditionalFormatting sqref="H31">
    <cfRule type="expression" dxfId="124" priority="184">
      <formula>INDIRECT(ADDRESS(ROW(),COLUMN()))=TRUNC(INDIRECT(ADDRESS(ROW(),COLUMN())))</formula>
    </cfRule>
  </conditionalFormatting>
  <conditionalFormatting sqref="H32">
    <cfRule type="expression" dxfId="123" priority="183">
      <formula>INDIRECT(ADDRESS(ROW(),COLUMN()))=TRUNC(INDIRECT(ADDRESS(ROW(),COLUMN())))</formula>
    </cfRule>
  </conditionalFormatting>
  <conditionalFormatting sqref="J30:J31">
    <cfRule type="expression" dxfId="122" priority="177">
      <formula>INDIRECT(ADDRESS(ROW(),COLUMN()))=TRUNC(INDIRECT(ADDRESS(ROW(),COLUMN())))</formula>
    </cfRule>
  </conditionalFormatting>
  <conditionalFormatting sqref="H35">
    <cfRule type="expression" dxfId="121" priority="182">
      <formula>INDIRECT(ADDRESS(ROW(),COLUMN()))=TRUNC(INDIRECT(ADDRESS(ROW(),COLUMN())))</formula>
    </cfRule>
  </conditionalFormatting>
  <conditionalFormatting sqref="H30">
    <cfRule type="expression" dxfId="120" priority="181">
      <formula>INDIRECT(ADDRESS(ROW(),COLUMN()))=TRUNC(INDIRECT(ADDRESS(ROW(),COLUMN())))</formula>
    </cfRule>
  </conditionalFormatting>
  <conditionalFormatting sqref="H31">
    <cfRule type="expression" dxfId="119" priority="180">
      <formula>INDIRECT(ADDRESS(ROW(),COLUMN()))=TRUNC(INDIRECT(ADDRESS(ROW(),COLUMN())))</formula>
    </cfRule>
  </conditionalFormatting>
  <conditionalFormatting sqref="H32">
    <cfRule type="expression" dxfId="118" priority="179">
      <formula>INDIRECT(ADDRESS(ROW(),COLUMN()))=TRUNC(INDIRECT(ADDRESS(ROW(),COLUMN())))</formula>
    </cfRule>
  </conditionalFormatting>
  <conditionalFormatting sqref="H35">
    <cfRule type="expression" dxfId="117" priority="178">
      <formula>INDIRECT(ADDRESS(ROW(),COLUMN()))=TRUNC(INDIRECT(ADDRESS(ROW(),COLUMN())))</formula>
    </cfRule>
  </conditionalFormatting>
  <conditionalFormatting sqref="H28">
    <cfRule type="expression" dxfId="116" priority="175">
      <formula>INDIRECT(ADDRESS(ROW(),COLUMN()))=TRUNC(INDIRECT(ADDRESS(ROW(),COLUMN())))</formula>
    </cfRule>
  </conditionalFormatting>
  <conditionalFormatting sqref="J36">
    <cfRule type="expression" dxfId="115" priority="140">
      <formula>INDIRECT(ADDRESS(ROW(),COLUMN()))=TRUNC(INDIRECT(ADDRESS(ROW(),COLUMN())))</formula>
    </cfRule>
  </conditionalFormatting>
  <conditionalFormatting sqref="M38:M40">
    <cfRule type="expression" dxfId="114" priority="173">
      <formula>INDIRECT(ADDRESS(ROW(),COLUMN()))=TRUNC(INDIRECT(ADDRESS(ROW(),COLUMN())))</formula>
    </cfRule>
  </conditionalFormatting>
  <conditionalFormatting sqref="J40">
    <cfRule type="expression" dxfId="113" priority="172">
      <formula>INDIRECT(ADDRESS(ROW(),COLUMN()))=TRUNC(INDIRECT(ADDRESS(ROW(),COLUMN())))</formula>
    </cfRule>
  </conditionalFormatting>
  <conditionalFormatting sqref="H38">
    <cfRule type="expression" dxfId="112" priority="171">
      <formula>INDIRECT(ADDRESS(ROW(),COLUMN()))=TRUNC(INDIRECT(ADDRESS(ROW(),COLUMN())))</formula>
    </cfRule>
  </conditionalFormatting>
  <conditionalFormatting sqref="H39">
    <cfRule type="expression" dxfId="111" priority="170">
      <formula>INDIRECT(ADDRESS(ROW(),COLUMN()))=TRUNC(INDIRECT(ADDRESS(ROW(),COLUMN())))</formula>
    </cfRule>
  </conditionalFormatting>
  <conditionalFormatting sqref="J39">
    <cfRule type="expression" dxfId="110" priority="169">
      <formula>INDIRECT(ADDRESS(ROW(),COLUMN()))=TRUNC(INDIRECT(ADDRESS(ROW(),COLUMN())))</formula>
    </cfRule>
  </conditionalFormatting>
  <conditionalFormatting sqref="H40">
    <cfRule type="expression" dxfId="109" priority="168">
      <formula>INDIRECT(ADDRESS(ROW(),COLUMN()))=TRUNC(INDIRECT(ADDRESS(ROW(),COLUMN())))</formula>
    </cfRule>
  </conditionalFormatting>
  <conditionalFormatting sqref="J38:J39">
    <cfRule type="expression" dxfId="108" priority="167">
      <formula>INDIRECT(ADDRESS(ROW(),COLUMN()))=TRUNC(INDIRECT(ADDRESS(ROW(),COLUMN())))</formula>
    </cfRule>
  </conditionalFormatting>
  <conditionalFormatting sqref="H38">
    <cfRule type="expression" dxfId="107" priority="166">
      <formula>INDIRECT(ADDRESS(ROW(),COLUMN()))=TRUNC(INDIRECT(ADDRESS(ROW(),COLUMN())))</formula>
    </cfRule>
  </conditionalFormatting>
  <conditionalFormatting sqref="J38">
    <cfRule type="expression" dxfId="106" priority="165">
      <formula>INDIRECT(ADDRESS(ROW(),COLUMN()))=TRUNC(INDIRECT(ADDRESS(ROW(),COLUMN())))</formula>
    </cfRule>
  </conditionalFormatting>
  <conditionalFormatting sqref="J38">
    <cfRule type="expression" dxfId="105" priority="164">
      <formula>INDIRECT(ADDRESS(ROW(),COLUMN()))=TRUNC(INDIRECT(ADDRESS(ROW(),COLUMN())))</formula>
    </cfRule>
  </conditionalFormatting>
  <conditionalFormatting sqref="H38">
    <cfRule type="expression" dxfId="104" priority="163">
      <formula>INDIRECT(ADDRESS(ROW(),COLUMN()))=TRUNC(INDIRECT(ADDRESS(ROW(),COLUMN())))</formula>
    </cfRule>
  </conditionalFormatting>
  <conditionalFormatting sqref="J39">
    <cfRule type="expression" dxfId="103" priority="162">
      <formula>INDIRECT(ADDRESS(ROW(),COLUMN()))=TRUNC(INDIRECT(ADDRESS(ROW(),COLUMN())))</formula>
    </cfRule>
  </conditionalFormatting>
  <conditionalFormatting sqref="H39">
    <cfRule type="expression" dxfId="102" priority="161">
      <formula>INDIRECT(ADDRESS(ROW(),COLUMN()))=TRUNC(INDIRECT(ADDRESS(ROW(),COLUMN())))</formula>
    </cfRule>
  </conditionalFormatting>
  <conditionalFormatting sqref="H40">
    <cfRule type="expression" dxfId="101" priority="160">
      <formula>INDIRECT(ADDRESS(ROW(),COLUMN()))=TRUNC(INDIRECT(ADDRESS(ROW(),COLUMN())))</formula>
    </cfRule>
  </conditionalFormatting>
  <conditionalFormatting sqref="H38">
    <cfRule type="expression" dxfId="100" priority="159">
      <formula>INDIRECT(ADDRESS(ROW(),COLUMN()))=TRUNC(INDIRECT(ADDRESS(ROW(),COLUMN())))</formula>
    </cfRule>
  </conditionalFormatting>
  <conditionalFormatting sqref="H39">
    <cfRule type="expression" dxfId="99" priority="158">
      <formula>INDIRECT(ADDRESS(ROW(),COLUMN()))=TRUNC(INDIRECT(ADDRESS(ROW(),COLUMN())))</formula>
    </cfRule>
  </conditionalFormatting>
  <conditionalFormatting sqref="H40">
    <cfRule type="expression" dxfId="98" priority="157">
      <formula>INDIRECT(ADDRESS(ROW(),COLUMN()))=TRUNC(INDIRECT(ADDRESS(ROW(),COLUMN())))</formula>
    </cfRule>
  </conditionalFormatting>
  <conditionalFormatting sqref="J40">
    <cfRule type="expression" dxfId="97" priority="156">
      <formula>INDIRECT(ADDRESS(ROW(),COLUMN()))=TRUNC(INDIRECT(ADDRESS(ROW(),COLUMN())))</formula>
    </cfRule>
  </conditionalFormatting>
  <conditionalFormatting sqref="J33">
    <cfRule type="expression" dxfId="96" priority="155">
      <formula>INDIRECT(ADDRESS(ROW(),COLUMN()))=TRUNC(INDIRECT(ADDRESS(ROW(),COLUMN())))</formula>
    </cfRule>
  </conditionalFormatting>
  <conditionalFormatting sqref="H33">
    <cfRule type="expression" dxfId="95" priority="154">
      <formula>INDIRECT(ADDRESS(ROW(),COLUMN()))=TRUNC(INDIRECT(ADDRESS(ROW(),COLUMN())))</formula>
    </cfRule>
  </conditionalFormatting>
  <conditionalFormatting sqref="J33">
    <cfRule type="expression" dxfId="94" priority="153">
      <formula>INDIRECT(ADDRESS(ROW(),COLUMN()))=TRUNC(INDIRECT(ADDRESS(ROW(),COLUMN())))</formula>
    </cfRule>
  </conditionalFormatting>
  <conditionalFormatting sqref="H33">
    <cfRule type="expression" dxfId="93" priority="152">
      <formula>INDIRECT(ADDRESS(ROW(),COLUMN()))=TRUNC(INDIRECT(ADDRESS(ROW(),COLUMN())))</formula>
    </cfRule>
  </conditionalFormatting>
  <conditionalFormatting sqref="J33">
    <cfRule type="expression" dxfId="92" priority="151">
      <formula>INDIRECT(ADDRESS(ROW(),COLUMN()))=TRUNC(INDIRECT(ADDRESS(ROW(),COLUMN())))</formula>
    </cfRule>
  </conditionalFormatting>
  <conditionalFormatting sqref="H33">
    <cfRule type="expression" dxfId="91" priority="150">
      <formula>INDIRECT(ADDRESS(ROW(),COLUMN()))=TRUNC(INDIRECT(ADDRESS(ROW(),COLUMN())))</formula>
    </cfRule>
  </conditionalFormatting>
  <conditionalFormatting sqref="H33">
    <cfRule type="expression" dxfId="90" priority="149">
      <formula>INDIRECT(ADDRESS(ROW(),COLUMN()))=TRUNC(INDIRECT(ADDRESS(ROW(),COLUMN())))</formula>
    </cfRule>
  </conditionalFormatting>
  <conditionalFormatting sqref="J34">
    <cfRule type="expression" dxfId="89" priority="148">
      <formula>INDIRECT(ADDRESS(ROW(),COLUMN()))=TRUNC(INDIRECT(ADDRESS(ROW(),COLUMN())))</formula>
    </cfRule>
  </conditionalFormatting>
  <conditionalFormatting sqref="H34">
    <cfRule type="expression" dxfId="88" priority="147">
      <formula>INDIRECT(ADDRESS(ROW(),COLUMN()))=TRUNC(INDIRECT(ADDRESS(ROW(),COLUMN())))</formula>
    </cfRule>
  </conditionalFormatting>
  <conditionalFormatting sqref="J34">
    <cfRule type="expression" dxfId="87" priority="146">
      <formula>INDIRECT(ADDRESS(ROW(),COLUMN()))=TRUNC(INDIRECT(ADDRESS(ROW(),COLUMN())))</formula>
    </cfRule>
  </conditionalFormatting>
  <conditionalFormatting sqref="H34">
    <cfRule type="expression" dxfId="86" priority="145">
      <formula>INDIRECT(ADDRESS(ROW(),COLUMN()))=TRUNC(INDIRECT(ADDRESS(ROW(),COLUMN())))</formula>
    </cfRule>
  </conditionalFormatting>
  <conditionalFormatting sqref="J34">
    <cfRule type="expression" dxfId="85" priority="144">
      <formula>INDIRECT(ADDRESS(ROW(),COLUMN()))=TRUNC(INDIRECT(ADDRESS(ROW(),COLUMN())))</formula>
    </cfRule>
  </conditionalFormatting>
  <conditionalFormatting sqref="H34">
    <cfRule type="expression" dxfId="84" priority="143">
      <formula>INDIRECT(ADDRESS(ROW(),COLUMN()))=TRUNC(INDIRECT(ADDRESS(ROW(),COLUMN())))</formula>
    </cfRule>
  </conditionalFormatting>
  <conditionalFormatting sqref="H34">
    <cfRule type="expression" dxfId="83" priority="142">
      <formula>INDIRECT(ADDRESS(ROW(),COLUMN()))=TRUNC(INDIRECT(ADDRESS(ROW(),COLUMN())))</formula>
    </cfRule>
  </conditionalFormatting>
  <conditionalFormatting sqref="J36">
    <cfRule type="expression" dxfId="82" priority="141">
      <formula>INDIRECT(ADDRESS(ROW(),COLUMN()))=TRUNC(INDIRECT(ADDRESS(ROW(),COLUMN())))</formula>
    </cfRule>
  </conditionalFormatting>
  <conditionalFormatting sqref="M15:M17 M21 M24:M26">
    <cfRule type="expression" dxfId="81" priority="92">
      <formula>INDIRECT(ADDRESS(ROW(),COLUMN()))=TRUNC(INDIRECT(ADDRESS(ROW(),COLUMN())))</formula>
    </cfRule>
  </conditionalFormatting>
  <conditionalFormatting sqref="J24:J26">
    <cfRule type="expression" dxfId="80" priority="93">
      <formula>INDIRECT(ADDRESS(ROW(),COLUMN()))=TRUNC(INDIRECT(ADDRESS(ROW(),COLUMN())))</formula>
    </cfRule>
  </conditionalFormatting>
  <conditionalFormatting sqref="M12">
    <cfRule type="expression" dxfId="79" priority="94">
      <formula>INDIRECT(ADDRESS(ROW(),COLUMN()))=TRUNC(INDIRECT(ADDRESS(ROW(),COLUMN())))</formula>
    </cfRule>
  </conditionalFormatting>
  <conditionalFormatting sqref="H16">
    <cfRule type="expression" dxfId="78" priority="91">
      <formula>INDIRECT(ADDRESS(ROW(),COLUMN()))=TRUNC(INDIRECT(ADDRESS(ROW(),COLUMN())))</formula>
    </cfRule>
  </conditionalFormatting>
  <conditionalFormatting sqref="J16">
    <cfRule type="expression" dxfId="77" priority="90">
      <formula>INDIRECT(ADDRESS(ROW(),COLUMN()))=TRUNC(INDIRECT(ADDRESS(ROW(),COLUMN())))</formula>
    </cfRule>
  </conditionalFormatting>
  <conditionalFormatting sqref="H13">
    <cfRule type="expression" dxfId="76" priority="89">
      <formula>INDIRECT(ADDRESS(ROW(),COLUMN()))=TRUNC(INDIRECT(ADDRESS(ROW(),COLUMN())))</formula>
    </cfRule>
  </conditionalFormatting>
  <conditionalFormatting sqref="H15">
    <cfRule type="expression" dxfId="75" priority="87">
      <formula>INDIRECT(ADDRESS(ROW(),COLUMN()))=TRUNC(INDIRECT(ADDRESS(ROW(),COLUMN())))</formula>
    </cfRule>
  </conditionalFormatting>
  <conditionalFormatting sqref="J15">
    <cfRule type="expression" dxfId="74" priority="86">
      <formula>INDIRECT(ADDRESS(ROW(),COLUMN()))=TRUNC(INDIRECT(ADDRESS(ROW(),COLUMN())))</formula>
    </cfRule>
  </conditionalFormatting>
  <conditionalFormatting sqref="H12">
    <cfRule type="expression" dxfId="73" priority="85">
      <formula>INDIRECT(ADDRESS(ROW(),COLUMN()))=TRUNC(INDIRECT(ADDRESS(ROW(),COLUMN())))</formula>
    </cfRule>
  </conditionalFormatting>
  <conditionalFormatting sqref="J12">
    <cfRule type="expression" dxfId="72" priority="84">
      <formula>INDIRECT(ADDRESS(ROW(),COLUMN()))=TRUNC(INDIRECT(ADDRESS(ROW(),COLUMN())))</formula>
    </cfRule>
  </conditionalFormatting>
  <conditionalFormatting sqref="H14">
    <cfRule type="expression" dxfId="71" priority="83">
      <formula>INDIRECT(ADDRESS(ROW(),COLUMN()))=TRUNC(INDIRECT(ADDRESS(ROW(),COLUMN())))</formula>
    </cfRule>
  </conditionalFormatting>
  <conditionalFormatting sqref="H17 H20">
    <cfRule type="expression" dxfId="70" priority="81">
      <formula>INDIRECT(ADDRESS(ROW(),COLUMN()))=TRUNC(INDIRECT(ADDRESS(ROW(),COLUMN())))</formula>
    </cfRule>
  </conditionalFormatting>
  <conditionalFormatting sqref="J17">
    <cfRule type="expression" dxfId="69" priority="80">
      <formula>INDIRECT(ADDRESS(ROW(),COLUMN()))=TRUNC(INDIRECT(ADDRESS(ROW(),COLUMN())))</formula>
    </cfRule>
  </conditionalFormatting>
  <conditionalFormatting sqref="H18">
    <cfRule type="expression" dxfId="68" priority="79">
      <formula>INDIRECT(ADDRESS(ROW(),COLUMN()))=TRUNC(INDIRECT(ADDRESS(ROW(),COLUMN())))</formula>
    </cfRule>
  </conditionalFormatting>
  <conditionalFormatting sqref="H19">
    <cfRule type="expression" dxfId="67" priority="77">
      <formula>INDIRECT(ADDRESS(ROW(),COLUMN()))=TRUNC(INDIRECT(ADDRESS(ROW(),COLUMN())))</formula>
    </cfRule>
  </conditionalFormatting>
  <conditionalFormatting sqref="H21">
    <cfRule type="expression" dxfId="66" priority="75">
      <formula>INDIRECT(ADDRESS(ROW(),COLUMN()))=TRUNC(INDIRECT(ADDRESS(ROW(),COLUMN())))</formula>
    </cfRule>
  </conditionalFormatting>
  <conditionalFormatting sqref="J21">
    <cfRule type="expression" dxfId="65" priority="74">
      <formula>INDIRECT(ADDRESS(ROW(),COLUMN()))=TRUNC(INDIRECT(ADDRESS(ROW(),COLUMN())))</formula>
    </cfRule>
  </conditionalFormatting>
  <conditionalFormatting sqref="H24">
    <cfRule type="expression" dxfId="64" priority="73">
      <formula>INDIRECT(ADDRESS(ROW(),COLUMN()))=TRUNC(INDIRECT(ADDRESS(ROW(),COLUMN())))</formula>
    </cfRule>
  </conditionalFormatting>
  <conditionalFormatting sqref="H25">
    <cfRule type="expression" dxfId="63" priority="72">
      <formula>INDIRECT(ADDRESS(ROW(),COLUMN()))=TRUNC(INDIRECT(ADDRESS(ROW(),COLUMN())))</formula>
    </cfRule>
  </conditionalFormatting>
  <conditionalFormatting sqref="M11">
    <cfRule type="expression" dxfId="62" priority="71">
      <formula>INDIRECT(ADDRESS(ROW(),COLUMN()))=TRUNC(INDIRECT(ADDRESS(ROW(),COLUMN())))</formula>
    </cfRule>
  </conditionalFormatting>
  <conditionalFormatting sqref="H11">
    <cfRule type="expression" dxfId="61" priority="70">
      <formula>INDIRECT(ADDRESS(ROW(),COLUMN()))=TRUNC(INDIRECT(ADDRESS(ROW(),COLUMN())))</formula>
    </cfRule>
  </conditionalFormatting>
  <conditionalFormatting sqref="J11">
    <cfRule type="expression" dxfId="60" priority="69">
      <formula>INDIRECT(ADDRESS(ROW(),COLUMN()))=TRUNC(INDIRECT(ADDRESS(ROW(),COLUMN())))</formula>
    </cfRule>
  </conditionalFormatting>
  <conditionalFormatting sqref="H22">
    <cfRule type="expression" dxfId="59" priority="68">
      <formula>INDIRECT(ADDRESS(ROW(),COLUMN()))=TRUNC(INDIRECT(ADDRESS(ROW(),COLUMN())))</formula>
    </cfRule>
  </conditionalFormatting>
  <conditionalFormatting sqref="H23">
    <cfRule type="expression" dxfId="58" priority="67">
      <formula>INDIRECT(ADDRESS(ROW(),COLUMN()))=TRUNC(INDIRECT(ADDRESS(ROW(),COLUMN())))</formula>
    </cfRule>
  </conditionalFormatting>
  <conditionalFormatting sqref="H23">
    <cfRule type="expression" dxfId="57" priority="65">
      <formula>INDIRECT(ADDRESS(ROW(),COLUMN()))=TRUNC(INDIRECT(ADDRESS(ROW(),COLUMN())))</formula>
    </cfRule>
  </conditionalFormatting>
  <conditionalFormatting sqref="H22">
    <cfRule type="expression" dxfId="56" priority="64">
      <formula>INDIRECT(ADDRESS(ROW(),COLUMN()))=TRUNC(INDIRECT(ADDRESS(ROW(),COLUMN())))</formula>
    </cfRule>
  </conditionalFormatting>
  <conditionalFormatting sqref="H17">
    <cfRule type="expression" dxfId="55" priority="62">
      <formula>INDIRECT(ADDRESS(ROW(),COLUMN()))=TRUNC(INDIRECT(ADDRESS(ROW(),COLUMN())))</formula>
    </cfRule>
  </conditionalFormatting>
  <conditionalFormatting sqref="J17">
    <cfRule type="expression" dxfId="54" priority="61">
      <formula>INDIRECT(ADDRESS(ROW(),COLUMN()))=TRUNC(INDIRECT(ADDRESS(ROW(),COLUMN())))</formula>
    </cfRule>
  </conditionalFormatting>
  <conditionalFormatting sqref="H14">
    <cfRule type="expression" dxfId="53" priority="60">
      <formula>INDIRECT(ADDRESS(ROW(),COLUMN()))=TRUNC(INDIRECT(ADDRESS(ROW(),COLUMN())))</formula>
    </cfRule>
  </conditionalFormatting>
  <conditionalFormatting sqref="H16">
    <cfRule type="expression" dxfId="52" priority="58">
      <formula>INDIRECT(ADDRESS(ROW(),COLUMN()))=TRUNC(INDIRECT(ADDRESS(ROW(),COLUMN())))</formula>
    </cfRule>
  </conditionalFormatting>
  <conditionalFormatting sqref="J16">
    <cfRule type="expression" dxfId="51" priority="57">
      <formula>INDIRECT(ADDRESS(ROW(),COLUMN()))=TRUNC(INDIRECT(ADDRESS(ROW(),COLUMN())))</formula>
    </cfRule>
  </conditionalFormatting>
  <conditionalFormatting sqref="H13">
    <cfRule type="expression" dxfId="50" priority="56">
      <formula>INDIRECT(ADDRESS(ROW(),COLUMN()))=TRUNC(INDIRECT(ADDRESS(ROW(),COLUMN())))</formula>
    </cfRule>
  </conditionalFormatting>
  <conditionalFormatting sqref="H15">
    <cfRule type="expression" dxfId="49" priority="54">
      <formula>INDIRECT(ADDRESS(ROW(),COLUMN()))=TRUNC(INDIRECT(ADDRESS(ROW(),COLUMN())))</formula>
    </cfRule>
  </conditionalFormatting>
  <conditionalFormatting sqref="J15">
    <cfRule type="expression" dxfId="48" priority="53">
      <formula>INDIRECT(ADDRESS(ROW(),COLUMN()))=TRUNC(INDIRECT(ADDRESS(ROW(),COLUMN())))</formula>
    </cfRule>
  </conditionalFormatting>
  <conditionalFormatting sqref="H18 H21">
    <cfRule type="expression" dxfId="47" priority="52">
      <formula>INDIRECT(ADDRESS(ROW(),COLUMN()))=TRUNC(INDIRECT(ADDRESS(ROW(),COLUMN())))</formula>
    </cfRule>
  </conditionalFormatting>
  <conditionalFormatting sqref="J21">
    <cfRule type="expression" dxfId="46" priority="51">
      <formula>INDIRECT(ADDRESS(ROW(),COLUMN()))=TRUNC(INDIRECT(ADDRESS(ROW(),COLUMN())))</formula>
    </cfRule>
  </conditionalFormatting>
  <conditionalFormatting sqref="H19">
    <cfRule type="expression" dxfId="45" priority="50">
      <formula>INDIRECT(ADDRESS(ROW(),COLUMN()))=TRUNC(INDIRECT(ADDRESS(ROW(),COLUMN())))</formula>
    </cfRule>
  </conditionalFormatting>
  <conditionalFormatting sqref="H20">
    <cfRule type="expression" dxfId="44" priority="48">
      <formula>INDIRECT(ADDRESS(ROW(),COLUMN()))=TRUNC(INDIRECT(ADDRESS(ROW(),COLUMN())))</formula>
    </cfRule>
  </conditionalFormatting>
  <conditionalFormatting sqref="H22">
    <cfRule type="expression" dxfId="43" priority="46">
      <formula>INDIRECT(ADDRESS(ROW(),COLUMN()))=TRUNC(INDIRECT(ADDRESS(ROW(),COLUMN())))</formula>
    </cfRule>
  </conditionalFormatting>
  <conditionalFormatting sqref="H25">
    <cfRule type="expression" dxfId="42" priority="44">
      <formula>INDIRECT(ADDRESS(ROW(),COLUMN()))=TRUNC(INDIRECT(ADDRESS(ROW(),COLUMN())))</formula>
    </cfRule>
  </conditionalFormatting>
  <conditionalFormatting sqref="H23">
    <cfRule type="expression" dxfId="41" priority="43">
      <formula>INDIRECT(ADDRESS(ROW(),COLUMN()))=TRUNC(INDIRECT(ADDRESS(ROW(),COLUMN())))</formula>
    </cfRule>
  </conditionalFormatting>
  <conditionalFormatting sqref="H24">
    <cfRule type="expression" dxfId="40" priority="42">
      <formula>INDIRECT(ADDRESS(ROW(),COLUMN()))=TRUNC(INDIRECT(ADDRESS(ROW(),COLUMN())))</formula>
    </cfRule>
  </conditionalFormatting>
  <conditionalFormatting sqref="H24">
    <cfRule type="expression" dxfId="39" priority="41">
      <formula>INDIRECT(ADDRESS(ROW(),COLUMN()))=TRUNC(INDIRECT(ADDRESS(ROW(),COLUMN())))</formula>
    </cfRule>
  </conditionalFormatting>
  <conditionalFormatting sqref="H23">
    <cfRule type="expression" dxfId="38" priority="40">
      <formula>INDIRECT(ADDRESS(ROW(),COLUMN()))=TRUNC(INDIRECT(ADDRESS(ROW(),COLUMN())))</formula>
    </cfRule>
  </conditionalFormatting>
  <conditionalFormatting sqref="H21">
    <cfRule type="expression" dxfId="37" priority="39">
      <formula>INDIRECT(ADDRESS(ROW(),COLUMN()))=TRUNC(INDIRECT(ADDRESS(ROW(),COLUMN())))</formula>
    </cfRule>
  </conditionalFormatting>
  <conditionalFormatting sqref="J21">
    <cfRule type="expression" dxfId="36" priority="38">
      <formula>INDIRECT(ADDRESS(ROW(),COLUMN()))=TRUNC(INDIRECT(ADDRESS(ROW(),COLUMN())))</formula>
    </cfRule>
  </conditionalFormatting>
  <conditionalFormatting sqref="H20">
    <cfRule type="expression" dxfId="35" priority="37">
      <formula>INDIRECT(ADDRESS(ROW(),COLUMN()))=TRUNC(INDIRECT(ADDRESS(ROW(),COLUMN())))</formula>
    </cfRule>
  </conditionalFormatting>
  <conditionalFormatting sqref="H22">
    <cfRule type="expression" dxfId="34" priority="35">
      <formula>INDIRECT(ADDRESS(ROW(),COLUMN()))=TRUNC(INDIRECT(ADDRESS(ROW(),COLUMN())))</formula>
    </cfRule>
  </conditionalFormatting>
  <conditionalFormatting sqref="H25">
    <cfRule type="expression" dxfId="33" priority="33">
      <formula>INDIRECT(ADDRESS(ROW(),COLUMN()))=TRUNC(INDIRECT(ADDRESS(ROW(),COLUMN())))</formula>
    </cfRule>
  </conditionalFormatting>
  <conditionalFormatting sqref="H26">
    <cfRule type="expression" dxfId="32" priority="32">
      <formula>INDIRECT(ADDRESS(ROW(),COLUMN()))=TRUNC(INDIRECT(ADDRESS(ROW(),COLUMN())))</formula>
    </cfRule>
  </conditionalFormatting>
  <conditionalFormatting sqref="H23">
    <cfRule type="expression" dxfId="31" priority="31">
      <formula>INDIRECT(ADDRESS(ROW(),COLUMN()))=TRUNC(INDIRECT(ADDRESS(ROW(),COLUMN())))</formula>
    </cfRule>
  </conditionalFormatting>
  <conditionalFormatting sqref="H24">
    <cfRule type="expression" dxfId="30" priority="30">
      <formula>INDIRECT(ADDRESS(ROW(),COLUMN()))=TRUNC(INDIRECT(ADDRESS(ROW(),COLUMN())))</formula>
    </cfRule>
  </conditionalFormatting>
  <conditionalFormatting sqref="H24">
    <cfRule type="expression" dxfId="29" priority="29">
      <formula>INDIRECT(ADDRESS(ROW(),COLUMN()))=TRUNC(INDIRECT(ADDRESS(ROW(),COLUMN())))</formula>
    </cfRule>
  </conditionalFormatting>
  <conditionalFormatting sqref="H23">
    <cfRule type="expression" dxfId="28" priority="28">
      <formula>INDIRECT(ADDRESS(ROW(),COLUMN()))=TRUNC(INDIRECT(ADDRESS(ROW(),COLUMN())))</formula>
    </cfRule>
  </conditionalFormatting>
  <conditionalFormatting sqref="H22">
    <cfRule type="expression" dxfId="27" priority="27">
      <formula>INDIRECT(ADDRESS(ROW(),COLUMN()))=TRUNC(INDIRECT(ADDRESS(ROW(),COLUMN())))</formula>
    </cfRule>
  </conditionalFormatting>
  <conditionalFormatting sqref="H20">
    <cfRule type="expression" dxfId="26" priority="25">
      <formula>INDIRECT(ADDRESS(ROW(),COLUMN()))=TRUNC(INDIRECT(ADDRESS(ROW(),COLUMN())))</formula>
    </cfRule>
  </conditionalFormatting>
  <conditionalFormatting sqref="H21">
    <cfRule type="expression" dxfId="25" priority="23">
      <formula>INDIRECT(ADDRESS(ROW(),COLUMN()))=TRUNC(INDIRECT(ADDRESS(ROW(),COLUMN())))</formula>
    </cfRule>
  </conditionalFormatting>
  <conditionalFormatting sqref="J21">
    <cfRule type="expression" dxfId="24" priority="22">
      <formula>INDIRECT(ADDRESS(ROW(),COLUMN()))=TRUNC(INDIRECT(ADDRESS(ROW(),COLUMN())))</formula>
    </cfRule>
  </conditionalFormatting>
  <conditionalFormatting sqref="H23">
    <cfRule type="expression" dxfId="23" priority="21">
      <formula>INDIRECT(ADDRESS(ROW(),COLUMN()))=TRUNC(INDIRECT(ADDRESS(ROW(),COLUMN())))</formula>
    </cfRule>
  </conditionalFormatting>
  <conditionalFormatting sqref="H26">
    <cfRule type="expression" dxfId="22" priority="19">
      <formula>INDIRECT(ADDRESS(ROW(),COLUMN()))=TRUNC(INDIRECT(ADDRESS(ROW(),COLUMN())))</formula>
    </cfRule>
  </conditionalFormatting>
  <conditionalFormatting sqref="H24">
    <cfRule type="expression" dxfId="21" priority="18">
      <formula>INDIRECT(ADDRESS(ROW(),COLUMN()))=TRUNC(INDIRECT(ADDRESS(ROW(),COLUMN())))</formula>
    </cfRule>
  </conditionalFormatting>
  <conditionalFormatting sqref="H25">
    <cfRule type="expression" dxfId="20" priority="17">
      <formula>INDIRECT(ADDRESS(ROW(),COLUMN()))=TRUNC(INDIRECT(ADDRESS(ROW(),COLUMN())))</formula>
    </cfRule>
  </conditionalFormatting>
  <conditionalFormatting sqref="H25">
    <cfRule type="expression" dxfId="19" priority="16">
      <formula>INDIRECT(ADDRESS(ROW(),COLUMN()))=TRUNC(INDIRECT(ADDRESS(ROW(),COLUMN())))</formula>
    </cfRule>
  </conditionalFormatting>
  <conditionalFormatting sqref="H24">
    <cfRule type="expression" dxfId="18" priority="15">
      <formula>INDIRECT(ADDRESS(ROW(),COLUMN()))=TRUNC(INDIRECT(ADDRESS(ROW(),COLUMN())))</formula>
    </cfRule>
  </conditionalFormatting>
  <conditionalFormatting sqref="J13">
    <cfRule type="expression" dxfId="17" priority="14">
      <formula>INDIRECT(ADDRESS(ROW(),COLUMN()))=TRUNC(INDIRECT(ADDRESS(ROW(),COLUMN())))</formula>
    </cfRule>
  </conditionalFormatting>
  <conditionalFormatting sqref="J14">
    <cfRule type="expression" dxfId="16" priority="13">
      <formula>INDIRECT(ADDRESS(ROW(),COLUMN()))=TRUNC(INDIRECT(ADDRESS(ROW(),COLUMN())))</formula>
    </cfRule>
  </conditionalFormatting>
  <conditionalFormatting sqref="M13">
    <cfRule type="expression" dxfId="15" priority="12">
      <formula>INDIRECT(ADDRESS(ROW(),COLUMN()))=TRUNC(INDIRECT(ADDRESS(ROW(),COLUMN())))</formula>
    </cfRule>
  </conditionalFormatting>
  <conditionalFormatting sqref="M14">
    <cfRule type="expression" dxfId="14" priority="11">
      <formula>INDIRECT(ADDRESS(ROW(),COLUMN()))=TRUNC(INDIRECT(ADDRESS(ROW(),COLUMN())))</formula>
    </cfRule>
  </conditionalFormatting>
  <conditionalFormatting sqref="J18">
    <cfRule type="expression" dxfId="13" priority="10">
      <formula>INDIRECT(ADDRESS(ROW(),COLUMN()))=TRUNC(INDIRECT(ADDRESS(ROW(),COLUMN())))</formula>
    </cfRule>
  </conditionalFormatting>
  <conditionalFormatting sqref="M18">
    <cfRule type="expression" dxfId="12" priority="9">
      <formula>INDIRECT(ADDRESS(ROW(),COLUMN()))=TRUNC(INDIRECT(ADDRESS(ROW(),COLUMN())))</formula>
    </cfRule>
  </conditionalFormatting>
  <conditionalFormatting sqref="J19">
    <cfRule type="expression" dxfId="11" priority="8">
      <formula>INDIRECT(ADDRESS(ROW(),COLUMN()))=TRUNC(INDIRECT(ADDRESS(ROW(),COLUMN())))</formula>
    </cfRule>
  </conditionalFormatting>
  <conditionalFormatting sqref="M19">
    <cfRule type="expression" dxfId="10" priority="7">
      <formula>INDIRECT(ADDRESS(ROW(),COLUMN()))=TRUNC(INDIRECT(ADDRESS(ROW(),COLUMN())))</formula>
    </cfRule>
  </conditionalFormatting>
  <conditionalFormatting sqref="J20">
    <cfRule type="expression" dxfId="9" priority="6">
      <formula>INDIRECT(ADDRESS(ROW(),COLUMN()))=TRUNC(INDIRECT(ADDRESS(ROW(),COLUMN())))</formula>
    </cfRule>
  </conditionalFormatting>
  <conditionalFormatting sqref="M20">
    <cfRule type="expression" dxfId="8" priority="5">
      <formula>INDIRECT(ADDRESS(ROW(),COLUMN()))=TRUNC(INDIRECT(ADDRESS(ROW(),COLUMN())))</formula>
    </cfRule>
  </conditionalFormatting>
  <conditionalFormatting sqref="J22">
    <cfRule type="expression" dxfId="7" priority="4">
      <formula>INDIRECT(ADDRESS(ROW(),COLUMN()))=TRUNC(INDIRECT(ADDRESS(ROW(),COLUMN())))</formula>
    </cfRule>
  </conditionalFormatting>
  <conditionalFormatting sqref="M22">
    <cfRule type="expression" dxfId="6" priority="3">
      <formula>INDIRECT(ADDRESS(ROW(),COLUMN()))=TRUNC(INDIRECT(ADDRESS(ROW(),COLUMN())))</formula>
    </cfRule>
  </conditionalFormatting>
  <conditionalFormatting sqref="J23">
    <cfRule type="expression" dxfId="5" priority="2">
      <formula>INDIRECT(ADDRESS(ROW(),COLUMN()))=TRUNC(INDIRECT(ADDRESS(ROW(),COLUMN())))</formula>
    </cfRule>
  </conditionalFormatting>
  <conditionalFormatting sqref="M23">
    <cfRule type="expression" dxfId="4" priority="1">
      <formula>INDIRECT(ADDRESS(ROW(),COLUMN()))=TRUNC(INDIRECT(ADDRESS(ROW(),COLUMN())))</formula>
    </cfRule>
  </conditionalFormatting>
  <dataValidations count="6">
    <dataValidation imeMode="hiragana" allowBlank="1" showInputMessage="1" showErrorMessage="1" sqref="E11:F310 N11:N310 K11:K310"/>
    <dataValidation imeMode="disabled" allowBlank="1" showInputMessage="1" showErrorMessage="1" sqref="C8 F6 A11:A310 I6:L7 G6:H8 F8 C6"/>
    <dataValidation type="list" allowBlank="1" showInputMessage="1" showErrorMessage="1" sqref="Q11:R310">
      <formula1>"○"</formula1>
    </dataValidation>
    <dataValidation type="list" imeMode="hiragana" allowBlank="1" showInputMessage="1" showErrorMessage="1" sqref="C11:C310">
      <formula1>区分</formula1>
    </dataValidation>
    <dataValidation imeMode="off" allowBlank="1" showInputMessage="1" showErrorMessage="1" sqref="J11:J310 G312:I312 G315:I351 M11:M310 P11:P310"/>
    <dataValidation type="list" imeMode="hiragana" allowBlank="1" showInputMessage="1" showErrorMessage="1" sqref="D11:D310">
      <formula1>INDIRECT(C11)</formula1>
    </dataValidation>
  </dataValidations>
  <pageMargins left="0.7" right="0.7" top="0.75" bottom="0.75" header="0.3" footer="0.3"/>
  <pageSetup paperSize="9" scale="5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5" stopIfTrue="1" id="{D51146F6-D245-450A-A9CE-48A1375E2224}">
            <xm:f>'D:\暮らしGR\★アーティスト・イン・レジデンス事業★\R2年度\06 変更申請及び実績報告の送付\07実績報告書\[01 （様式１－4）実績報告書（記載例）.xlsx]様式1'!#REF!="■"</xm:f>
            <x14:dxf>
              <fill>
                <patternFill>
                  <bgColor theme="0" tint="-0.24994659260841701"/>
                </patternFill>
              </fill>
            </x14:dxf>
          </x14:cfRule>
          <xm:sqref>C22:D25</xm:sqref>
        </x14:conditionalFormatting>
        <x14:conditionalFormatting xmlns:xm="http://schemas.microsoft.com/office/excel/2006/main">
          <x14:cfRule type="expression" priority="66" stopIfTrue="1" id="{43961A8C-8784-4E18-9802-D33C6D7135F7}">
            <xm:f>'D:\暮らしGR\★アーティスト・イン・レジデンス事業★\R2年度\06 変更申請及び実績報告の送付\07実績報告書\[01 （様式１－4）実績報告書（記載例）.xlsx]様式1'!#REF!="■"</xm:f>
            <x14:dxf>
              <fill>
                <patternFill>
                  <bgColor theme="0" tint="-0.24994659260841701"/>
                </patternFill>
              </fill>
            </x14:dxf>
          </x14:cfRule>
          <xm:sqref>F22:H25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0"/>
  <sheetViews>
    <sheetView view="pageBreakPreview" zoomScaleNormal="40" zoomScaleSheetLayoutView="100" workbookViewId="0">
      <selection activeCell="C11" sqref="C11"/>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3" ht="14.25">
      <c r="A1" s="94" t="str">
        <f>"【 内訳書 】 "&amp;様式1!L12</f>
        <v xml:space="preserve">【 内訳書 】 </v>
      </c>
      <c r="B1" s="28"/>
      <c r="C1" s="75"/>
      <c r="D1" s="75"/>
      <c r="E1" s="75"/>
      <c r="F1" s="75"/>
      <c r="G1" s="75"/>
      <c r="H1" s="75"/>
      <c r="I1" s="75"/>
      <c r="J1" s="75"/>
      <c r="K1" s="75"/>
      <c r="L1" s="75"/>
      <c r="M1" s="75"/>
      <c r="N1" s="75"/>
      <c r="O1" s="75"/>
      <c r="P1" s="75"/>
      <c r="Q1" s="75"/>
      <c r="R1" s="75"/>
    </row>
    <row r="2" spans="1:23" ht="25.5" customHeight="1">
      <c r="A2" s="75"/>
      <c r="B2" s="667" t="str">
        <f>IF(様式1!C4="■","拠点的事業支援を受ける団体は補助対象外のため提出不要","任意プログラム （エ）")</f>
        <v>任意プログラム （エ）</v>
      </c>
      <c r="C2" s="667"/>
      <c r="D2" s="667"/>
      <c r="E2" s="667"/>
      <c r="F2" s="667"/>
      <c r="G2" s="667"/>
      <c r="H2" s="667"/>
      <c r="I2" s="667"/>
      <c r="J2" s="667"/>
      <c r="K2" s="667"/>
      <c r="L2" s="667"/>
      <c r="M2" s="667"/>
      <c r="N2" s="667"/>
      <c r="O2" s="667"/>
      <c r="P2" s="667"/>
      <c r="Q2" s="667"/>
      <c r="R2" s="667"/>
    </row>
    <row r="3" spans="1:23" ht="44.25" customHeight="1">
      <c r="A3" s="75"/>
      <c r="B3" s="646" t="s">
        <v>133</v>
      </c>
      <c r="C3" s="666"/>
      <c r="D3" s="666"/>
      <c r="E3" s="666"/>
      <c r="F3" s="666"/>
      <c r="G3" s="666"/>
      <c r="H3" s="666"/>
      <c r="I3" s="666"/>
      <c r="J3" s="666"/>
      <c r="K3" s="666"/>
      <c r="L3" s="666"/>
      <c r="M3" s="666"/>
      <c r="N3" s="666"/>
      <c r="O3" s="666"/>
      <c r="P3" s="666"/>
      <c r="Q3" s="666"/>
      <c r="R3" s="666"/>
      <c r="W3" s="51">
        <v>18</v>
      </c>
    </row>
    <row r="4" spans="1:23" ht="11.25" customHeight="1">
      <c r="A4" s="95"/>
      <c r="B4" s="95"/>
      <c r="C4" s="96"/>
      <c r="D4" s="52"/>
      <c r="E4" s="52"/>
      <c r="F4" s="97"/>
      <c r="G4" s="97"/>
      <c r="H4" s="97"/>
      <c r="I4" s="97"/>
      <c r="J4" s="97"/>
      <c r="K4" s="97"/>
      <c r="L4" s="97"/>
      <c r="M4" s="97"/>
      <c r="N4" s="97"/>
      <c r="O4" s="97"/>
      <c r="P4" s="97"/>
      <c r="Q4" s="75"/>
      <c r="R4" s="75"/>
    </row>
    <row r="5" spans="1:23" ht="21.75" customHeight="1">
      <c r="A5" s="95"/>
      <c r="B5" s="95"/>
      <c r="C5" s="632" t="s">
        <v>73</v>
      </c>
      <c r="D5" s="633"/>
      <c r="E5" s="634"/>
      <c r="F5" s="151" t="s">
        <v>74</v>
      </c>
      <c r="G5" s="620" t="s">
        <v>75</v>
      </c>
      <c r="H5" s="621"/>
      <c r="I5" s="621"/>
      <c r="J5" s="621"/>
      <c r="K5" s="621"/>
      <c r="L5" s="622"/>
      <c r="M5" s="76"/>
      <c r="N5" s="623" t="str">
        <f>IF(G331&lt;&gt;0,"「細目：その他」で補助対象外に仕分けされていないものがある","")</f>
        <v/>
      </c>
      <c r="O5" s="623"/>
      <c r="P5" s="623"/>
      <c r="Q5" s="75"/>
      <c r="R5" s="75"/>
    </row>
    <row r="6" spans="1:23"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3" ht="21.75" customHeight="1">
      <c r="A7" s="95"/>
      <c r="B7" s="95"/>
      <c r="C7" s="632" t="s">
        <v>115</v>
      </c>
      <c r="D7" s="633"/>
      <c r="E7" s="634"/>
      <c r="F7" s="151" t="s">
        <v>116</v>
      </c>
      <c r="G7" s="101"/>
      <c r="H7" s="102"/>
      <c r="I7" s="102"/>
      <c r="J7" s="102"/>
      <c r="K7" s="102"/>
      <c r="L7" s="102"/>
      <c r="M7" s="76"/>
      <c r="N7" s="148"/>
      <c r="O7" s="148"/>
      <c r="P7" s="148"/>
      <c r="Q7" s="75"/>
      <c r="R7" s="75"/>
    </row>
    <row r="8" spans="1:23"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3"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3"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3" ht="17.25" customHeight="1">
      <c r="A11" s="630">
        <v>1</v>
      </c>
      <c r="B11" s="631"/>
      <c r="C11" s="54"/>
      <c r="D11" s="65"/>
      <c r="E11" s="144"/>
      <c r="F11" s="66"/>
      <c r="G11" s="56"/>
      <c r="H11" s="57"/>
      <c r="I11" s="56"/>
      <c r="J11" s="57"/>
      <c r="K11" s="58"/>
      <c r="L11" s="59"/>
      <c r="M11" s="60"/>
      <c r="N11" s="58"/>
      <c r="O11" s="61"/>
      <c r="P11" s="62">
        <f>IF(H11="",0,INT(SUM(PRODUCT(H11,J11,M11))))</f>
        <v>0</v>
      </c>
      <c r="Q11" s="89"/>
      <c r="R11" s="63"/>
    </row>
    <row r="12" spans="1:23" ht="17.25" customHeight="1">
      <c r="A12" s="606">
        <v>2</v>
      </c>
      <c r="B12" s="607"/>
      <c r="C12" s="64"/>
      <c r="D12" s="65"/>
      <c r="E12" s="144"/>
      <c r="F12" s="66"/>
      <c r="G12" s="67"/>
      <c r="H12" s="68"/>
      <c r="I12" s="67"/>
      <c r="J12" s="68"/>
      <c r="K12" s="69"/>
      <c r="L12" s="70"/>
      <c r="M12" s="71"/>
      <c r="N12" s="69"/>
      <c r="O12" s="61"/>
      <c r="P12" s="62">
        <f>IF(H12="",0,INT(SUM(PRODUCT(H12,J12,M12))))</f>
        <v>0</v>
      </c>
      <c r="Q12" s="90"/>
      <c r="R12" s="73"/>
    </row>
    <row r="13" spans="1:23" ht="17.25" customHeight="1">
      <c r="A13" s="606">
        <v>3</v>
      </c>
      <c r="B13" s="607"/>
      <c r="C13" s="64"/>
      <c r="D13" s="65"/>
      <c r="E13" s="144"/>
      <c r="F13" s="66"/>
      <c r="G13" s="67"/>
      <c r="H13" s="68"/>
      <c r="I13" s="67"/>
      <c r="J13" s="68"/>
      <c r="K13" s="69"/>
      <c r="L13" s="70"/>
      <c r="M13" s="71"/>
      <c r="N13" s="69"/>
      <c r="O13" s="61"/>
      <c r="P13" s="62">
        <f>IF(H13="",0,INT(SUM(PRODUCT(H13,J13,M13))))</f>
        <v>0</v>
      </c>
      <c r="Q13" s="89"/>
      <c r="R13" s="73"/>
    </row>
    <row r="14" spans="1:23" ht="17.25" customHeight="1">
      <c r="A14" s="606">
        <v>4</v>
      </c>
      <c r="B14" s="607"/>
      <c r="C14" s="64"/>
      <c r="D14" s="65"/>
      <c r="E14" s="144"/>
      <c r="F14" s="66"/>
      <c r="G14" s="67"/>
      <c r="H14" s="68"/>
      <c r="I14" s="67"/>
      <c r="J14" s="68"/>
      <c r="K14" s="69"/>
      <c r="L14" s="70"/>
      <c r="M14" s="71"/>
      <c r="N14" s="69"/>
      <c r="O14" s="61"/>
      <c r="P14" s="62">
        <f t="shared" ref="P14" si="0">IF(H14="",0,INT(SUM(PRODUCT(H14,J14,M14))))</f>
        <v>0</v>
      </c>
      <c r="Q14" s="90"/>
      <c r="R14" s="73"/>
    </row>
    <row r="15" spans="1:23" ht="17.25" customHeight="1">
      <c r="A15" s="606">
        <v>5</v>
      </c>
      <c r="B15" s="607"/>
      <c r="C15" s="64"/>
      <c r="D15" s="65"/>
      <c r="E15" s="144"/>
      <c r="F15" s="66"/>
      <c r="G15" s="67"/>
      <c r="H15" s="68"/>
      <c r="I15" s="67"/>
      <c r="J15" s="68"/>
      <c r="K15" s="69"/>
      <c r="L15" s="70"/>
      <c r="M15" s="71"/>
      <c r="N15" s="69"/>
      <c r="O15" s="72"/>
      <c r="P15" s="62">
        <f t="shared" ref="P15:P75" si="1">IF(H15="",0,INT(SUM(PRODUCT(H15,J15,M15))))</f>
        <v>0</v>
      </c>
      <c r="Q15" s="90"/>
      <c r="R15" s="73"/>
    </row>
    <row r="16" spans="1:23" ht="17.25" customHeight="1">
      <c r="A16" s="606">
        <v>6</v>
      </c>
      <c r="B16" s="607"/>
      <c r="C16" s="64"/>
      <c r="D16" s="65"/>
      <c r="E16" s="144"/>
      <c r="F16" s="66"/>
      <c r="G16" s="67"/>
      <c r="H16" s="68"/>
      <c r="I16" s="67"/>
      <c r="J16" s="68"/>
      <c r="K16" s="69"/>
      <c r="L16" s="70"/>
      <c r="M16" s="71"/>
      <c r="N16" s="69"/>
      <c r="O16" s="72"/>
      <c r="P16" s="62">
        <f t="shared" si="1"/>
        <v>0</v>
      </c>
      <c r="Q16" s="90"/>
      <c r="R16" s="73"/>
    </row>
    <row r="17" spans="1:18" ht="17.25" customHeight="1">
      <c r="A17" s="606">
        <v>7</v>
      </c>
      <c r="B17" s="607"/>
      <c r="C17" s="64"/>
      <c r="D17" s="65"/>
      <c r="E17" s="144"/>
      <c r="F17" s="66"/>
      <c r="G17" s="67"/>
      <c r="H17" s="68"/>
      <c r="I17" s="67"/>
      <c r="J17" s="68"/>
      <c r="K17" s="69"/>
      <c r="L17" s="70"/>
      <c r="M17" s="71"/>
      <c r="N17" s="69"/>
      <c r="O17" s="72"/>
      <c r="P17" s="62">
        <f t="shared" si="1"/>
        <v>0</v>
      </c>
      <c r="Q17" s="90"/>
      <c r="R17" s="73"/>
    </row>
    <row r="18" spans="1:18" ht="17.25" customHeight="1">
      <c r="A18" s="606">
        <v>8</v>
      </c>
      <c r="B18" s="607"/>
      <c r="C18" s="64"/>
      <c r="D18" s="65"/>
      <c r="E18" s="144"/>
      <c r="F18" s="66"/>
      <c r="G18" s="67"/>
      <c r="H18" s="68"/>
      <c r="I18" s="67"/>
      <c r="J18" s="68"/>
      <c r="K18" s="69"/>
      <c r="L18" s="70"/>
      <c r="M18" s="71"/>
      <c r="N18" s="69"/>
      <c r="O18" s="72"/>
      <c r="P18" s="62">
        <f t="shared" si="1"/>
        <v>0</v>
      </c>
      <c r="Q18" s="90"/>
      <c r="R18" s="73"/>
    </row>
    <row r="19" spans="1:18" ht="17.25" customHeight="1">
      <c r="A19" s="606">
        <v>9</v>
      </c>
      <c r="B19" s="607"/>
      <c r="C19" s="64"/>
      <c r="D19" s="65"/>
      <c r="E19" s="144"/>
      <c r="F19" s="66"/>
      <c r="G19" s="67"/>
      <c r="H19" s="68"/>
      <c r="I19" s="67"/>
      <c r="J19" s="68"/>
      <c r="K19" s="69"/>
      <c r="L19" s="70"/>
      <c r="M19" s="71"/>
      <c r="N19" s="69"/>
      <c r="O19" s="72"/>
      <c r="P19" s="62">
        <f t="shared" si="1"/>
        <v>0</v>
      </c>
      <c r="Q19" s="90"/>
      <c r="R19" s="73"/>
    </row>
    <row r="20" spans="1:18" ht="17.25" customHeight="1">
      <c r="A20" s="606">
        <v>10</v>
      </c>
      <c r="B20" s="607"/>
      <c r="C20" s="64"/>
      <c r="D20" s="65"/>
      <c r="E20" s="144"/>
      <c r="F20" s="66"/>
      <c r="G20" s="67"/>
      <c r="H20" s="68"/>
      <c r="I20" s="67"/>
      <c r="J20" s="68"/>
      <c r="K20" s="69"/>
      <c r="L20" s="70"/>
      <c r="M20" s="71"/>
      <c r="N20" s="69"/>
      <c r="O20" s="72"/>
      <c r="P20" s="62">
        <f t="shared" si="1"/>
        <v>0</v>
      </c>
      <c r="Q20" s="90"/>
      <c r="R20" s="73"/>
    </row>
    <row r="21" spans="1:18" ht="17.25" customHeight="1">
      <c r="A21" s="606">
        <v>11</v>
      </c>
      <c r="B21" s="607"/>
      <c r="C21" s="64"/>
      <c r="D21" s="65"/>
      <c r="E21" s="144"/>
      <c r="F21" s="66"/>
      <c r="G21" s="67"/>
      <c r="H21" s="68"/>
      <c r="I21" s="67"/>
      <c r="J21" s="68"/>
      <c r="K21" s="69"/>
      <c r="L21" s="70"/>
      <c r="M21" s="71"/>
      <c r="N21" s="69"/>
      <c r="O21" s="72"/>
      <c r="P21" s="62">
        <f t="shared" si="1"/>
        <v>0</v>
      </c>
      <c r="Q21" s="90"/>
      <c r="R21" s="73"/>
    </row>
    <row r="22" spans="1:18" ht="18" customHeight="1">
      <c r="A22" s="606">
        <v>12</v>
      </c>
      <c r="B22" s="607"/>
      <c r="C22" s="64"/>
      <c r="D22" s="65"/>
      <c r="E22" s="144"/>
      <c r="F22" s="66"/>
      <c r="G22" s="67"/>
      <c r="H22" s="68"/>
      <c r="I22" s="67"/>
      <c r="J22" s="68"/>
      <c r="K22" s="69"/>
      <c r="L22" s="70"/>
      <c r="M22" s="71"/>
      <c r="N22" s="69"/>
      <c r="O22" s="72"/>
      <c r="P22" s="62">
        <f t="shared" si="1"/>
        <v>0</v>
      </c>
      <c r="Q22" s="90"/>
      <c r="R22" s="73"/>
    </row>
    <row r="23" spans="1:18" ht="18" customHeight="1">
      <c r="A23" s="606">
        <v>13</v>
      </c>
      <c r="B23" s="607"/>
      <c r="C23" s="64"/>
      <c r="D23" s="65"/>
      <c r="E23" s="144"/>
      <c r="F23" s="66"/>
      <c r="G23" s="67"/>
      <c r="H23" s="68"/>
      <c r="I23" s="67"/>
      <c r="J23" s="68"/>
      <c r="K23" s="69"/>
      <c r="L23" s="70"/>
      <c r="M23" s="71"/>
      <c r="N23" s="69"/>
      <c r="O23" s="72"/>
      <c r="P23" s="62">
        <f t="shared" si="1"/>
        <v>0</v>
      </c>
      <c r="Q23" s="90"/>
      <c r="R23" s="73"/>
    </row>
    <row r="24" spans="1:18" ht="18" customHeight="1">
      <c r="A24" s="606">
        <v>14</v>
      </c>
      <c r="B24" s="607"/>
      <c r="C24" s="64"/>
      <c r="D24" s="65"/>
      <c r="E24" s="144"/>
      <c r="F24" s="66"/>
      <c r="G24" s="67"/>
      <c r="H24" s="68"/>
      <c r="I24" s="70"/>
      <c r="J24" s="71"/>
      <c r="K24" s="69"/>
      <c r="L24" s="70"/>
      <c r="M24" s="71"/>
      <c r="N24" s="69"/>
      <c r="O24" s="72"/>
      <c r="P24" s="62">
        <f t="shared" si="1"/>
        <v>0</v>
      </c>
      <c r="Q24" s="90"/>
      <c r="R24" s="73"/>
    </row>
    <row r="25" spans="1:18" ht="18" customHeight="1">
      <c r="A25" s="606">
        <v>15</v>
      </c>
      <c r="B25" s="607"/>
      <c r="C25" s="64"/>
      <c r="D25" s="65"/>
      <c r="E25" s="144"/>
      <c r="F25" s="66"/>
      <c r="G25" s="67"/>
      <c r="H25" s="68"/>
      <c r="I25" s="70"/>
      <c r="J25" s="71"/>
      <c r="K25" s="69"/>
      <c r="L25" s="70"/>
      <c r="M25" s="71"/>
      <c r="N25" s="69"/>
      <c r="O25" s="72"/>
      <c r="P25" s="62">
        <f t="shared" si="1"/>
        <v>0</v>
      </c>
      <c r="Q25" s="90"/>
      <c r="R25" s="73"/>
    </row>
    <row r="26" spans="1:18" ht="18" customHeight="1">
      <c r="A26" s="606">
        <v>16</v>
      </c>
      <c r="B26" s="607"/>
      <c r="C26" s="64"/>
      <c r="D26" s="65"/>
      <c r="E26" s="144"/>
      <c r="F26" s="66"/>
      <c r="G26" s="67"/>
      <c r="H26" s="68"/>
      <c r="I26" s="70"/>
      <c r="J26" s="71"/>
      <c r="K26" s="69"/>
      <c r="L26" s="70"/>
      <c r="M26" s="71"/>
      <c r="N26" s="69"/>
      <c r="O26" s="72"/>
      <c r="P26" s="62">
        <f t="shared" si="1"/>
        <v>0</v>
      </c>
      <c r="Q26" s="90"/>
      <c r="R26" s="73"/>
    </row>
    <row r="27" spans="1:18" ht="18" customHeight="1">
      <c r="A27" s="606">
        <v>17</v>
      </c>
      <c r="B27" s="607"/>
      <c r="C27" s="64"/>
      <c r="D27" s="65"/>
      <c r="E27" s="145"/>
      <c r="F27" s="55"/>
      <c r="G27" s="67"/>
      <c r="H27" s="57"/>
      <c r="I27" s="67"/>
      <c r="J27" s="68"/>
      <c r="K27" s="69"/>
      <c r="L27" s="67"/>
      <c r="M27" s="71"/>
      <c r="N27" s="74"/>
      <c r="O27" s="72"/>
      <c r="P27" s="62">
        <f t="shared" si="1"/>
        <v>0</v>
      </c>
      <c r="Q27" s="90"/>
      <c r="R27" s="73"/>
    </row>
    <row r="28" spans="1:18" ht="18" customHeight="1">
      <c r="A28" s="606">
        <v>18</v>
      </c>
      <c r="B28" s="607"/>
      <c r="C28" s="64"/>
      <c r="D28" s="65"/>
      <c r="E28" s="145"/>
      <c r="F28" s="66"/>
      <c r="G28" s="67"/>
      <c r="H28" s="68"/>
      <c r="I28" s="67"/>
      <c r="J28" s="68"/>
      <c r="K28" s="69"/>
      <c r="L28" s="67"/>
      <c r="M28" s="71"/>
      <c r="N28" s="74"/>
      <c r="O28" s="72"/>
      <c r="P28" s="62">
        <f t="shared" si="1"/>
        <v>0</v>
      </c>
      <c r="Q28" s="90"/>
      <c r="R28" s="73"/>
    </row>
    <row r="29" spans="1:18" ht="18" customHeight="1">
      <c r="A29" s="606">
        <v>19</v>
      </c>
      <c r="B29" s="607"/>
      <c r="C29" s="64"/>
      <c r="D29" s="65"/>
      <c r="E29" s="145"/>
      <c r="F29" s="66"/>
      <c r="G29" s="67"/>
      <c r="H29" s="68"/>
      <c r="I29" s="67"/>
      <c r="J29" s="68"/>
      <c r="K29" s="69"/>
      <c r="L29" s="67"/>
      <c r="M29" s="71"/>
      <c r="N29" s="74"/>
      <c r="O29" s="72"/>
      <c r="P29" s="62">
        <f t="shared" si="1"/>
        <v>0</v>
      </c>
      <c r="Q29" s="90"/>
      <c r="R29" s="73"/>
    </row>
    <row r="30" spans="1:18" ht="18" customHeight="1">
      <c r="A30" s="606">
        <v>20</v>
      </c>
      <c r="B30" s="607"/>
      <c r="C30" s="64"/>
      <c r="D30" s="65"/>
      <c r="E30" s="144"/>
      <c r="F30" s="66"/>
      <c r="G30" s="67"/>
      <c r="H30" s="68"/>
      <c r="I30" s="67"/>
      <c r="J30" s="68"/>
      <c r="K30" s="69"/>
      <c r="L30" s="70"/>
      <c r="M30" s="71"/>
      <c r="N30" s="69"/>
      <c r="O30" s="72"/>
      <c r="P30" s="62">
        <f t="shared" si="1"/>
        <v>0</v>
      </c>
      <c r="Q30" s="90"/>
      <c r="R30" s="73"/>
    </row>
    <row r="31" spans="1:18" ht="18" customHeight="1">
      <c r="A31" s="606">
        <v>21</v>
      </c>
      <c r="B31" s="607"/>
      <c r="C31" s="64"/>
      <c r="D31" s="65"/>
      <c r="E31" s="144"/>
      <c r="F31" s="66"/>
      <c r="G31" s="67"/>
      <c r="H31" s="68"/>
      <c r="I31" s="67"/>
      <c r="J31" s="68"/>
      <c r="K31" s="69"/>
      <c r="L31" s="70"/>
      <c r="M31" s="71"/>
      <c r="N31" s="69"/>
      <c r="O31" s="72"/>
      <c r="P31" s="62">
        <f t="shared" si="1"/>
        <v>0</v>
      </c>
      <c r="Q31" s="90"/>
      <c r="R31" s="73"/>
    </row>
    <row r="32" spans="1:18" ht="18" customHeight="1">
      <c r="A32" s="606">
        <v>22</v>
      </c>
      <c r="B32" s="607"/>
      <c r="C32" s="64"/>
      <c r="D32" s="65"/>
      <c r="E32" s="144"/>
      <c r="F32" s="66"/>
      <c r="G32" s="67"/>
      <c r="H32" s="68"/>
      <c r="I32" s="70"/>
      <c r="J32" s="71"/>
      <c r="K32" s="69"/>
      <c r="L32" s="70"/>
      <c r="M32" s="71"/>
      <c r="N32" s="69"/>
      <c r="O32" s="72"/>
      <c r="P32" s="62">
        <f t="shared" si="1"/>
        <v>0</v>
      </c>
      <c r="Q32" s="90"/>
      <c r="R32" s="73"/>
    </row>
    <row r="33" spans="1:18" ht="18" customHeight="1">
      <c r="A33" s="606">
        <v>23</v>
      </c>
      <c r="B33" s="607"/>
      <c r="C33" s="64"/>
      <c r="D33" s="65"/>
      <c r="E33" s="144"/>
      <c r="F33" s="66"/>
      <c r="G33" s="67"/>
      <c r="H33" s="68"/>
      <c r="I33" s="70"/>
      <c r="J33" s="71"/>
      <c r="K33" s="69"/>
      <c r="L33" s="70"/>
      <c r="M33" s="71"/>
      <c r="N33" s="69"/>
      <c r="O33" s="72"/>
      <c r="P33" s="62">
        <f t="shared" si="1"/>
        <v>0</v>
      </c>
      <c r="Q33" s="90"/>
      <c r="R33" s="73"/>
    </row>
    <row r="34" spans="1:18" ht="18" customHeight="1">
      <c r="A34" s="606">
        <v>24</v>
      </c>
      <c r="B34" s="607"/>
      <c r="C34" s="64"/>
      <c r="D34" s="65"/>
      <c r="E34" s="144"/>
      <c r="F34" s="66"/>
      <c r="G34" s="67"/>
      <c r="H34" s="68"/>
      <c r="I34" s="70"/>
      <c r="J34" s="71"/>
      <c r="K34" s="69"/>
      <c r="L34" s="70"/>
      <c r="M34" s="71"/>
      <c r="N34" s="69"/>
      <c r="O34" s="72"/>
      <c r="P34" s="62">
        <f t="shared" si="1"/>
        <v>0</v>
      </c>
      <c r="Q34" s="90"/>
      <c r="R34" s="73"/>
    </row>
    <row r="35" spans="1:18" ht="18" customHeight="1">
      <c r="A35" s="606">
        <v>25</v>
      </c>
      <c r="B35" s="607"/>
      <c r="C35" s="64"/>
      <c r="D35" s="65"/>
      <c r="E35" s="144"/>
      <c r="F35" s="66"/>
      <c r="G35" s="67"/>
      <c r="H35" s="68"/>
      <c r="I35" s="70"/>
      <c r="J35" s="68"/>
      <c r="K35" s="69"/>
      <c r="L35" s="70"/>
      <c r="M35" s="71"/>
      <c r="N35" s="69"/>
      <c r="O35" s="72"/>
      <c r="P35" s="62">
        <f t="shared" si="1"/>
        <v>0</v>
      </c>
      <c r="Q35" s="90"/>
      <c r="R35" s="73"/>
    </row>
    <row r="36" spans="1:18" ht="18" customHeight="1">
      <c r="A36" s="606">
        <v>26</v>
      </c>
      <c r="B36" s="607"/>
      <c r="C36" s="64"/>
      <c r="D36" s="65"/>
      <c r="E36" s="144"/>
      <c r="F36" s="66"/>
      <c r="G36" s="67"/>
      <c r="H36" s="68"/>
      <c r="I36" s="70"/>
      <c r="J36" s="68"/>
      <c r="K36" s="69"/>
      <c r="L36" s="70"/>
      <c r="M36" s="71"/>
      <c r="N36" s="69"/>
      <c r="O36" s="72"/>
      <c r="P36" s="62">
        <f t="shared" si="1"/>
        <v>0</v>
      </c>
      <c r="Q36" s="90"/>
      <c r="R36" s="73"/>
    </row>
    <row r="37" spans="1:18" ht="18" customHeight="1">
      <c r="A37" s="606">
        <v>27</v>
      </c>
      <c r="B37" s="607"/>
      <c r="C37" s="64"/>
      <c r="D37" s="65"/>
      <c r="E37" s="145"/>
      <c r="F37" s="55"/>
      <c r="G37" s="56"/>
      <c r="H37" s="57"/>
      <c r="I37" s="70"/>
      <c r="J37" s="71"/>
      <c r="K37" s="69"/>
      <c r="L37" s="70"/>
      <c r="M37" s="71"/>
      <c r="N37" s="69"/>
      <c r="O37" s="72"/>
      <c r="P37" s="62">
        <f t="shared" si="1"/>
        <v>0</v>
      </c>
      <c r="Q37" s="90"/>
      <c r="R37" s="73"/>
    </row>
    <row r="38" spans="1:18" ht="18" customHeight="1">
      <c r="A38" s="606">
        <v>28</v>
      </c>
      <c r="B38" s="607"/>
      <c r="C38" s="64"/>
      <c r="D38" s="65"/>
      <c r="E38" s="144"/>
      <c r="F38" s="66"/>
      <c r="G38" s="67"/>
      <c r="H38" s="68"/>
      <c r="I38" s="70"/>
      <c r="J38" s="71"/>
      <c r="K38" s="69"/>
      <c r="L38" s="70"/>
      <c r="M38" s="71"/>
      <c r="N38" s="69"/>
      <c r="O38" s="72"/>
      <c r="P38" s="62">
        <f t="shared" si="1"/>
        <v>0</v>
      </c>
      <c r="Q38" s="90"/>
      <c r="R38" s="73"/>
    </row>
    <row r="39" spans="1:18" ht="18" customHeight="1">
      <c r="A39" s="606">
        <v>29</v>
      </c>
      <c r="B39" s="607"/>
      <c r="C39" s="64"/>
      <c r="D39" s="65"/>
      <c r="E39" s="145"/>
      <c r="F39" s="55"/>
      <c r="G39" s="56"/>
      <c r="H39" s="57"/>
      <c r="I39" s="70"/>
      <c r="J39" s="71"/>
      <c r="K39" s="69"/>
      <c r="L39" s="70"/>
      <c r="M39" s="71"/>
      <c r="N39" s="69"/>
      <c r="O39" s="72"/>
      <c r="P39" s="62">
        <f t="shared" si="1"/>
        <v>0</v>
      </c>
      <c r="Q39" s="90"/>
      <c r="R39" s="73"/>
    </row>
    <row r="40" spans="1:18" ht="18" customHeight="1">
      <c r="A40" s="606">
        <v>30</v>
      </c>
      <c r="B40" s="607"/>
      <c r="C40" s="64"/>
      <c r="D40" s="65"/>
      <c r="E40" s="144"/>
      <c r="F40" s="66"/>
      <c r="G40" s="67"/>
      <c r="H40" s="68"/>
      <c r="I40" s="70"/>
      <c r="J40" s="68"/>
      <c r="K40" s="69"/>
      <c r="L40" s="70"/>
      <c r="M40" s="71"/>
      <c r="N40" s="69"/>
      <c r="O40" s="72"/>
      <c r="P40" s="62">
        <f t="shared" si="1"/>
        <v>0</v>
      </c>
      <c r="Q40" s="90"/>
      <c r="R40" s="73"/>
    </row>
    <row r="41" spans="1:18" ht="18" customHeight="1">
      <c r="A41" s="606">
        <v>31</v>
      </c>
      <c r="B41" s="607"/>
      <c r="C41" s="64"/>
      <c r="D41" s="65"/>
      <c r="E41" s="144"/>
      <c r="F41" s="66"/>
      <c r="G41" s="67"/>
      <c r="H41" s="68"/>
      <c r="I41" s="67"/>
      <c r="J41" s="68"/>
      <c r="K41" s="69"/>
      <c r="L41" s="70"/>
      <c r="M41" s="71"/>
      <c r="N41" s="69"/>
      <c r="O41" s="72"/>
      <c r="P41" s="62">
        <f t="shared" si="1"/>
        <v>0</v>
      </c>
      <c r="Q41" s="90"/>
      <c r="R41" s="73"/>
    </row>
    <row r="42" spans="1:18" ht="18" customHeight="1">
      <c r="A42" s="606">
        <v>32</v>
      </c>
      <c r="B42" s="607"/>
      <c r="C42" s="64"/>
      <c r="D42" s="65"/>
      <c r="E42" s="144"/>
      <c r="F42" s="66"/>
      <c r="G42" s="67"/>
      <c r="H42" s="68"/>
      <c r="I42" s="67"/>
      <c r="J42" s="68"/>
      <c r="K42" s="69"/>
      <c r="L42" s="70"/>
      <c r="M42" s="71"/>
      <c r="N42" s="69"/>
      <c r="O42" s="72"/>
      <c r="P42" s="62">
        <f t="shared" si="1"/>
        <v>0</v>
      </c>
      <c r="Q42" s="90"/>
      <c r="R42" s="73"/>
    </row>
    <row r="43" spans="1:18" ht="18" customHeight="1">
      <c r="A43" s="606">
        <v>33</v>
      </c>
      <c r="B43" s="607"/>
      <c r="C43" s="64"/>
      <c r="D43" s="65"/>
      <c r="E43" s="144"/>
      <c r="F43" s="66"/>
      <c r="G43" s="67"/>
      <c r="H43" s="68"/>
      <c r="I43" s="67"/>
      <c r="J43" s="68"/>
      <c r="K43" s="69"/>
      <c r="L43" s="70"/>
      <c r="M43" s="71"/>
      <c r="N43" s="69"/>
      <c r="O43" s="72"/>
      <c r="P43" s="62">
        <f t="shared" si="1"/>
        <v>0</v>
      </c>
      <c r="Q43" s="90"/>
      <c r="R43" s="73"/>
    </row>
    <row r="44" spans="1:18" ht="18" customHeight="1">
      <c r="A44" s="606">
        <v>34</v>
      </c>
      <c r="B44" s="607"/>
      <c r="C44" s="64"/>
      <c r="D44" s="65"/>
      <c r="E44" s="144"/>
      <c r="F44" s="66"/>
      <c r="G44" s="67"/>
      <c r="H44" s="68"/>
      <c r="I44" s="67"/>
      <c r="J44" s="68"/>
      <c r="K44" s="69"/>
      <c r="L44" s="70"/>
      <c r="M44" s="71"/>
      <c r="N44" s="69"/>
      <c r="O44" s="72"/>
      <c r="P44" s="62">
        <f t="shared" si="1"/>
        <v>0</v>
      </c>
      <c r="Q44" s="90"/>
      <c r="R44" s="73"/>
    </row>
    <row r="45" spans="1:18" ht="18" customHeight="1">
      <c r="A45" s="606">
        <v>35</v>
      </c>
      <c r="B45" s="607"/>
      <c r="C45" s="64"/>
      <c r="D45" s="65"/>
      <c r="E45" s="144"/>
      <c r="F45" s="66"/>
      <c r="G45" s="67"/>
      <c r="H45" s="68"/>
      <c r="I45" s="67"/>
      <c r="J45" s="68"/>
      <c r="K45" s="69"/>
      <c r="L45" s="70"/>
      <c r="M45" s="71"/>
      <c r="N45" s="69"/>
      <c r="O45" s="72"/>
      <c r="P45" s="62">
        <f t="shared" si="1"/>
        <v>0</v>
      </c>
      <c r="Q45" s="90"/>
      <c r="R45" s="73"/>
    </row>
    <row r="46" spans="1:18" ht="18" customHeight="1">
      <c r="A46" s="606">
        <v>36</v>
      </c>
      <c r="B46" s="607"/>
      <c r="C46" s="64"/>
      <c r="D46" s="65"/>
      <c r="E46" s="144"/>
      <c r="F46" s="66"/>
      <c r="G46" s="67"/>
      <c r="H46" s="68"/>
      <c r="I46" s="70"/>
      <c r="J46" s="71"/>
      <c r="K46" s="69"/>
      <c r="L46" s="70"/>
      <c r="M46" s="71"/>
      <c r="N46" s="69"/>
      <c r="O46" s="72"/>
      <c r="P46" s="62">
        <f t="shared" si="1"/>
        <v>0</v>
      </c>
      <c r="Q46" s="90"/>
      <c r="R46" s="73"/>
    </row>
    <row r="47" spans="1:18" ht="18" customHeight="1">
      <c r="A47" s="606">
        <v>37</v>
      </c>
      <c r="B47" s="607"/>
      <c r="C47" s="64"/>
      <c r="D47" s="65"/>
      <c r="E47" s="144"/>
      <c r="F47" s="66"/>
      <c r="G47" s="67"/>
      <c r="H47" s="68"/>
      <c r="I47" s="67"/>
      <c r="J47" s="68"/>
      <c r="K47" s="69"/>
      <c r="L47" s="70"/>
      <c r="M47" s="71"/>
      <c r="N47" s="69"/>
      <c r="O47" s="72"/>
      <c r="P47" s="62">
        <f t="shared" si="1"/>
        <v>0</v>
      </c>
      <c r="Q47" s="90"/>
      <c r="R47" s="73"/>
    </row>
    <row r="48" spans="1:18" ht="18" customHeight="1">
      <c r="A48" s="606">
        <v>38</v>
      </c>
      <c r="B48" s="607"/>
      <c r="C48" s="64"/>
      <c r="D48" s="65"/>
      <c r="E48" s="144"/>
      <c r="F48" s="66"/>
      <c r="G48" s="67"/>
      <c r="H48" s="68"/>
      <c r="I48" s="67"/>
      <c r="J48" s="68"/>
      <c r="K48" s="69"/>
      <c r="L48" s="70"/>
      <c r="M48" s="71"/>
      <c r="N48" s="69"/>
      <c r="O48" s="72"/>
      <c r="P48" s="62">
        <f t="shared" si="1"/>
        <v>0</v>
      </c>
      <c r="Q48" s="90"/>
      <c r="R48" s="73"/>
    </row>
    <row r="49" spans="1:18" ht="18" customHeight="1">
      <c r="A49" s="606">
        <v>39</v>
      </c>
      <c r="B49" s="607"/>
      <c r="C49" s="64"/>
      <c r="D49" s="65"/>
      <c r="E49" s="145"/>
      <c r="F49" s="55"/>
      <c r="G49" s="67"/>
      <c r="H49" s="57"/>
      <c r="I49" s="70"/>
      <c r="J49" s="71"/>
      <c r="K49" s="69"/>
      <c r="L49" s="70"/>
      <c r="M49" s="71"/>
      <c r="N49" s="69"/>
      <c r="O49" s="72"/>
      <c r="P49" s="62">
        <f t="shared" si="1"/>
        <v>0</v>
      </c>
      <c r="Q49" s="90"/>
      <c r="R49" s="73"/>
    </row>
    <row r="50" spans="1:18" ht="18" customHeight="1">
      <c r="A50" s="606">
        <v>40</v>
      </c>
      <c r="B50" s="607"/>
      <c r="C50" s="64"/>
      <c r="D50" s="65"/>
      <c r="E50" s="145"/>
      <c r="F50" s="55"/>
      <c r="G50" s="67"/>
      <c r="H50" s="57"/>
      <c r="I50" s="70"/>
      <c r="J50" s="71"/>
      <c r="K50" s="69"/>
      <c r="L50" s="70"/>
      <c r="M50" s="71"/>
      <c r="N50" s="69"/>
      <c r="O50" s="72"/>
      <c r="P50" s="62">
        <f t="shared" si="1"/>
        <v>0</v>
      </c>
      <c r="Q50" s="90"/>
      <c r="R50" s="73"/>
    </row>
    <row r="51" spans="1:18" ht="18" customHeight="1">
      <c r="A51" s="606">
        <v>41</v>
      </c>
      <c r="B51" s="607"/>
      <c r="C51" s="64"/>
      <c r="D51" s="65"/>
      <c r="E51" s="145"/>
      <c r="F51" s="55"/>
      <c r="G51" s="67"/>
      <c r="H51" s="68"/>
      <c r="I51" s="70"/>
      <c r="J51" s="71"/>
      <c r="K51" s="69"/>
      <c r="L51" s="70"/>
      <c r="M51" s="71"/>
      <c r="N51" s="69"/>
      <c r="O51" s="72"/>
      <c r="P51" s="62">
        <f t="shared" si="1"/>
        <v>0</v>
      </c>
      <c r="Q51" s="90"/>
      <c r="R51" s="73"/>
    </row>
    <row r="52" spans="1:18" ht="18" customHeight="1">
      <c r="A52" s="606">
        <v>42</v>
      </c>
      <c r="B52" s="607"/>
      <c r="C52" s="64"/>
      <c r="D52" s="65"/>
      <c r="E52" s="145"/>
      <c r="F52" s="55"/>
      <c r="G52" s="67"/>
      <c r="H52" s="68"/>
      <c r="I52" s="70"/>
      <c r="J52" s="71"/>
      <c r="K52" s="69"/>
      <c r="L52" s="70"/>
      <c r="M52" s="71"/>
      <c r="N52" s="69"/>
      <c r="O52" s="72"/>
      <c r="P52" s="62">
        <f t="shared" si="1"/>
        <v>0</v>
      </c>
      <c r="Q52" s="90"/>
      <c r="R52" s="73"/>
    </row>
    <row r="53" spans="1:18" ht="18" customHeight="1">
      <c r="A53" s="606">
        <v>43</v>
      </c>
      <c r="B53" s="607"/>
      <c r="C53" s="64"/>
      <c r="D53" s="65"/>
      <c r="E53" s="144"/>
      <c r="F53" s="66"/>
      <c r="G53" s="67"/>
      <c r="H53" s="68"/>
      <c r="I53" s="70"/>
      <c r="J53" s="71"/>
      <c r="K53" s="69"/>
      <c r="L53" s="70"/>
      <c r="M53" s="71"/>
      <c r="N53" s="69"/>
      <c r="O53" s="72"/>
      <c r="P53" s="62">
        <f t="shared" si="1"/>
        <v>0</v>
      </c>
      <c r="Q53" s="90"/>
      <c r="R53" s="73"/>
    </row>
    <row r="54" spans="1:18" ht="18" customHeight="1">
      <c r="A54" s="606">
        <v>44</v>
      </c>
      <c r="B54" s="607"/>
      <c r="C54" s="64"/>
      <c r="D54" s="65"/>
      <c r="E54" s="144"/>
      <c r="F54" s="66"/>
      <c r="G54" s="67"/>
      <c r="H54" s="68"/>
      <c r="I54" s="70"/>
      <c r="J54" s="71"/>
      <c r="K54" s="69"/>
      <c r="L54" s="70"/>
      <c r="M54" s="71"/>
      <c r="N54" s="69"/>
      <c r="O54" s="72"/>
      <c r="P54" s="62">
        <f t="shared" si="1"/>
        <v>0</v>
      </c>
      <c r="Q54" s="90"/>
      <c r="R54" s="73"/>
    </row>
    <row r="55" spans="1:18" ht="18" customHeight="1">
      <c r="A55" s="606">
        <v>45</v>
      </c>
      <c r="B55" s="607"/>
      <c r="C55" s="64"/>
      <c r="D55" s="65"/>
      <c r="E55" s="144"/>
      <c r="F55" s="66"/>
      <c r="G55" s="67"/>
      <c r="H55" s="68"/>
      <c r="I55" s="70"/>
      <c r="J55" s="71"/>
      <c r="K55" s="69"/>
      <c r="L55" s="70"/>
      <c r="M55" s="71"/>
      <c r="N55" s="69"/>
      <c r="O55" s="72"/>
      <c r="P55" s="62">
        <f t="shared" si="1"/>
        <v>0</v>
      </c>
      <c r="Q55" s="90"/>
      <c r="R55" s="73"/>
    </row>
    <row r="56" spans="1:18" ht="18" customHeight="1">
      <c r="A56" s="606">
        <v>46</v>
      </c>
      <c r="B56" s="607"/>
      <c r="C56" s="64"/>
      <c r="D56" s="65"/>
      <c r="E56" s="144"/>
      <c r="F56" s="66"/>
      <c r="G56" s="67"/>
      <c r="H56" s="68"/>
      <c r="I56" s="70"/>
      <c r="J56" s="71"/>
      <c r="K56" s="69"/>
      <c r="L56" s="70"/>
      <c r="M56" s="71"/>
      <c r="N56" s="69"/>
      <c r="O56" s="72"/>
      <c r="P56" s="62">
        <f t="shared" si="1"/>
        <v>0</v>
      </c>
      <c r="Q56" s="90"/>
      <c r="R56" s="73"/>
    </row>
    <row r="57" spans="1:18" ht="18" customHeight="1">
      <c r="A57" s="606">
        <v>47</v>
      </c>
      <c r="B57" s="607"/>
      <c r="C57" s="64"/>
      <c r="D57" s="65"/>
      <c r="E57" s="145"/>
      <c r="F57" s="55"/>
      <c r="G57" s="67"/>
      <c r="H57" s="57"/>
      <c r="I57" s="70"/>
      <c r="J57" s="71"/>
      <c r="K57" s="69"/>
      <c r="L57" s="70"/>
      <c r="M57" s="71"/>
      <c r="N57" s="69"/>
      <c r="O57" s="72"/>
      <c r="P57" s="62">
        <f t="shared" si="1"/>
        <v>0</v>
      </c>
      <c r="Q57" s="90"/>
      <c r="R57" s="73"/>
    </row>
    <row r="58" spans="1:18" ht="18" customHeight="1">
      <c r="A58" s="606">
        <v>48</v>
      </c>
      <c r="B58" s="607"/>
      <c r="C58" s="64"/>
      <c r="D58" s="65"/>
      <c r="E58" s="144"/>
      <c r="F58" s="66"/>
      <c r="G58" s="67"/>
      <c r="H58" s="68"/>
      <c r="I58" s="70"/>
      <c r="J58" s="71"/>
      <c r="K58" s="69"/>
      <c r="L58" s="70"/>
      <c r="M58" s="71"/>
      <c r="N58" s="69"/>
      <c r="O58" s="72"/>
      <c r="P58" s="62">
        <f t="shared" si="1"/>
        <v>0</v>
      </c>
      <c r="Q58" s="90"/>
      <c r="R58" s="73"/>
    </row>
    <row r="59" spans="1:18" ht="18" customHeight="1">
      <c r="A59" s="606">
        <v>49</v>
      </c>
      <c r="B59" s="607"/>
      <c r="C59" s="64"/>
      <c r="D59" s="65"/>
      <c r="E59" s="144"/>
      <c r="F59" s="66"/>
      <c r="G59" s="67"/>
      <c r="H59" s="71"/>
      <c r="I59" s="70"/>
      <c r="J59" s="71"/>
      <c r="K59" s="69"/>
      <c r="L59" s="70"/>
      <c r="M59" s="71"/>
      <c r="N59" s="69"/>
      <c r="O59" s="72"/>
      <c r="P59" s="62">
        <f t="shared" si="1"/>
        <v>0</v>
      </c>
      <c r="Q59" s="90"/>
      <c r="R59" s="73"/>
    </row>
    <row r="60" spans="1:18" ht="18" customHeight="1">
      <c r="A60" s="606">
        <v>50</v>
      </c>
      <c r="B60" s="607"/>
      <c r="C60" s="64"/>
      <c r="D60" s="65"/>
      <c r="E60" s="144"/>
      <c r="F60" s="66"/>
      <c r="G60" s="67"/>
      <c r="H60" s="71"/>
      <c r="I60" s="70"/>
      <c r="J60" s="71"/>
      <c r="K60" s="69"/>
      <c r="L60" s="70"/>
      <c r="M60" s="71"/>
      <c r="N60" s="69"/>
      <c r="O60" s="72"/>
      <c r="P60" s="62">
        <f t="shared" si="1"/>
        <v>0</v>
      </c>
      <c r="Q60" s="90"/>
      <c r="R60" s="73"/>
    </row>
    <row r="61" spans="1:18" ht="18" hidden="1" customHeight="1">
      <c r="A61" s="606">
        <v>51</v>
      </c>
      <c r="B61" s="607"/>
      <c r="C61" s="64"/>
      <c r="D61" s="65"/>
      <c r="E61" s="144"/>
      <c r="F61" s="66"/>
      <c r="G61" s="67"/>
      <c r="H61" s="71"/>
      <c r="I61" s="70"/>
      <c r="J61" s="71"/>
      <c r="K61" s="69"/>
      <c r="L61" s="70"/>
      <c r="M61" s="71"/>
      <c r="N61" s="69"/>
      <c r="O61" s="72"/>
      <c r="P61" s="62">
        <f t="shared" si="1"/>
        <v>0</v>
      </c>
      <c r="Q61" s="90"/>
      <c r="R61" s="73"/>
    </row>
    <row r="62" spans="1:18" ht="18" hidden="1" customHeight="1">
      <c r="A62" s="606">
        <v>52</v>
      </c>
      <c r="B62" s="607"/>
      <c r="C62" s="64"/>
      <c r="D62" s="65"/>
      <c r="E62" s="144"/>
      <c r="F62" s="66"/>
      <c r="G62" s="67"/>
      <c r="H62" s="71"/>
      <c r="I62" s="70"/>
      <c r="J62" s="71"/>
      <c r="K62" s="69"/>
      <c r="L62" s="70"/>
      <c r="M62" s="71"/>
      <c r="N62" s="69"/>
      <c r="O62" s="72"/>
      <c r="P62" s="62">
        <f t="shared" si="1"/>
        <v>0</v>
      </c>
      <c r="Q62" s="90"/>
      <c r="R62" s="73"/>
    </row>
    <row r="63" spans="1:18" ht="18" hidden="1" customHeight="1">
      <c r="A63" s="606">
        <v>53</v>
      </c>
      <c r="B63" s="607"/>
      <c r="C63" s="64"/>
      <c r="D63" s="65"/>
      <c r="E63" s="144"/>
      <c r="F63" s="66"/>
      <c r="G63" s="67"/>
      <c r="H63" s="71"/>
      <c r="I63" s="70"/>
      <c r="J63" s="71"/>
      <c r="K63" s="69"/>
      <c r="L63" s="70"/>
      <c r="M63" s="71"/>
      <c r="N63" s="69"/>
      <c r="O63" s="72"/>
      <c r="P63" s="62">
        <f t="shared" si="1"/>
        <v>0</v>
      </c>
      <c r="Q63" s="90"/>
      <c r="R63" s="73"/>
    </row>
    <row r="64" spans="1:18" ht="18" hidden="1" customHeight="1">
      <c r="A64" s="606">
        <v>54</v>
      </c>
      <c r="B64" s="607"/>
      <c r="C64" s="64"/>
      <c r="D64" s="65"/>
      <c r="E64" s="144"/>
      <c r="F64" s="66"/>
      <c r="G64" s="67"/>
      <c r="H64" s="71"/>
      <c r="I64" s="70"/>
      <c r="J64" s="71"/>
      <c r="K64" s="69"/>
      <c r="L64" s="70"/>
      <c r="M64" s="71"/>
      <c r="N64" s="69"/>
      <c r="O64" s="72"/>
      <c r="P64" s="62">
        <f t="shared" si="1"/>
        <v>0</v>
      </c>
      <c r="Q64" s="90"/>
      <c r="R64" s="73"/>
    </row>
    <row r="65" spans="1:18" ht="18" hidden="1" customHeight="1">
      <c r="A65" s="606">
        <v>55</v>
      </c>
      <c r="B65" s="607"/>
      <c r="C65" s="64"/>
      <c r="D65" s="65"/>
      <c r="E65" s="144"/>
      <c r="F65" s="66"/>
      <c r="G65" s="67"/>
      <c r="H65" s="71"/>
      <c r="I65" s="70"/>
      <c r="J65" s="71"/>
      <c r="K65" s="69"/>
      <c r="L65" s="70"/>
      <c r="M65" s="71"/>
      <c r="N65" s="69"/>
      <c r="O65" s="72"/>
      <c r="P65" s="62">
        <f t="shared" si="1"/>
        <v>0</v>
      </c>
      <c r="Q65" s="90"/>
      <c r="R65" s="73"/>
    </row>
    <row r="66" spans="1:18" ht="18" hidden="1" customHeight="1">
      <c r="A66" s="606">
        <v>56</v>
      </c>
      <c r="B66" s="607"/>
      <c r="C66" s="64"/>
      <c r="D66" s="65"/>
      <c r="E66" s="144"/>
      <c r="F66" s="66"/>
      <c r="G66" s="67"/>
      <c r="H66" s="71"/>
      <c r="I66" s="70"/>
      <c r="J66" s="71"/>
      <c r="K66" s="69"/>
      <c r="L66" s="70"/>
      <c r="M66" s="71"/>
      <c r="N66" s="69"/>
      <c r="O66" s="72"/>
      <c r="P66" s="62">
        <f t="shared" si="1"/>
        <v>0</v>
      </c>
      <c r="Q66" s="90"/>
      <c r="R66" s="73"/>
    </row>
    <row r="67" spans="1:18" ht="18" hidden="1" customHeight="1">
      <c r="A67" s="606">
        <v>57</v>
      </c>
      <c r="B67" s="607"/>
      <c r="C67" s="64"/>
      <c r="D67" s="65"/>
      <c r="E67" s="144"/>
      <c r="F67" s="66"/>
      <c r="G67" s="67"/>
      <c r="H67" s="71"/>
      <c r="I67" s="70"/>
      <c r="J67" s="71"/>
      <c r="K67" s="69"/>
      <c r="L67" s="70"/>
      <c r="M67" s="71"/>
      <c r="N67" s="69"/>
      <c r="O67" s="72"/>
      <c r="P67" s="62">
        <f t="shared" si="1"/>
        <v>0</v>
      </c>
      <c r="Q67" s="90"/>
      <c r="R67" s="73"/>
    </row>
    <row r="68" spans="1:18" ht="18" hidden="1" customHeight="1">
      <c r="A68" s="606">
        <v>58</v>
      </c>
      <c r="B68" s="607"/>
      <c r="C68" s="64"/>
      <c r="D68" s="65"/>
      <c r="E68" s="144"/>
      <c r="F68" s="66"/>
      <c r="G68" s="67"/>
      <c r="H68" s="71"/>
      <c r="I68" s="70"/>
      <c r="J68" s="71"/>
      <c r="K68" s="69"/>
      <c r="L68" s="70"/>
      <c r="M68" s="71"/>
      <c r="N68" s="69"/>
      <c r="O68" s="72"/>
      <c r="P68" s="62">
        <f t="shared" si="1"/>
        <v>0</v>
      </c>
      <c r="Q68" s="90"/>
      <c r="R68" s="73"/>
    </row>
    <row r="69" spans="1:18" ht="18" hidden="1" customHeight="1">
      <c r="A69" s="606">
        <v>59</v>
      </c>
      <c r="B69" s="607"/>
      <c r="C69" s="64"/>
      <c r="D69" s="65"/>
      <c r="E69" s="144"/>
      <c r="F69" s="66"/>
      <c r="G69" s="67"/>
      <c r="H69" s="71"/>
      <c r="I69" s="70"/>
      <c r="J69" s="71"/>
      <c r="K69" s="69"/>
      <c r="L69" s="70"/>
      <c r="M69" s="71"/>
      <c r="N69" s="69"/>
      <c r="O69" s="72"/>
      <c r="P69" s="62">
        <f t="shared" si="1"/>
        <v>0</v>
      </c>
      <c r="Q69" s="90"/>
      <c r="R69" s="73"/>
    </row>
    <row r="70" spans="1:18" ht="18" hidden="1" customHeight="1">
      <c r="A70" s="606">
        <v>60</v>
      </c>
      <c r="B70" s="607"/>
      <c r="C70" s="64"/>
      <c r="D70" s="65"/>
      <c r="E70" s="144"/>
      <c r="F70" s="66"/>
      <c r="G70" s="67"/>
      <c r="H70" s="71"/>
      <c r="I70" s="70"/>
      <c r="J70" s="71"/>
      <c r="K70" s="69"/>
      <c r="L70" s="70"/>
      <c r="M70" s="71"/>
      <c r="N70" s="69"/>
      <c r="O70" s="72"/>
      <c r="P70" s="62">
        <f t="shared" si="1"/>
        <v>0</v>
      </c>
      <c r="Q70" s="90"/>
      <c r="R70" s="73"/>
    </row>
    <row r="71" spans="1:18" ht="18" hidden="1" customHeight="1">
      <c r="A71" s="606">
        <v>61</v>
      </c>
      <c r="B71" s="607"/>
      <c r="C71" s="64"/>
      <c r="D71" s="65"/>
      <c r="E71" s="144"/>
      <c r="F71" s="66"/>
      <c r="G71" s="67"/>
      <c r="H71" s="71"/>
      <c r="I71" s="70"/>
      <c r="J71" s="71"/>
      <c r="K71" s="69"/>
      <c r="L71" s="70"/>
      <c r="M71" s="71"/>
      <c r="N71" s="69"/>
      <c r="O71" s="72"/>
      <c r="P71" s="62">
        <f t="shared" si="1"/>
        <v>0</v>
      </c>
      <c r="Q71" s="90"/>
      <c r="R71" s="73"/>
    </row>
    <row r="72" spans="1:18" ht="18" hidden="1" customHeight="1">
      <c r="A72" s="606">
        <v>62</v>
      </c>
      <c r="B72" s="607"/>
      <c r="C72" s="64"/>
      <c r="D72" s="65"/>
      <c r="E72" s="144"/>
      <c r="F72" s="66"/>
      <c r="G72" s="67"/>
      <c r="H72" s="71"/>
      <c r="I72" s="70"/>
      <c r="J72" s="71"/>
      <c r="K72" s="69"/>
      <c r="L72" s="70"/>
      <c r="M72" s="71"/>
      <c r="N72" s="69"/>
      <c r="O72" s="72"/>
      <c r="P72" s="62">
        <f t="shared" si="1"/>
        <v>0</v>
      </c>
      <c r="Q72" s="90"/>
      <c r="R72" s="73"/>
    </row>
    <row r="73" spans="1:18" ht="18" hidden="1" customHeight="1">
      <c r="A73" s="606">
        <v>63</v>
      </c>
      <c r="B73" s="607"/>
      <c r="C73" s="64"/>
      <c r="D73" s="65"/>
      <c r="E73" s="144"/>
      <c r="F73" s="66"/>
      <c r="G73" s="67"/>
      <c r="H73" s="71"/>
      <c r="I73" s="70"/>
      <c r="J73" s="71"/>
      <c r="K73" s="69"/>
      <c r="L73" s="70"/>
      <c r="M73" s="71"/>
      <c r="N73" s="69"/>
      <c r="O73" s="72"/>
      <c r="P73" s="62">
        <f t="shared" si="1"/>
        <v>0</v>
      </c>
      <c r="Q73" s="90"/>
      <c r="R73" s="73"/>
    </row>
    <row r="74" spans="1:18" ht="18" hidden="1" customHeight="1">
      <c r="A74" s="606">
        <v>64</v>
      </c>
      <c r="B74" s="607"/>
      <c r="C74" s="64"/>
      <c r="D74" s="65"/>
      <c r="E74" s="144"/>
      <c r="F74" s="66"/>
      <c r="G74" s="67"/>
      <c r="H74" s="71"/>
      <c r="I74" s="70"/>
      <c r="J74" s="71"/>
      <c r="K74" s="69"/>
      <c r="L74" s="70"/>
      <c r="M74" s="71"/>
      <c r="N74" s="69"/>
      <c r="O74" s="72"/>
      <c r="P74" s="62">
        <f t="shared" si="1"/>
        <v>0</v>
      </c>
      <c r="Q74" s="90"/>
      <c r="R74" s="73"/>
    </row>
    <row r="75" spans="1:18" ht="18" hidden="1" customHeight="1">
      <c r="A75" s="606">
        <v>65</v>
      </c>
      <c r="B75" s="607"/>
      <c r="C75" s="64"/>
      <c r="D75" s="65"/>
      <c r="E75" s="144"/>
      <c r="F75" s="66"/>
      <c r="G75" s="67"/>
      <c r="H75" s="71"/>
      <c r="I75" s="70"/>
      <c r="J75" s="71"/>
      <c r="K75" s="69"/>
      <c r="L75" s="70"/>
      <c r="M75" s="71"/>
      <c r="N75" s="69"/>
      <c r="O75" s="72"/>
      <c r="P75" s="62">
        <f t="shared" si="1"/>
        <v>0</v>
      </c>
      <c r="Q75" s="90"/>
      <c r="R75" s="73"/>
    </row>
    <row r="76" spans="1:18" ht="18" hidden="1" customHeight="1">
      <c r="A76" s="606">
        <v>66</v>
      </c>
      <c r="B76" s="607"/>
      <c r="C76" s="64"/>
      <c r="D76" s="65"/>
      <c r="E76" s="144"/>
      <c r="F76" s="66"/>
      <c r="G76" s="67"/>
      <c r="H76" s="71"/>
      <c r="I76" s="70"/>
      <c r="J76" s="71"/>
      <c r="K76" s="69"/>
      <c r="L76" s="70"/>
      <c r="M76" s="71"/>
      <c r="N76" s="69"/>
      <c r="O76" s="72"/>
      <c r="P76" s="62">
        <f t="shared" ref="P76:P139" si="2">IF(H76="",0,INT(SUM(PRODUCT(H76,J76,M76))))</f>
        <v>0</v>
      </c>
      <c r="Q76" s="90"/>
      <c r="R76" s="73"/>
    </row>
    <row r="77" spans="1:18" ht="18" hidden="1" customHeight="1">
      <c r="A77" s="606">
        <v>67</v>
      </c>
      <c r="B77" s="607"/>
      <c r="C77" s="64"/>
      <c r="D77" s="65"/>
      <c r="E77" s="144"/>
      <c r="F77" s="66"/>
      <c r="G77" s="67"/>
      <c r="H77" s="71"/>
      <c r="I77" s="70"/>
      <c r="J77" s="71"/>
      <c r="K77" s="69"/>
      <c r="L77" s="70"/>
      <c r="M77" s="71"/>
      <c r="N77" s="69"/>
      <c r="O77" s="72"/>
      <c r="P77" s="62">
        <f t="shared" si="2"/>
        <v>0</v>
      </c>
      <c r="Q77" s="90"/>
      <c r="R77" s="73"/>
    </row>
    <row r="78" spans="1:18" ht="18" hidden="1" customHeight="1">
      <c r="A78" s="606">
        <v>68</v>
      </c>
      <c r="B78" s="607"/>
      <c r="C78" s="64"/>
      <c r="D78" s="65"/>
      <c r="E78" s="144"/>
      <c r="F78" s="66"/>
      <c r="G78" s="67"/>
      <c r="H78" s="71"/>
      <c r="I78" s="70"/>
      <c r="J78" s="71"/>
      <c r="K78" s="69"/>
      <c r="L78" s="70"/>
      <c r="M78" s="71"/>
      <c r="N78" s="69"/>
      <c r="O78" s="72"/>
      <c r="P78" s="62">
        <f t="shared" si="2"/>
        <v>0</v>
      </c>
      <c r="Q78" s="90"/>
      <c r="R78" s="73"/>
    </row>
    <row r="79" spans="1:18" ht="18" hidden="1" customHeight="1">
      <c r="A79" s="606">
        <v>69</v>
      </c>
      <c r="B79" s="607"/>
      <c r="C79" s="64"/>
      <c r="D79" s="65"/>
      <c r="E79" s="144"/>
      <c r="F79" s="66"/>
      <c r="G79" s="67"/>
      <c r="H79" s="71"/>
      <c r="I79" s="70"/>
      <c r="J79" s="71"/>
      <c r="K79" s="69"/>
      <c r="L79" s="70"/>
      <c r="M79" s="71"/>
      <c r="N79" s="69"/>
      <c r="O79" s="72"/>
      <c r="P79" s="62">
        <f t="shared" si="2"/>
        <v>0</v>
      </c>
      <c r="Q79" s="90"/>
      <c r="R79" s="73"/>
    </row>
    <row r="80" spans="1:18" ht="18" hidden="1" customHeight="1">
      <c r="A80" s="606">
        <v>70</v>
      </c>
      <c r="B80" s="607"/>
      <c r="C80" s="64"/>
      <c r="D80" s="65"/>
      <c r="E80" s="144"/>
      <c r="F80" s="66"/>
      <c r="G80" s="67"/>
      <c r="H80" s="71"/>
      <c r="I80" s="70"/>
      <c r="J80" s="71"/>
      <c r="K80" s="69"/>
      <c r="L80" s="70"/>
      <c r="M80" s="71"/>
      <c r="N80" s="69"/>
      <c r="O80" s="72"/>
      <c r="P80" s="62">
        <f t="shared" si="2"/>
        <v>0</v>
      </c>
      <c r="Q80" s="90"/>
      <c r="R80" s="73"/>
    </row>
    <row r="81" spans="1:18" ht="18" hidden="1" customHeight="1">
      <c r="A81" s="606">
        <v>71</v>
      </c>
      <c r="B81" s="607"/>
      <c r="C81" s="64"/>
      <c r="D81" s="65"/>
      <c r="E81" s="144"/>
      <c r="F81" s="66"/>
      <c r="G81" s="67"/>
      <c r="H81" s="71"/>
      <c r="I81" s="70"/>
      <c r="J81" s="71"/>
      <c r="K81" s="69"/>
      <c r="L81" s="70"/>
      <c r="M81" s="71"/>
      <c r="N81" s="69"/>
      <c r="O81" s="72"/>
      <c r="P81" s="62">
        <f t="shared" si="2"/>
        <v>0</v>
      </c>
      <c r="Q81" s="90"/>
      <c r="R81" s="73"/>
    </row>
    <row r="82" spans="1:18" ht="18" hidden="1" customHeight="1">
      <c r="A82" s="606">
        <v>72</v>
      </c>
      <c r="B82" s="607"/>
      <c r="C82" s="64"/>
      <c r="D82" s="65"/>
      <c r="E82" s="144"/>
      <c r="F82" s="66"/>
      <c r="G82" s="67"/>
      <c r="H82" s="71"/>
      <c r="I82" s="70"/>
      <c r="J82" s="71"/>
      <c r="K82" s="69"/>
      <c r="L82" s="70"/>
      <c r="M82" s="71"/>
      <c r="N82" s="69"/>
      <c r="O82" s="72"/>
      <c r="P82" s="62">
        <f t="shared" si="2"/>
        <v>0</v>
      </c>
      <c r="Q82" s="90"/>
      <c r="R82" s="73"/>
    </row>
    <row r="83" spans="1:18" ht="18" hidden="1" customHeight="1">
      <c r="A83" s="606">
        <v>73</v>
      </c>
      <c r="B83" s="607"/>
      <c r="C83" s="64"/>
      <c r="D83" s="65"/>
      <c r="E83" s="144"/>
      <c r="F83" s="66"/>
      <c r="G83" s="67"/>
      <c r="H83" s="71"/>
      <c r="I83" s="70"/>
      <c r="J83" s="71"/>
      <c r="K83" s="69"/>
      <c r="L83" s="70"/>
      <c r="M83" s="71"/>
      <c r="N83" s="69"/>
      <c r="O83" s="72"/>
      <c r="P83" s="62">
        <f t="shared" si="2"/>
        <v>0</v>
      </c>
      <c r="Q83" s="90"/>
      <c r="R83" s="73"/>
    </row>
    <row r="84" spans="1:18" ht="18" hidden="1" customHeight="1">
      <c r="A84" s="606">
        <v>74</v>
      </c>
      <c r="B84" s="607"/>
      <c r="C84" s="64"/>
      <c r="D84" s="65"/>
      <c r="E84" s="144"/>
      <c r="F84" s="66"/>
      <c r="G84" s="67"/>
      <c r="H84" s="71"/>
      <c r="I84" s="70"/>
      <c r="J84" s="71"/>
      <c r="K84" s="69"/>
      <c r="L84" s="70"/>
      <c r="M84" s="71"/>
      <c r="N84" s="69"/>
      <c r="O84" s="72"/>
      <c r="P84" s="62">
        <f t="shared" si="2"/>
        <v>0</v>
      </c>
      <c r="Q84" s="90"/>
      <c r="R84" s="73"/>
    </row>
    <row r="85" spans="1:18" ht="18" hidden="1" customHeight="1">
      <c r="A85" s="606">
        <v>75</v>
      </c>
      <c r="B85" s="607"/>
      <c r="C85" s="64"/>
      <c r="D85" s="65"/>
      <c r="E85" s="144"/>
      <c r="F85" s="66"/>
      <c r="G85" s="67"/>
      <c r="H85" s="71"/>
      <c r="I85" s="70"/>
      <c r="J85" s="71"/>
      <c r="K85" s="69"/>
      <c r="L85" s="70"/>
      <c r="M85" s="71"/>
      <c r="N85" s="69"/>
      <c r="O85" s="72"/>
      <c r="P85" s="62">
        <f t="shared" si="2"/>
        <v>0</v>
      </c>
      <c r="Q85" s="90"/>
      <c r="R85" s="73"/>
    </row>
    <row r="86" spans="1:18" ht="18" hidden="1" customHeight="1">
      <c r="A86" s="606">
        <v>76</v>
      </c>
      <c r="B86" s="607"/>
      <c r="C86" s="64"/>
      <c r="D86" s="65"/>
      <c r="E86" s="144"/>
      <c r="F86" s="66"/>
      <c r="G86" s="67"/>
      <c r="H86" s="71"/>
      <c r="I86" s="70"/>
      <c r="J86" s="71"/>
      <c r="K86" s="69"/>
      <c r="L86" s="70"/>
      <c r="M86" s="71"/>
      <c r="N86" s="69"/>
      <c r="O86" s="72"/>
      <c r="P86" s="62">
        <f t="shared" si="2"/>
        <v>0</v>
      </c>
      <c r="Q86" s="90"/>
      <c r="R86" s="73"/>
    </row>
    <row r="87" spans="1:18" ht="18" hidden="1" customHeight="1">
      <c r="A87" s="606">
        <v>77</v>
      </c>
      <c r="B87" s="607"/>
      <c r="C87" s="64"/>
      <c r="D87" s="65"/>
      <c r="E87" s="144"/>
      <c r="F87" s="66"/>
      <c r="G87" s="67"/>
      <c r="H87" s="71"/>
      <c r="I87" s="70"/>
      <c r="J87" s="71"/>
      <c r="K87" s="69"/>
      <c r="L87" s="70"/>
      <c r="M87" s="71"/>
      <c r="N87" s="69"/>
      <c r="O87" s="72"/>
      <c r="P87" s="62">
        <f t="shared" si="2"/>
        <v>0</v>
      </c>
      <c r="Q87" s="90"/>
      <c r="R87" s="73"/>
    </row>
    <row r="88" spans="1:18" ht="18" hidden="1" customHeight="1">
      <c r="A88" s="606">
        <v>78</v>
      </c>
      <c r="B88" s="607"/>
      <c r="C88" s="64"/>
      <c r="D88" s="65"/>
      <c r="E88" s="144"/>
      <c r="F88" s="66"/>
      <c r="G88" s="67"/>
      <c r="H88" s="71"/>
      <c r="I88" s="70"/>
      <c r="J88" s="71"/>
      <c r="K88" s="69"/>
      <c r="L88" s="70"/>
      <c r="M88" s="71"/>
      <c r="N88" s="69"/>
      <c r="O88" s="72"/>
      <c r="P88" s="62">
        <f t="shared" si="2"/>
        <v>0</v>
      </c>
      <c r="Q88" s="90"/>
      <c r="R88" s="73"/>
    </row>
    <row r="89" spans="1:18" ht="18" hidden="1" customHeight="1">
      <c r="A89" s="606">
        <v>79</v>
      </c>
      <c r="B89" s="607"/>
      <c r="C89" s="64"/>
      <c r="D89" s="65"/>
      <c r="E89" s="144"/>
      <c r="F89" s="66"/>
      <c r="G89" s="67"/>
      <c r="H89" s="71"/>
      <c r="I89" s="70"/>
      <c r="J89" s="71"/>
      <c r="K89" s="69"/>
      <c r="L89" s="70"/>
      <c r="M89" s="71"/>
      <c r="N89" s="69"/>
      <c r="O89" s="72"/>
      <c r="P89" s="62">
        <f t="shared" si="2"/>
        <v>0</v>
      </c>
      <c r="Q89" s="90"/>
      <c r="R89" s="73"/>
    </row>
    <row r="90" spans="1:18" ht="18" hidden="1" customHeight="1">
      <c r="A90" s="606">
        <v>80</v>
      </c>
      <c r="B90" s="607"/>
      <c r="C90" s="64"/>
      <c r="D90" s="65"/>
      <c r="E90" s="144"/>
      <c r="F90" s="66"/>
      <c r="G90" s="67"/>
      <c r="H90" s="71"/>
      <c r="I90" s="70"/>
      <c r="J90" s="71"/>
      <c r="K90" s="69"/>
      <c r="L90" s="70"/>
      <c r="M90" s="71"/>
      <c r="N90" s="69"/>
      <c r="O90" s="72"/>
      <c r="P90" s="62">
        <f t="shared" si="2"/>
        <v>0</v>
      </c>
      <c r="Q90" s="90"/>
      <c r="R90" s="73"/>
    </row>
    <row r="91" spans="1:18" ht="18" hidden="1" customHeight="1">
      <c r="A91" s="606">
        <v>81</v>
      </c>
      <c r="B91" s="607"/>
      <c r="C91" s="64"/>
      <c r="D91" s="65"/>
      <c r="E91" s="144"/>
      <c r="F91" s="66"/>
      <c r="G91" s="67"/>
      <c r="H91" s="71"/>
      <c r="I91" s="70"/>
      <c r="J91" s="71"/>
      <c r="K91" s="69"/>
      <c r="L91" s="70"/>
      <c r="M91" s="71"/>
      <c r="N91" s="69"/>
      <c r="O91" s="72"/>
      <c r="P91" s="62">
        <f t="shared" si="2"/>
        <v>0</v>
      </c>
      <c r="Q91" s="90"/>
      <c r="R91" s="73"/>
    </row>
    <row r="92" spans="1:18" ht="18" hidden="1" customHeight="1">
      <c r="A92" s="606">
        <v>82</v>
      </c>
      <c r="B92" s="607"/>
      <c r="C92" s="64"/>
      <c r="D92" s="65"/>
      <c r="E92" s="144"/>
      <c r="F92" s="66"/>
      <c r="G92" s="67"/>
      <c r="H92" s="71"/>
      <c r="I92" s="70"/>
      <c r="J92" s="71"/>
      <c r="K92" s="69"/>
      <c r="L92" s="70"/>
      <c r="M92" s="71"/>
      <c r="N92" s="69"/>
      <c r="O92" s="72"/>
      <c r="P92" s="62">
        <f t="shared" si="2"/>
        <v>0</v>
      </c>
      <c r="Q92" s="90"/>
      <c r="R92" s="73"/>
    </row>
    <row r="93" spans="1:18" ht="18" hidden="1" customHeight="1">
      <c r="A93" s="606">
        <v>83</v>
      </c>
      <c r="B93" s="607"/>
      <c r="C93" s="64"/>
      <c r="D93" s="65"/>
      <c r="E93" s="144"/>
      <c r="F93" s="66"/>
      <c r="G93" s="67"/>
      <c r="H93" s="71"/>
      <c r="I93" s="70"/>
      <c r="J93" s="71"/>
      <c r="K93" s="69"/>
      <c r="L93" s="70"/>
      <c r="M93" s="71"/>
      <c r="N93" s="69"/>
      <c r="O93" s="72"/>
      <c r="P93" s="62">
        <f t="shared" si="2"/>
        <v>0</v>
      </c>
      <c r="Q93" s="90"/>
      <c r="R93" s="73"/>
    </row>
    <row r="94" spans="1:18" ht="18" hidden="1" customHeight="1">
      <c r="A94" s="606">
        <v>84</v>
      </c>
      <c r="B94" s="607"/>
      <c r="C94" s="64"/>
      <c r="D94" s="65"/>
      <c r="E94" s="144"/>
      <c r="F94" s="66"/>
      <c r="G94" s="67"/>
      <c r="H94" s="71"/>
      <c r="I94" s="70"/>
      <c r="J94" s="71"/>
      <c r="K94" s="69"/>
      <c r="L94" s="70"/>
      <c r="M94" s="71"/>
      <c r="N94" s="69"/>
      <c r="O94" s="72"/>
      <c r="P94" s="62">
        <f t="shared" si="2"/>
        <v>0</v>
      </c>
      <c r="Q94" s="90"/>
      <c r="R94" s="73"/>
    </row>
    <row r="95" spans="1:18" ht="18" hidden="1" customHeight="1">
      <c r="A95" s="606">
        <v>85</v>
      </c>
      <c r="B95" s="607"/>
      <c r="C95" s="64"/>
      <c r="D95" s="65"/>
      <c r="E95" s="144"/>
      <c r="F95" s="66"/>
      <c r="G95" s="67"/>
      <c r="H95" s="71"/>
      <c r="I95" s="70"/>
      <c r="J95" s="71"/>
      <c r="K95" s="69"/>
      <c r="L95" s="70"/>
      <c r="M95" s="71"/>
      <c r="N95" s="69"/>
      <c r="O95" s="72"/>
      <c r="P95" s="62">
        <f t="shared" si="2"/>
        <v>0</v>
      </c>
      <c r="Q95" s="90"/>
      <c r="R95" s="73"/>
    </row>
    <row r="96" spans="1:18" ht="18" hidden="1" customHeight="1">
      <c r="A96" s="606">
        <v>86</v>
      </c>
      <c r="B96" s="607"/>
      <c r="C96" s="64"/>
      <c r="D96" s="65"/>
      <c r="E96" s="144"/>
      <c r="F96" s="66"/>
      <c r="G96" s="67"/>
      <c r="H96" s="71"/>
      <c r="I96" s="70"/>
      <c r="J96" s="71"/>
      <c r="K96" s="69"/>
      <c r="L96" s="70"/>
      <c r="M96" s="71"/>
      <c r="N96" s="69"/>
      <c r="O96" s="72"/>
      <c r="P96" s="62">
        <f t="shared" si="2"/>
        <v>0</v>
      </c>
      <c r="Q96" s="90"/>
      <c r="R96" s="73"/>
    </row>
    <row r="97" spans="1:18" ht="18" hidden="1" customHeight="1">
      <c r="A97" s="606">
        <v>87</v>
      </c>
      <c r="B97" s="607"/>
      <c r="C97" s="64"/>
      <c r="D97" s="65"/>
      <c r="E97" s="144"/>
      <c r="F97" s="66"/>
      <c r="G97" s="67"/>
      <c r="H97" s="71"/>
      <c r="I97" s="70"/>
      <c r="J97" s="71"/>
      <c r="K97" s="69"/>
      <c r="L97" s="70"/>
      <c r="M97" s="71"/>
      <c r="N97" s="69"/>
      <c r="O97" s="72"/>
      <c r="P97" s="62">
        <f t="shared" si="2"/>
        <v>0</v>
      </c>
      <c r="Q97" s="90"/>
      <c r="R97" s="73"/>
    </row>
    <row r="98" spans="1:18" ht="18" hidden="1" customHeight="1">
      <c r="A98" s="606">
        <v>88</v>
      </c>
      <c r="B98" s="607"/>
      <c r="C98" s="64"/>
      <c r="D98" s="65"/>
      <c r="E98" s="144"/>
      <c r="F98" s="66"/>
      <c r="G98" s="67"/>
      <c r="H98" s="71"/>
      <c r="I98" s="70"/>
      <c r="J98" s="71"/>
      <c r="K98" s="69"/>
      <c r="L98" s="70"/>
      <c r="M98" s="71"/>
      <c r="N98" s="69"/>
      <c r="O98" s="72"/>
      <c r="P98" s="62">
        <f t="shared" si="2"/>
        <v>0</v>
      </c>
      <c r="Q98" s="90"/>
      <c r="R98" s="73"/>
    </row>
    <row r="99" spans="1:18" ht="18" hidden="1" customHeight="1">
      <c r="A99" s="606">
        <v>89</v>
      </c>
      <c r="B99" s="607"/>
      <c r="C99" s="64"/>
      <c r="D99" s="65"/>
      <c r="E99" s="144"/>
      <c r="F99" s="66"/>
      <c r="G99" s="67"/>
      <c r="H99" s="71"/>
      <c r="I99" s="70"/>
      <c r="J99" s="71"/>
      <c r="K99" s="69"/>
      <c r="L99" s="70"/>
      <c r="M99" s="71"/>
      <c r="N99" s="69"/>
      <c r="O99" s="72"/>
      <c r="P99" s="62">
        <f t="shared" si="2"/>
        <v>0</v>
      </c>
      <c r="Q99" s="90"/>
      <c r="R99" s="73"/>
    </row>
    <row r="100" spans="1:18" ht="18" hidden="1" customHeight="1">
      <c r="A100" s="606">
        <v>90</v>
      </c>
      <c r="B100" s="607"/>
      <c r="C100" s="64"/>
      <c r="D100" s="65"/>
      <c r="E100" s="144"/>
      <c r="F100" s="66"/>
      <c r="G100" s="67"/>
      <c r="H100" s="71"/>
      <c r="I100" s="70"/>
      <c r="J100" s="71"/>
      <c r="K100" s="69"/>
      <c r="L100" s="70"/>
      <c r="M100" s="71"/>
      <c r="N100" s="69"/>
      <c r="O100" s="72"/>
      <c r="P100" s="62">
        <f t="shared" si="2"/>
        <v>0</v>
      </c>
      <c r="Q100" s="90"/>
      <c r="R100" s="73"/>
    </row>
    <row r="101" spans="1:18" ht="18" hidden="1" customHeight="1">
      <c r="A101" s="606">
        <v>91</v>
      </c>
      <c r="B101" s="607"/>
      <c r="C101" s="64"/>
      <c r="D101" s="65"/>
      <c r="E101" s="144"/>
      <c r="F101" s="66"/>
      <c r="G101" s="67"/>
      <c r="H101" s="71"/>
      <c r="I101" s="70"/>
      <c r="J101" s="71"/>
      <c r="K101" s="69"/>
      <c r="L101" s="70"/>
      <c r="M101" s="71"/>
      <c r="N101" s="69"/>
      <c r="O101" s="72"/>
      <c r="P101" s="62">
        <f t="shared" si="2"/>
        <v>0</v>
      </c>
      <c r="Q101" s="90"/>
      <c r="R101" s="73"/>
    </row>
    <row r="102" spans="1:18" ht="18" hidden="1" customHeight="1">
      <c r="A102" s="606">
        <v>92</v>
      </c>
      <c r="B102" s="607"/>
      <c r="C102" s="64"/>
      <c r="D102" s="65"/>
      <c r="E102" s="144"/>
      <c r="F102" s="66"/>
      <c r="G102" s="67"/>
      <c r="H102" s="71"/>
      <c r="I102" s="70"/>
      <c r="J102" s="71"/>
      <c r="K102" s="69"/>
      <c r="L102" s="70"/>
      <c r="M102" s="71"/>
      <c r="N102" s="69"/>
      <c r="O102" s="72"/>
      <c r="P102" s="62">
        <f t="shared" si="2"/>
        <v>0</v>
      </c>
      <c r="Q102" s="90"/>
      <c r="R102" s="73"/>
    </row>
    <row r="103" spans="1:18" ht="18" hidden="1" customHeight="1">
      <c r="A103" s="606">
        <v>93</v>
      </c>
      <c r="B103" s="607"/>
      <c r="C103" s="64"/>
      <c r="D103" s="65"/>
      <c r="E103" s="144"/>
      <c r="F103" s="66"/>
      <c r="G103" s="67"/>
      <c r="H103" s="71"/>
      <c r="I103" s="70"/>
      <c r="J103" s="71"/>
      <c r="K103" s="69"/>
      <c r="L103" s="70"/>
      <c r="M103" s="71"/>
      <c r="N103" s="69"/>
      <c r="O103" s="72"/>
      <c r="P103" s="62">
        <f t="shared" si="2"/>
        <v>0</v>
      </c>
      <c r="Q103" s="90"/>
      <c r="R103" s="73"/>
    </row>
    <row r="104" spans="1:18" ht="18" hidden="1" customHeight="1">
      <c r="A104" s="606">
        <v>94</v>
      </c>
      <c r="B104" s="607"/>
      <c r="C104" s="64"/>
      <c r="D104" s="65"/>
      <c r="E104" s="144"/>
      <c r="F104" s="66"/>
      <c r="G104" s="67"/>
      <c r="H104" s="71"/>
      <c r="I104" s="70"/>
      <c r="J104" s="71"/>
      <c r="K104" s="69"/>
      <c r="L104" s="70"/>
      <c r="M104" s="71"/>
      <c r="N104" s="69"/>
      <c r="O104" s="72"/>
      <c r="P104" s="62">
        <f t="shared" si="2"/>
        <v>0</v>
      </c>
      <c r="Q104" s="90"/>
      <c r="R104" s="73"/>
    </row>
    <row r="105" spans="1:18" ht="18" hidden="1" customHeight="1">
      <c r="A105" s="606">
        <v>95</v>
      </c>
      <c r="B105" s="607"/>
      <c r="C105" s="64"/>
      <c r="D105" s="65"/>
      <c r="E105" s="144"/>
      <c r="F105" s="66"/>
      <c r="G105" s="67"/>
      <c r="H105" s="71"/>
      <c r="I105" s="70"/>
      <c r="J105" s="71"/>
      <c r="K105" s="69"/>
      <c r="L105" s="70"/>
      <c r="M105" s="71"/>
      <c r="N105" s="69"/>
      <c r="O105" s="72"/>
      <c r="P105" s="62">
        <f t="shared" si="2"/>
        <v>0</v>
      </c>
      <c r="Q105" s="90"/>
      <c r="R105" s="73"/>
    </row>
    <row r="106" spans="1:18" ht="18" hidden="1" customHeight="1">
      <c r="A106" s="606">
        <v>96</v>
      </c>
      <c r="B106" s="607"/>
      <c r="C106" s="64"/>
      <c r="D106" s="65"/>
      <c r="E106" s="144"/>
      <c r="F106" s="66"/>
      <c r="G106" s="67"/>
      <c r="H106" s="71"/>
      <c r="I106" s="70"/>
      <c r="J106" s="71"/>
      <c r="K106" s="69"/>
      <c r="L106" s="70"/>
      <c r="M106" s="71"/>
      <c r="N106" s="69"/>
      <c r="O106" s="72"/>
      <c r="P106" s="62">
        <f t="shared" si="2"/>
        <v>0</v>
      </c>
      <c r="Q106" s="90"/>
      <c r="R106" s="73"/>
    </row>
    <row r="107" spans="1:18" ht="18" hidden="1" customHeight="1">
      <c r="A107" s="606">
        <v>97</v>
      </c>
      <c r="B107" s="607"/>
      <c r="C107" s="64"/>
      <c r="D107" s="65"/>
      <c r="E107" s="144"/>
      <c r="F107" s="66"/>
      <c r="G107" s="67"/>
      <c r="H107" s="71"/>
      <c r="I107" s="70"/>
      <c r="J107" s="71"/>
      <c r="K107" s="69"/>
      <c r="L107" s="70"/>
      <c r="M107" s="71"/>
      <c r="N107" s="69"/>
      <c r="O107" s="72"/>
      <c r="P107" s="62">
        <f t="shared" si="2"/>
        <v>0</v>
      </c>
      <c r="Q107" s="90"/>
      <c r="R107" s="73"/>
    </row>
    <row r="108" spans="1:18" ht="18" hidden="1" customHeight="1">
      <c r="A108" s="606">
        <v>98</v>
      </c>
      <c r="B108" s="607"/>
      <c r="C108" s="64"/>
      <c r="D108" s="65"/>
      <c r="E108" s="144"/>
      <c r="F108" s="66"/>
      <c r="G108" s="67"/>
      <c r="H108" s="71"/>
      <c r="I108" s="70"/>
      <c r="J108" s="71"/>
      <c r="K108" s="69"/>
      <c r="L108" s="70"/>
      <c r="M108" s="71"/>
      <c r="N108" s="69"/>
      <c r="O108" s="72"/>
      <c r="P108" s="62">
        <f t="shared" si="2"/>
        <v>0</v>
      </c>
      <c r="Q108" s="90"/>
      <c r="R108" s="73"/>
    </row>
    <row r="109" spans="1:18" ht="18" hidden="1" customHeight="1">
      <c r="A109" s="606">
        <v>99</v>
      </c>
      <c r="B109" s="607"/>
      <c r="C109" s="64"/>
      <c r="D109" s="65"/>
      <c r="E109" s="144"/>
      <c r="F109" s="66"/>
      <c r="G109" s="67"/>
      <c r="H109" s="71"/>
      <c r="I109" s="70"/>
      <c r="J109" s="71"/>
      <c r="K109" s="69"/>
      <c r="L109" s="70"/>
      <c r="M109" s="71"/>
      <c r="N109" s="69"/>
      <c r="O109" s="72"/>
      <c r="P109" s="62">
        <f t="shared" si="2"/>
        <v>0</v>
      </c>
      <c r="Q109" s="90"/>
      <c r="R109" s="73"/>
    </row>
    <row r="110" spans="1:18" ht="18" hidden="1" customHeight="1">
      <c r="A110" s="606">
        <v>100</v>
      </c>
      <c r="B110" s="607"/>
      <c r="C110" s="64"/>
      <c r="D110" s="65"/>
      <c r="E110" s="144"/>
      <c r="F110" s="66"/>
      <c r="G110" s="67"/>
      <c r="H110" s="71"/>
      <c r="I110" s="70"/>
      <c r="J110" s="71"/>
      <c r="K110" s="69"/>
      <c r="L110" s="70"/>
      <c r="M110" s="71"/>
      <c r="N110" s="69"/>
      <c r="O110" s="72"/>
      <c r="P110" s="62">
        <f t="shared" si="2"/>
        <v>0</v>
      </c>
      <c r="Q110" s="90"/>
      <c r="R110" s="73"/>
    </row>
    <row r="111" spans="1:18" ht="18" hidden="1" customHeight="1">
      <c r="A111" s="606">
        <v>101</v>
      </c>
      <c r="B111" s="607"/>
      <c r="C111" s="64"/>
      <c r="D111" s="65"/>
      <c r="E111" s="144"/>
      <c r="F111" s="66"/>
      <c r="G111" s="67"/>
      <c r="H111" s="71"/>
      <c r="I111" s="70"/>
      <c r="J111" s="71"/>
      <c r="K111" s="69"/>
      <c r="L111" s="70"/>
      <c r="M111" s="71"/>
      <c r="N111" s="69"/>
      <c r="O111" s="72"/>
      <c r="P111" s="62">
        <f t="shared" si="2"/>
        <v>0</v>
      </c>
      <c r="Q111" s="90"/>
      <c r="R111" s="73"/>
    </row>
    <row r="112" spans="1:18" ht="18" hidden="1" customHeight="1">
      <c r="A112" s="606">
        <v>102</v>
      </c>
      <c r="B112" s="607"/>
      <c r="C112" s="64"/>
      <c r="D112" s="65"/>
      <c r="E112" s="144"/>
      <c r="F112" s="66"/>
      <c r="G112" s="67"/>
      <c r="H112" s="71"/>
      <c r="I112" s="70"/>
      <c r="J112" s="71"/>
      <c r="K112" s="69"/>
      <c r="L112" s="70"/>
      <c r="M112" s="71"/>
      <c r="N112" s="69"/>
      <c r="O112" s="72"/>
      <c r="P112" s="62">
        <f t="shared" si="2"/>
        <v>0</v>
      </c>
      <c r="Q112" s="90"/>
      <c r="R112" s="73"/>
    </row>
    <row r="113" spans="1:18" ht="18" hidden="1" customHeight="1">
      <c r="A113" s="606">
        <v>103</v>
      </c>
      <c r="B113" s="607"/>
      <c r="C113" s="64"/>
      <c r="D113" s="65"/>
      <c r="E113" s="144"/>
      <c r="F113" s="66"/>
      <c r="G113" s="67"/>
      <c r="H113" s="71"/>
      <c r="I113" s="70"/>
      <c r="J113" s="71"/>
      <c r="K113" s="69"/>
      <c r="L113" s="70"/>
      <c r="M113" s="71"/>
      <c r="N113" s="69"/>
      <c r="O113" s="72"/>
      <c r="P113" s="62">
        <f t="shared" si="2"/>
        <v>0</v>
      </c>
      <c r="Q113" s="90"/>
      <c r="R113" s="73"/>
    </row>
    <row r="114" spans="1:18" ht="18" hidden="1" customHeight="1">
      <c r="A114" s="606">
        <v>104</v>
      </c>
      <c r="B114" s="607"/>
      <c r="C114" s="64"/>
      <c r="D114" s="65"/>
      <c r="E114" s="144"/>
      <c r="F114" s="66"/>
      <c r="G114" s="67"/>
      <c r="H114" s="71"/>
      <c r="I114" s="70"/>
      <c r="J114" s="71"/>
      <c r="K114" s="69"/>
      <c r="L114" s="70"/>
      <c r="M114" s="71"/>
      <c r="N114" s="69"/>
      <c r="O114" s="72"/>
      <c r="P114" s="62">
        <f t="shared" si="2"/>
        <v>0</v>
      </c>
      <c r="Q114" s="90"/>
      <c r="R114" s="73"/>
    </row>
    <row r="115" spans="1:18" ht="18" hidden="1" customHeight="1">
      <c r="A115" s="606">
        <v>105</v>
      </c>
      <c r="B115" s="607"/>
      <c r="C115" s="64"/>
      <c r="D115" s="65"/>
      <c r="E115" s="144"/>
      <c r="F115" s="66"/>
      <c r="G115" s="67"/>
      <c r="H115" s="71"/>
      <c r="I115" s="70"/>
      <c r="J115" s="71"/>
      <c r="K115" s="69"/>
      <c r="L115" s="70"/>
      <c r="M115" s="71"/>
      <c r="N115" s="69"/>
      <c r="O115" s="72"/>
      <c r="P115" s="62">
        <f t="shared" si="2"/>
        <v>0</v>
      </c>
      <c r="Q115" s="90"/>
      <c r="R115" s="73"/>
    </row>
    <row r="116" spans="1:18" ht="18" hidden="1" customHeight="1">
      <c r="A116" s="606">
        <v>106</v>
      </c>
      <c r="B116" s="607"/>
      <c r="C116" s="64"/>
      <c r="D116" s="65"/>
      <c r="E116" s="144"/>
      <c r="F116" s="66"/>
      <c r="G116" s="67"/>
      <c r="H116" s="71"/>
      <c r="I116" s="70"/>
      <c r="J116" s="71"/>
      <c r="K116" s="69"/>
      <c r="L116" s="70"/>
      <c r="M116" s="71"/>
      <c r="N116" s="69"/>
      <c r="O116" s="72"/>
      <c r="P116" s="62">
        <f t="shared" si="2"/>
        <v>0</v>
      </c>
      <c r="Q116" s="90"/>
      <c r="R116" s="73"/>
    </row>
    <row r="117" spans="1:18" ht="18" hidden="1" customHeight="1">
      <c r="A117" s="606">
        <v>107</v>
      </c>
      <c r="B117" s="607"/>
      <c r="C117" s="64"/>
      <c r="D117" s="65"/>
      <c r="E117" s="144"/>
      <c r="F117" s="66"/>
      <c r="G117" s="67"/>
      <c r="H117" s="71"/>
      <c r="I117" s="70"/>
      <c r="J117" s="71"/>
      <c r="K117" s="69"/>
      <c r="L117" s="70"/>
      <c r="M117" s="71"/>
      <c r="N117" s="69"/>
      <c r="O117" s="72"/>
      <c r="P117" s="62">
        <f t="shared" si="2"/>
        <v>0</v>
      </c>
      <c r="Q117" s="90"/>
      <c r="R117" s="73"/>
    </row>
    <row r="118" spans="1:18" ht="18" hidden="1" customHeight="1">
      <c r="A118" s="606">
        <v>108</v>
      </c>
      <c r="B118" s="607"/>
      <c r="C118" s="64"/>
      <c r="D118" s="65"/>
      <c r="E118" s="144"/>
      <c r="F118" s="66"/>
      <c r="G118" s="67"/>
      <c r="H118" s="71"/>
      <c r="I118" s="70"/>
      <c r="J118" s="71"/>
      <c r="K118" s="69"/>
      <c r="L118" s="70"/>
      <c r="M118" s="71"/>
      <c r="N118" s="69"/>
      <c r="O118" s="72"/>
      <c r="P118" s="62">
        <f t="shared" si="2"/>
        <v>0</v>
      </c>
      <c r="Q118" s="90"/>
      <c r="R118" s="73"/>
    </row>
    <row r="119" spans="1:18" ht="18" hidden="1" customHeight="1">
      <c r="A119" s="606">
        <v>109</v>
      </c>
      <c r="B119" s="607"/>
      <c r="C119" s="64"/>
      <c r="D119" s="65"/>
      <c r="E119" s="144"/>
      <c r="F119" s="66"/>
      <c r="G119" s="67"/>
      <c r="H119" s="71"/>
      <c r="I119" s="70"/>
      <c r="J119" s="71"/>
      <c r="K119" s="69"/>
      <c r="L119" s="70"/>
      <c r="M119" s="71"/>
      <c r="N119" s="69"/>
      <c r="O119" s="72"/>
      <c r="P119" s="62">
        <f t="shared" si="2"/>
        <v>0</v>
      </c>
      <c r="Q119" s="90"/>
      <c r="R119" s="73"/>
    </row>
    <row r="120" spans="1:18" ht="18" hidden="1" customHeight="1">
      <c r="A120" s="606">
        <v>110</v>
      </c>
      <c r="B120" s="607"/>
      <c r="C120" s="64"/>
      <c r="D120" s="65"/>
      <c r="E120" s="144"/>
      <c r="F120" s="66"/>
      <c r="G120" s="67"/>
      <c r="H120" s="71"/>
      <c r="I120" s="70"/>
      <c r="J120" s="71"/>
      <c r="K120" s="69"/>
      <c r="L120" s="70"/>
      <c r="M120" s="71"/>
      <c r="N120" s="69"/>
      <c r="O120" s="72"/>
      <c r="P120" s="62">
        <f t="shared" si="2"/>
        <v>0</v>
      </c>
      <c r="Q120" s="90"/>
      <c r="R120" s="73"/>
    </row>
    <row r="121" spans="1:18" ht="18" hidden="1" customHeight="1">
      <c r="A121" s="606">
        <v>111</v>
      </c>
      <c r="B121" s="607"/>
      <c r="C121" s="64"/>
      <c r="D121" s="65"/>
      <c r="E121" s="144"/>
      <c r="F121" s="66"/>
      <c r="G121" s="67"/>
      <c r="H121" s="71"/>
      <c r="I121" s="70"/>
      <c r="J121" s="71"/>
      <c r="K121" s="69"/>
      <c r="L121" s="70"/>
      <c r="M121" s="71"/>
      <c r="N121" s="69"/>
      <c r="O121" s="72"/>
      <c r="P121" s="62">
        <f t="shared" si="2"/>
        <v>0</v>
      </c>
      <c r="Q121" s="90"/>
      <c r="R121" s="73"/>
    </row>
    <row r="122" spans="1:18" ht="18" hidden="1" customHeight="1">
      <c r="A122" s="606">
        <v>112</v>
      </c>
      <c r="B122" s="607"/>
      <c r="C122" s="64"/>
      <c r="D122" s="65"/>
      <c r="E122" s="144"/>
      <c r="F122" s="66"/>
      <c r="G122" s="67"/>
      <c r="H122" s="71"/>
      <c r="I122" s="70"/>
      <c r="J122" s="71"/>
      <c r="K122" s="69"/>
      <c r="L122" s="70"/>
      <c r="M122" s="71"/>
      <c r="N122" s="69"/>
      <c r="O122" s="72"/>
      <c r="P122" s="62">
        <f t="shared" si="2"/>
        <v>0</v>
      </c>
      <c r="Q122" s="90"/>
      <c r="R122" s="73"/>
    </row>
    <row r="123" spans="1:18" ht="18" hidden="1" customHeight="1">
      <c r="A123" s="606">
        <v>113</v>
      </c>
      <c r="B123" s="607"/>
      <c r="C123" s="64"/>
      <c r="D123" s="65"/>
      <c r="E123" s="144"/>
      <c r="F123" s="66"/>
      <c r="G123" s="67"/>
      <c r="H123" s="71"/>
      <c r="I123" s="70"/>
      <c r="J123" s="71"/>
      <c r="K123" s="69"/>
      <c r="L123" s="70"/>
      <c r="M123" s="71"/>
      <c r="N123" s="69"/>
      <c r="O123" s="72"/>
      <c r="P123" s="62">
        <f t="shared" si="2"/>
        <v>0</v>
      </c>
      <c r="Q123" s="90"/>
      <c r="R123" s="73"/>
    </row>
    <row r="124" spans="1:18" ht="18" hidden="1" customHeight="1">
      <c r="A124" s="606">
        <v>114</v>
      </c>
      <c r="B124" s="607"/>
      <c r="C124" s="64"/>
      <c r="D124" s="65"/>
      <c r="E124" s="144"/>
      <c r="F124" s="66"/>
      <c r="G124" s="67"/>
      <c r="H124" s="71"/>
      <c r="I124" s="70"/>
      <c r="J124" s="71"/>
      <c r="K124" s="69"/>
      <c r="L124" s="70"/>
      <c r="M124" s="71"/>
      <c r="N124" s="69"/>
      <c r="O124" s="72"/>
      <c r="P124" s="62">
        <f t="shared" si="2"/>
        <v>0</v>
      </c>
      <c r="Q124" s="90"/>
      <c r="R124" s="73"/>
    </row>
    <row r="125" spans="1:18" ht="18" hidden="1" customHeight="1">
      <c r="A125" s="606">
        <v>115</v>
      </c>
      <c r="B125" s="607"/>
      <c r="C125" s="64"/>
      <c r="D125" s="65"/>
      <c r="E125" s="144"/>
      <c r="F125" s="66"/>
      <c r="G125" s="67"/>
      <c r="H125" s="71"/>
      <c r="I125" s="70"/>
      <c r="J125" s="71"/>
      <c r="K125" s="69"/>
      <c r="L125" s="70"/>
      <c r="M125" s="71"/>
      <c r="N125" s="69"/>
      <c r="O125" s="72"/>
      <c r="P125" s="62">
        <f t="shared" si="2"/>
        <v>0</v>
      </c>
      <c r="Q125" s="90"/>
      <c r="R125" s="73"/>
    </row>
    <row r="126" spans="1:18" ht="18" hidden="1" customHeight="1">
      <c r="A126" s="606">
        <v>116</v>
      </c>
      <c r="B126" s="607"/>
      <c r="C126" s="64"/>
      <c r="D126" s="65"/>
      <c r="E126" s="144"/>
      <c r="F126" s="66"/>
      <c r="G126" s="67"/>
      <c r="H126" s="71"/>
      <c r="I126" s="70"/>
      <c r="J126" s="71"/>
      <c r="K126" s="69"/>
      <c r="L126" s="70"/>
      <c r="M126" s="71"/>
      <c r="N126" s="69"/>
      <c r="O126" s="72"/>
      <c r="P126" s="62">
        <f t="shared" si="2"/>
        <v>0</v>
      </c>
      <c r="Q126" s="90"/>
      <c r="R126" s="73"/>
    </row>
    <row r="127" spans="1:18" ht="18" hidden="1" customHeight="1">
      <c r="A127" s="606">
        <v>117</v>
      </c>
      <c r="B127" s="607"/>
      <c r="C127" s="64"/>
      <c r="D127" s="65"/>
      <c r="E127" s="144"/>
      <c r="F127" s="66"/>
      <c r="G127" s="67"/>
      <c r="H127" s="71"/>
      <c r="I127" s="70"/>
      <c r="J127" s="71"/>
      <c r="K127" s="69"/>
      <c r="L127" s="70"/>
      <c r="M127" s="71"/>
      <c r="N127" s="69"/>
      <c r="O127" s="72"/>
      <c r="P127" s="62">
        <f t="shared" si="2"/>
        <v>0</v>
      </c>
      <c r="Q127" s="90"/>
      <c r="R127" s="73"/>
    </row>
    <row r="128" spans="1:18" ht="18" hidden="1" customHeight="1">
      <c r="A128" s="606">
        <v>118</v>
      </c>
      <c r="B128" s="607"/>
      <c r="C128" s="64"/>
      <c r="D128" s="65"/>
      <c r="E128" s="144"/>
      <c r="F128" s="66"/>
      <c r="G128" s="67"/>
      <c r="H128" s="71"/>
      <c r="I128" s="70"/>
      <c r="J128" s="71"/>
      <c r="K128" s="69"/>
      <c r="L128" s="70"/>
      <c r="M128" s="71"/>
      <c r="N128" s="69"/>
      <c r="O128" s="72"/>
      <c r="P128" s="62">
        <f t="shared" si="2"/>
        <v>0</v>
      </c>
      <c r="Q128" s="90"/>
      <c r="R128" s="73"/>
    </row>
    <row r="129" spans="1:18" ht="18" hidden="1" customHeight="1">
      <c r="A129" s="606">
        <v>119</v>
      </c>
      <c r="B129" s="607"/>
      <c r="C129" s="64"/>
      <c r="D129" s="65"/>
      <c r="E129" s="144"/>
      <c r="F129" s="66"/>
      <c r="G129" s="67"/>
      <c r="H129" s="71"/>
      <c r="I129" s="70"/>
      <c r="J129" s="71"/>
      <c r="K129" s="69"/>
      <c r="L129" s="70"/>
      <c r="M129" s="71"/>
      <c r="N129" s="69"/>
      <c r="O129" s="72"/>
      <c r="P129" s="62">
        <f t="shared" si="2"/>
        <v>0</v>
      </c>
      <c r="Q129" s="90"/>
      <c r="R129" s="73"/>
    </row>
    <row r="130" spans="1:18" ht="18" hidden="1" customHeight="1">
      <c r="A130" s="606">
        <v>120</v>
      </c>
      <c r="B130" s="607"/>
      <c r="C130" s="64"/>
      <c r="D130" s="65"/>
      <c r="E130" s="144"/>
      <c r="F130" s="66"/>
      <c r="G130" s="67"/>
      <c r="H130" s="71"/>
      <c r="I130" s="70"/>
      <c r="J130" s="71"/>
      <c r="K130" s="69"/>
      <c r="L130" s="70"/>
      <c r="M130" s="71"/>
      <c r="N130" s="69"/>
      <c r="O130" s="72"/>
      <c r="P130" s="62">
        <f t="shared" si="2"/>
        <v>0</v>
      </c>
      <c r="Q130" s="90"/>
      <c r="R130" s="73"/>
    </row>
    <row r="131" spans="1:18" ht="18" hidden="1" customHeight="1">
      <c r="A131" s="606">
        <v>121</v>
      </c>
      <c r="B131" s="607"/>
      <c r="C131" s="64"/>
      <c r="D131" s="65"/>
      <c r="E131" s="144"/>
      <c r="F131" s="66"/>
      <c r="G131" s="67"/>
      <c r="H131" s="71"/>
      <c r="I131" s="70"/>
      <c r="J131" s="71"/>
      <c r="K131" s="69"/>
      <c r="L131" s="70"/>
      <c r="M131" s="71"/>
      <c r="N131" s="69"/>
      <c r="O131" s="72"/>
      <c r="P131" s="62">
        <f t="shared" si="2"/>
        <v>0</v>
      </c>
      <c r="Q131" s="90"/>
      <c r="R131" s="73"/>
    </row>
    <row r="132" spans="1:18" ht="18" hidden="1" customHeight="1">
      <c r="A132" s="606">
        <v>122</v>
      </c>
      <c r="B132" s="607"/>
      <c r="C132" s="64"/>
      <c r="D132" s="65"/>
      <c r="E132" s="144"/>
      <c r="F132" s="66"/>
      <c r="G132" s="67"/>
      <c r="H132" s="71"/>
      <c r="I132" s="70"/>
      <c r="J132" s="71"/>
      <c r="K132" s="69"/>
      <c r="L132" s="70"/>
      <c r="M132" s="71"/>
      <c r="N132" s="69"/>
      <c r="O132" s="72"/>
      <c r="P132" s="62">
        <f t="shared" si="2"/>
        <v>0</v>
      </c>
      <c r="Q132" s="90"/>
      <c r="R132" s="73"/>
    </row>
    <row r="133" spans="1:18" ht="18" hidden="1" customHeight="1">
      <c r="A133" s="606">
        <v>123</v>
      </c>
      <c r="B133" s="607"/>
      <c r="C133" s="64"/>
      <c r="D133" s="65"/>
      <c r="E133" s="144"/>
      <c r="F133" s="66"/>
      <c r="G133" s="67"/>
      <c r="H133" s="71"/>
      <c r="I133" s="70"/>
      <c r="J133" s="71"/>
      <c r="K133" s="69"/>
      <c r="L133" s="70"/>
      <c r="M133" s="71"/>
      <c r="N133" s="69"/>
      <c r="O133" s="72"/>
      <c r="P133" s="62">
        <f t="shared" si="2"/>
        <v>0</v>
      </c>
      <c r="Q133" s="90"/>
      <c r="R133" s="73"/>
    </row>
    <row r="134" spans="1:18" ht="18" hidden="1" customHeight="1">
      <c r="A134" s="606">
        <v>124</v>
      </c>
      <c r="B134" s="607"/>
      <c r="C134" s="64"/>
      <c r="D134" s="65"/>
      <c r="E134" s="144"/>
      <c r="F134" s="66"/>
      <c r="G134" s="67"/>
      <c r="H134" s="71"/>
      <c r="I134" s="70"/>
      <c r="J134" s="71"/>
      <c r="K134" s="69"/>
      <c r="L134" s="70"/>
      <c r="M134" s="71"/>
      <c r="N134" s="69"/>
      <c r="O134" s="72"/>
      <c r="P134" s="62">
        <f t="shared" si="2"/>
        <v>0</v>
      </c>
      <c r="Q134" s="90"/>
      <c r="R134" s="73"/>
    </row>
    <row r="135" spans="1:18" ht="18" hidden="1" customHeight="1">
      <c r="A135" s="606">
        <v>125</v>
      </c>
      <c r="B135" s="607"/>
      <c r="C135" s="64"/>
      <c r="D135" s="65"/>
      <c r="E135" s="144"/>
      <c r="F135" s="66"/>
      <c r="G135" s="67"/>
      <c r="H135" s="71"/>
      <c r="I135" s="70"/>
      <c r="J135" s="71"/>
      <c r="K135" s="69"/>
      <c r="L135" s="70"/>
      <c r="M135" s="71"/>
      <c r="N135" s="69"/>
      <c r="O135" s="72"/>
      <c r="P135" s="62">
        <f t="shared" si="2"/>
        <v>0</v>
      </c>
      <c r="Q135" s="90"/>
      <c r="R135" s="73"/>
    </row>
    <row r="136" spans="1:18" ht="18" hidden="1" customHeight="1">
      <c r="A136" s="606">
        <v>126</v>
      </c>
      <c r="B136" s="607"/>
      <c r="C136" s="64"/>
      <c r="D136" s="65"/>
      <c r="E136" s="144"/>
      <c r="F136" s="66"/>
      <c r="G136" s="67"/>
      <c r="H136" s="71"/>
      <c r="I136" s="70"/>
      <c r="J136" s="71"/>
      <c r="K136" s="69"/>
      <c r="L136" s="70"/>
      <c r="M136" s="71"/>
      <c r="N136" s="69"/>
      <c r="O136" s="72"/>
      <c r="P136" s="62">
        <f t="shared" si="2"/>
        <v>0</v>
      </c>
      <c r="Q136" s="90"/>
      <c r="R136" s="73"/>
    </row>
    <row r="137" spans="1:18" ht="18" hidden="1" customHeight="1">
      <c r="A137" s="606">
        <v>127</v>
      </c>
      <c r="B137" s="607"/>
      <c r="C137" s="64"/>
      <c r="D137" s="65"/>
      <c r="E137" s="144"/>
      <c r="F137" s="66"/>
      <c r="G137" s="67"/>
      <c r="H137" s="71"/>
      <c r="I137" s="70"/>
      <c r="J137" s="71"/>
      <c r="K137" s="69"/>
      <c r="L137" s="70"/>
      <c r="M137" s="71"/>
      <c r="N137" s="69"/>
      <c r="O137" s="72"/>
      <c r="P137" s="62">
        <f t="shared" si="2"/>
        <v>0</v>
      </c>
      <c r="Q137" s="90"/>
      <c r="R137" s="73"/>
    </row>
    <row r="138" spans="1:18" ht="18" hidden="1" customHeight="1">
      <c r="A138" s="606">
        <v>128</v>
      </c>
      <c r="B138" s="607"/>
      <c r="C138" s="64"/>
      <c r="D138" s="65"/>
      <c r="E138" s="144"/>
      <c r="F138" s="66"/>
      <c r="G138" s="67"/>
      <c r="H138" s="71"/>
      <c r="I138" s="70"/>
      <c r="J138" s="71"/>
      <c r="K138" s="69"/>
      <c r="L138" s="70"/>
      <c r="M138" s="71"/>
      <c r="N138" s="69"/>
      <c r="O138" s="72"/>
      <c r="P138" s="62">
        <f t="shared" si="2"/>
        <v>0</v>
      </c>
      <c r="Q138" s="90"/>
      <c r="R138" s="73"/>
    </row>
    <row r="139" spans="1:18" ht="18" hidden="1" customHeight="1">
      <c r="A139" s="606">
        <v>129</v>
      </c>
      <c r="B139" s="607"/>
      <c r="C139" s="64"/>
      <c r="D139" s="65"/>
      <c r="E139" s="144"/>
      <c r="F139" s="66"/>
      <c r="G139" s="67"/>
      <c r="H139" s="71"/>
      <c r="I139" s="70"/>
      <c r="J139" s="71"/>
      <c r="K139" s="69"/>
      <c r="L139" s="70"/>
      <c r="M139" s="71"/>
      <c r="N139" s="69"/>
      <c r="O139" s="72"/>
      <c r="P139" s="62">
        <f t="shared" si="2"/>
        <v>0</v>
      </c>
      <c r="Q139" s="90"/>
      <c r="R139" s="73"/>
    </row>
    <row r="140" spans="1:18" ht="18" hidden="1" customHeight="1">
      <c r="A140" s="606">
        <v>130</v>
      </c>
      <c r="B140" s="607"/>
      <c r="C140" s="64"/>
      <c r="D140" s="65"/>
      <c r="E140" s="144"/>
      <c r="F140" s="66"/>
      <c r="G140" s="67"/>
      <c r="H140" s="71"/>
      <c r="I140" s="70"/>
      <c r="J140" s="71"/>
      <c r="K140" s="69"/>
      <c r="L140" s="70"/>
      <c r="M140" s="71"/>
      <c r="N140" s="69"/>
      <c r="O140" s="72"/>
      <c r="P140" s="62">
        <f t="shared" ref="P140:P203" si="3">IF(H140="",0,INT(SUM(PRODUCT(H140,J140,M140))))</f>
        <v>0</v>
      </c>
      <c r="Q140" s="90"/>
      <c r="R140" s="73"/>
    </row>
    <row r="141" spans="1:18" ht="18" hidden="1" customHeight="1">
      <c r="A141" s="606">
        <v>131</v>
      </c>
      <c r="B141" s="607"/>
      <c r="C141" s="64"/>
      <c r="D141" s="65"/>
      <c r="E141" s="144"/>
      <c r="F141" s="66"/>
      <c r="G141" s="67"/>
      <c r="H141" s="71"/>
      <c r="I141" s="70"/>
      <c r="J141" s="71"/>
      <c r="K141" s="69"/>
      <c r="L141" s="70"/>
      <c r="M141" s="71"/>
      <c r="N141" s="69"/>
      <c r="O141" s="72"/>
      <c r="P141" s="62">
        <f t="shared" si="3"/>
        <v>0</v>
      </c>
      <c r="Q141" s="90"/>
      <c r="R141" s="73"/>
    </row>
    <row r="142" spans="1:18" ht="18" hidden="1" customHeight="1">
      <c r="A142" s="606">
        <v>132</v>
      </c>
      <c r="B142" s="607"/>
      <c r="C142" s="64"/>
      <c r="D142" s="65"/>
      <c r="E142" s="144"/>
      <c r="F142" s="66"/>
      <c r="G142" s="67"/>
      <c r="H142" s="71"/>
      <c r="I142" s="70"/>
      <c r="J142" s="71"/>
      <c r="K142" s="69"/>
      <c r="L142" s="70"/>
      <c r="M142" s="71"/>
      <c r="N142" s="69"/>
      <c r="O142" s="72"/>
      <c r="P142" s="62">
        <f t="shared" si="3"/>
        <v>0</v>
      </c>
      <c r="Q142" s="90"/>
      <c r="R142" s="73"/>
    </row>
    <row r="143" spans="1:18" ht="18" hidden="1" customHeight="1">
      <c r="A143" s="606">
        <v>133</v>
      </c>
      <c r="B143" s="607"/>
      <c r="C143" s="64"/>
      <c r="D143" s="65"/>
      <c r="E143" s="144"/>
      <c r="F143" s="66"/>
      <c r="G143" s="67"/>
      <c r="H143" s="71"/>
      <c r="I143" s="70"/>
      <c r="J143" s="71"/>
      <c r="K143" s="69"/>
      <c r="L143" s="70"/>
      <c r="M143" s="71"/>
      <c r="N143" s="69"/>
      <c r="O143" s="72"/>
      <c r="P143" s="62">
        <f t="shared" si="3"/>
        <v>0</v>
      </c>
      <c r="Q143" s="90"/>
      <c r="R143" s="73"/>
    </row>
    <row r="144" spans="1:18" ht="18" hidden="1" customHeight="1">
      <c r="A144" s="606">
        <v>134</v>
      </c>
      <c r="B144" s="607"/>
      <c r="C144" s="64"/>
      <c r="D144" s="65"/>
      <c r="E144" s="144"/>
      <c r="F144" s="66"/>
      <c r="G144" s="67"/>
      <c r="H144" s="71"/>
      <c r="I144" s="70"/>
      <c r="J144" s="71"/>
      <c r="K144" s="69"/>
      <c r="L144" s="70"/>
      <c r="M144" s="71"/>
      <c r="N144" s="69"/>
      <c r="O144" s="72"/>
      <c r="P144" s="62">
        <f t="shared" si="3"/>
        <v>0</v>
      </c>
      <c r="Q144" s="90"/>
      <c r="R144" s="73"/>
    </row>
    <row r="145" spans="1:18" ht="18" hidden="1" customHeight="1">
      <c r="A145" s="606">
        <v>135</v>
      </c>
      <c r="B145" s="607"/>
      <c r="C145" s="64"/>
      <c r="D145" s="65"/>
      <c r="E145" s="144"/>
      <c r="F145" s="66"/>
      <c r="G145" s="67"/>
      <c r="H145" s="71"/>
      <c r="I145" s="70"/>
      <c r="J145" s="71"/>
      <c r="K145" s="69"/>
      <c r="L145" s="70"/>
      <c r="M145" s="71"/>
      <c r="N145" s="69"/>
      <c r="O145" s="72"/>
      <c r="P145" s="62">
        <f t="shared" si="3"/>
        <v>0</v>
      </c>
      <c r="Q145" s="90"/>
      <c r="R145" s="73"/>
    </row>
    <row r="146" spans="1:18" ht="18" hidden="1" customHeight="1">
      <c r="A146" s="606">
        <v>136</v>
      </c>
      <c r="B146" s="607"/>
      <c r="C146" s="64"/>
      <c r="D146" s="65"/>
      <c r="E146" s="144"/>
      <c r="F146" s="66"/>
      <c r="G146" s="67"/>
      <c r="H146" s="71"/>
      <c r="I146" s="70"/>
      <c r="J146" s="71"/>
      <c r="K146" s="69"/>
      <c r="L146" s="70"/>
      <c r="M146" s="71"/>
      <c r="N146" s="69"/>
      <c r="O146" s="72"/>
      <c r="P146" s="62">
        <f t="shared" si="3"/>
        <v>0</v>
      </c>
      <c r="Q146" s="90"/>
      <c r="R146" s="73"/>
    </row>
    <row r="147" spans="1:18" ht="18" hidden="1" customHeight="1">
      <c r="A147" s="606">
        <v>137</v>
      </c>
      <c r="B147" s="607"/>
      <c r="C147" s="64"/>
      <c r="D147" s="65"/>
      <c r="E147" s="144"/>
      <c r="F147" s="66"/>
      <c r="G147" s="67"/>
      <c r="H147" s="71"/>
      <c r="I147" s="70"/>
      <c r="J147" s="71"/>
      <c r="K147" s="69"/>
      <c r="L147" s="70"/>
      <c r="M147" s="71"/>
      <c r="N147" s="69"/>
      <c r="O147" s="72"/>
      <c r="P147" s="62">
        <f t="shared" si="3"/>
        <v>0</v>
      </c>
      <c r="Q147" s="90"/>
      <c r="R147" s="73"/>
    </row>
    <row r="148" spans="1:18" ht="18" hidden="1" customHeight="1">
      <c r="A148" s="606">
        <v>138</v>
      </c>
      <c r="B148" s="607"/>
      <c r="C148" s="64"/>
      <c r="D148" s="65"/>
      <c r="E148" s="144"/>
      <c r="F148" s="66"/>
      <c r="G148" s="67"/>
      <c r="H148" s="71"/>
      <c r="I148" s="70"/>
      <c r="J148" s="71"/>
      <c r="K148" s="69"/>
      <c r="L148" s="70"/>
      <c r="M148" s="71"/>
      <c r="N148" s="69"/>
      <c r="O148" s="72"/>
      <c r="P148" s="62">
        <f t="shared" si="3"/>
        <v>0</v>
      </c>
      <c r="Q148" s="90"/>
      <c r="R148" s="73"/>
    </row>
    <row r="149" spans="1:18" ht="18" hidden="1" customHeight="1">
      <c r="A149" s="606">
        <v>139</v>
      </c>
      <c r="B149" s="607"/>
      <c r="C149" s="64"/>
      <c r="D149" s="65"/>
      <c r="E149" s="144"/>
      <c r="F149" s="66"/>
      <c r="G149" s="67"/>
      <c r="H149" s="71"/>
      <c r="I149" s="70"/>
      <c r="J149" s="71"/>
      <c r="K149" s="69"/>
      <c r="L149" s="70"/>
      <c r="M149" s="71"/>
      <c r="N149" s="69"/>
      <c r="O149" s="72"/>
      <c r="P149" s="62">
        <f t="shared" si="3"/>
        <v>0</v>
      </c>
      <c r="Q149" s="90"/>
      <c r="R149" s="73"/>
    </row>
    <row r="150" spans="1:18" ht="18" hidden="1" customHeight="1">
      <c r="A150" s="606">
        <v>140</v>
      </c>
      <c r="B150" s="607"/>
      <c r="C150" s="64"/>
      <c r="D150" s="65"/>
      <c r="E150" s="144"/>
      <c r="F150" s="66"/>
      <c r="G150" s="67"/>
      <c r="H150" s="71"/>
      <c r="I150" s="70"/>
      <c r="J150" s="71"/>
      <c r="K150" s="69"/>
      <c r="L150" s="70"/>
      <c r="M150" s="71"/>
      <c r="N150" s="69"/>
      <c r="O150" s="72"/>
      <c r="P150" s="62">
        <f t="shared" si="3"/>
        <v>0</v>
      </c>
      <c r="Q150" s="90"/>
      <c r="R150" s="73"/>
    </row>
    <row r="151" spans="1:18" ht="18" hidden="1" customHeight="1">
      <c r="A151" s="606">
        <v>141</v>
      </c>
      <c r="B151" s="607"/>
      <c r="C151" s="64"/>
      <c r="D151" s="65"/>
      <c r="E151" s="144"/>
      <c r="F151" s="66"/>
      <c r="G151" s="67"/>
      <c r="H151" s="71"/>
      <c r="I151" s="70"/>
      <c r="J151" s="71"/>
      <c r="K151" s="69"/>
      <c r="L151" s="70"/>
      <c r="M151" s="71"/>
      <c r="N151" s="69"/>
      <c r="O151" s="72"/>
      <c r="P151" s="62">
        <f t="shared" si="3"/>
        <v>0</v>
      </c>
      <c r="Q151" s="90"/>
      <c r="R151" s="73"/>
    </row>
    <row r="152" spans="1:18" ht="18" hidden="1" customHeight="1">
      <c r="A152" s="606">
        <v>142</v>
      </c>
      <c r="B152" s="607"/>
      <c r="C152" s="64"/>
      <c r="D152" s="65"/>
      <c r="E152" s="144"/>
      <c r="F152" s="66"/>
      <c r="G152" s="67"/>
      <c r="H152" s="71"/>
      <c r="I152" s="70"/>
      <c r="J152" s="71"/>
      <c r="K152" s="69"/>
      <c r="L152" s="70"/>
      <c r="M152" s="71"/>
      <c r="N152" s="69"/>
      <c r="O152" s="72"/>
      <c r="P152" s="62">
        <f t="shared" si="3"/>
        <v>0</v>
      </c>
      <c r="Q152" s="90"/>
      <c r="R152" s="73"/>
    </row>
    <row r="153" spans="1:18" ht="18" hidden="1" customHeight="1">
      <c r="A153" s="606">
        <v>143</v>
      </c>
      <c r="B153" s="607"/>
      <c r="C153" s="64"/>
      <c r="D153" s="65"/>
      <c r="E153" s="144"/>
      <c r="F153" s="66"/>
      <c r="G153" s="67"/>
      <c r="H153" s="71"/>
      <c r="I153" s="70"/>
      <c r="J153" s="71"/>
      <c r="K153" s="69"/>
      <c r="L153" s="70"/>
      <c r="M153" s="71"/>
      <c r="N153" s="69"/>
      <c r="O153" s="72"/>
      <c r="P153" s="62">
        <f t="shared" si="3"/>
        <v>0</v>
      </c>
      <c r="Q153" s="90"/>
      <c r="R153" s="73"/>
    </row>
    <row r="154" spans="1:18" ht="18" hidden="1" customHeight="1">
      <c r="A154" s="606">
        <v>144</v>
      </c>
      <c r="B154" s="607"/>
      <c r="C154" s="64"/>
      <c r="D154" s="65"/>
      <c r="E154" s="144"/>
      <c r="F154" s="66"/>
      <c r="G154" s="67"/>
      <c r="H154" s="71"/>
      <c r="I154" s="70"/>
      <c r="J154" s="71"/>
      <c r="K154" s="69"/>
      <c r="L154" s="70"/>
      <c r="M154" s="71"/>
      <c r="N154" s="69"/>
      <c r="O154" s="72"/>
      <c r="P154" s="62">
        <f t="shared" si="3"/>
        <v>0</v>
      </c>
      <c r="Q154" s="90"/>
      <c r="R154" s="73"/>
    </row>
    <row r="155" spans="1:18" ht="18" hidden="1" customHeight="1">
      <c r="A155" s="606">
        <v>145</v>
      </c>
      <c r="B155" s="607"/>
      <c r="C155" s="64"/>
      <c r="D155" s="65"/>
      <c r="E155" s="144"/>
      <c r="F155" s="66"/>
      <c r="G155" s="67"/>
      <c r="H155" s="71"/>
      <c r="I155" s="70"/>
      <c r="J155" s="71"/>
      <c r="K155" s="69"/>
      <c r="L155" s="70"/>
      <c r="M155" s="71"/>
      <c r="N155" s="69"/>
      <c r="O155" s="72"/>
      <c r="P155" s="62">
        <f t="shared" si="3"/>
        <v>0</v>
      </c>
      <c r="Q155" s="90"/>
      <c r="R155" s="73"/>
    </row>
    <row r="156" spans="1:18" ht="18" hidden="1" customHeight="1">
      <c r="A156" s="606">
        <v>146</v>
      </c>
      <c r="B156" s="607"/>
      <c r="C156" s="64"/>
      <c r="D156" s="65"/>
      <c r="E156" s="144"/>
      <c r="F156" s="66"/>
      <c r="G156" s="67"/>
      <c r="H156" s="71"/>
      <c r="I156" s="70"/>
      <c r="J156" s="71"/>
      <c r="K156" s="69"/>
      <c r="L156" s="70"/>
      <c r="M156" s="71"/>
      <c r="N156" s="69"/>
      <c r="O156" s="72"/>
      <c r="P156" s="62">
        <f t="shared" si="3"/>
        <v>0</v>
      </c>
      <c r="Q156" s="90"/>
      <c r="R156" s="73"/>
    </row>
    <row r="157" spans="1:18" ht="18" hidden="1" customHeight="1">
      <c r="A157" s="606">
        <v>147</v>
      </c>
      <c r="B157" s="607"/>
      <c r="C157" s="64"/>
      <c r="D157" s="65"/>
      <c r="E157" s="144"/>
      <c r="F157" s="66"/>
      <c r="G157" s="67"/>
      <c r="H157" s="71"/>
      <c r="I157" s="70"/>
      <c r="J157" s="71"/>
      <c r="K157" s="69"/>
      <c r="L157" s="70"/>
      <c r="M157" s="71"/>
      <c r="N157" s="69"/>
      <c r="O157" s="72"/>
      <c r="P157" s="62">
        <f t="shared" si="3"/>
        <v>0</v>
      </c>
      <c r="Q157" s="90"/>
      <c r="R157" s="73"/>
    </row>
    <row r="158" spans="1:18" ht="18" hidden="1" customHeight="1">
      <c r="A158" s="606">
        <v>148</v>
      </c>
      <c r="B158" s="607"/>
      <c r="C158" s="64"/>
      <c r="D158" s="65"/>
      <c r="E158" s="144"/>
      <c r="F158" s="66"/>
      <c r="G158" s="67"/>
      <c r="H158" s="71"/>
      <c r="I158" s="70"/>
      <c r="J158" s="71"/>
      <c r="K158" s="69"/>
      <c r="L158" s="70"/>
      <c r="M158" s="71"/>
      <c r="N158" s="69"/>
      <c r="O158" s="72"/>
      <c r="P158" s="62">
        <f t="shared" si="3"/>
        <v>0</v>
      </c>
      <c r="Q158" s="90"/>
      <c r="R158" s="73"/>
    </row>
    <row r="159" spans="1:18" ht="18" hidden="1" customHeight="1">
      <c r="A159" s="606">
        <v>149</v>
      </c>
      <c r="B159" s="607"/>
      <c r="C159" s="64"/>
      <c r="D159" s="65"/>
      <c r="E159" s="144"/>
      <c r="F159" s="66"/>
      <c r="G159" s="67"/>
      <c r="H159" s="71"/>
      <c r="I159" s="70"/>
      <c r="J159" s="71"/>
      <c r="K159" s="69"/>
      <c r="L159" s="70"/>
      <c r="M159" s="71"/>
      <c r="N159" s="69"/>
      <c r="O159" s="72"/>
      <c r="P159" s="62">
        <f t="shared" si="3"/>
        <v>0</v>
      </c>
      <c r="Q159" s="90"/>
      <c r="R159" s="73"/>
    </row>
    <row r="160" spans="1:18" ht="18" hidden="1" customHeight="1">
      <c r="A160" s="606">
        <v>150</v>
      </c>
      <c r="B160" s="607"/>
      <c r="C160" s="64"/>
      <c r="D160" s="65"/>
      <c r="E160" s="144"/>
      <c r="F160" s="66"/>
      <c r="G160" s="67"/>
      <c r="H160" s="71"/>
      <c r="I160" s="70"/>
      <c r="J160" s="71"/>
      <c r="K160" s="69"/>
      <c r="L160" s="70"/>
      <c r="M160" s="71"/>
      <c r="N160" s="69"/>
      <c r="O160" s="72"/>
      <c r="P160" s="62">
        <f t="shared" si="3"/>
        <v>0</v>
      </c>
      <c r="Q160" s="90"/>
      <c r="R160" s="73"/>
    </row>
    <row r="161" spans="1:18" ht="18" hidden="1" customHeight="1">
      <c r="A161" s="606">
        <v>151</v>
      </c>
      <c r="B161" s="607"/>
      <c r="C161" s="64"/>
      <c r="D161" s="65"/>
      <c r="E161" s="144"/>
      <c r="F161" s="66"/>
      <c r="G161" s="67"/>
      <c r="H161" s="71"/>
      <c r="I161" s="70"/>
      <c r="J161" s="71"/>
      <c r="K161" s="69"/>
      <c r="L161" s="70"/>
      <c r="M161" s="71"/>
      <c r="N161" s="69"/>
      <c r="O161" s="72"/>
      <c r="P161" s="62">
        <f t="shared" si="3"/>
        <v>0</v>
      </c>
      <c r="Q161" s="90"/>
      <c r="R161" s="73"/>
    </row>
    <row r="162" spans="1:18" ht="18" hidden="1" customHeight="1">
      <c r="A162" s="606">
        <v>152</v>
      </c>
      <c r="B162" s="607"/>
      <c r="C162" s="64"/>
      <c r="D162" s="65"/>
      <c r="E162" s="144"/>
      <c r="F162" s="66"/>
      <c r="G162" s="67"/>
      <c r="H162" s="71"/>
      <c r="I162" s="70"/>
      <c r="J162" s="71"/>
      <c r="K162" s="69"/>
      <c r="L162" s="70"/>
      <c r="M162" s="71"/>
      <c r="N162" s="69"/>
      <c r="O162" s="72"/>
      <c r="P162" s="62">
        <f t="shared" si="3"/>
        <v>0</v>
      </c>
      <c r="Q162" s="90"/>
      <c r="R162" s="73"/>
    </row>
    <row r="163" spans="1:18" ht="18" hidden="1" customHeight="1">
      <c r="A163" s="606">
        <v>153</v>
      </c>
      <c r="B163" s="607"/>
      <c r="C163" s="64"/>
      <c r="D163" s="65"/>
      <c r="E163" s="144"/>
      <c r="F163" s="66"/>
      <c r="G163" s="67"/>
      <c r="H163" s="71"/>
      <c r="I163" s="70"/>
      <c r="J163" s="71"/>
      <c r="K163" s="69"/>
      <c r="L163" s="70"/>
      <c r="M163" s="71"/>
      <c r="N163" s="69"/>
      <c r="O163" s="72"/>
      <c r="P163" s="62">
        <f t="shared" si="3"/>
        <v>0</v>
      </c>
      <c r="Q163" s="90"/>
      <c r="R163" s="73"/>
    </row>
    <row r="164" spans="1:18" ht="18" hidden="1" customHeight="1">
      <c r="A164" s="606">
        <v>154</v>
      </c>
      <c r="B164" s="607"/>
      <c r="C164" s="64"/>
      <c r="D164" s="65"/>
      <c r="E164" s="144"/>
      <c r="F164" s="66"/>
      <c r="G164" s="67"/>
      <c r="H164" s="68"/>
      <c r="I164" s="67"/>
      <c r="J164" s="68"/>
      <c r="K164" s="69"/>
      <c r="L164" s="70"/>
      <c r="M164" s="71"/>
      <c r="N164" s="69"/>
      <c r="O164" s="72"/>
      <c r="P164" s="62">
        <f t="shared" si="3"/>
        <v>0</v>
      </c>
      <c r="Q164" s="90"/>
      <c r="R164" s="73"/>
    </row>
    <row r="165" spans="1:18" ht="18" hidden="1" customHeight="1">
      <c r="A165" s="606">
        <v>155</v>
      </c>
      <c r="B165" s="607"/>
      <c r="C165" s="64"/>
      <c r="D165" s="65"/>
      <c r="E165" s="144"/>
      <c r="F165" s="66"/>
      <c r="G165" s="67"/>
      <c r="H165" s="68"/>
      <c r="I165" s="67"/>
      <c r="J165" s="68"/>
      <c r="K165" s="69"/>
      <c r="L165" s="70"/>
      <c r="M165" s="71"/>
      <c r="N165" s="69"/>
      <c r="O165" s="72"/>
      <c r="P165" s="62">
        <f t="shared" si="3"/>
        <v>0</v>
      </c>
      <c r="Q165" s="90"/>
      <c r="R165" s="73"/>
    </row>
    <row r="166" spans="1:18" ht="18" hidden="1" customHeight="1">
      <c r="A166" s="606">
        <v>156</v>
      </c>
      <c r="B166" s="607"/>
      <c r="C166" s="64"/>
      <c r="D166" s="65"/>
      <c r="E166" s="144"/>
      <c r="F166" s="66"/>
      <c r="G166" s="67"/>
      <c r="H166" s="68"/>
      <c r="I166" s="67"/>
      <c r="J166" s="68"/>
      <c r="K166" s="69"/>
      <c r="L166" s="70"/>
      <c r="M166" s="71"/>
      <c r="N166" s="69"/>
      <c r="O166" s="72"/>
      <c r="P166" s="62">
        <f t="shared" si="3"/>
        <v>0</v>
      </c>
      <c r="Q166" s="90"/>
      <c r="R166" s="73"/>
    </row>
    <row r="167" spans="1:18" ht="18" hidden="1" customHeight="1">
      <c r="A167" s="606">
        <v>157</v>
      </c>
      <c r="B167" s="607"/>
      <c r="C167" s="64"/>
      <c r="D167" s="65"/>
      <c r="E167" s="144"/>
      <c r="F167" s="66"/>
      <c r="G167" s="67"/>
      <c r="H167" s="68"/>
      <c r="I167" s="67"/>
      <c r="J167" s="68"/>
      <c r="K167" s="69"/>
      <c r="L167" s="70"/>
      <c r="M167" s="71"/>
      <c r="N167" s="69"/>
      <c r="O167" s="72"/>
      <c r="P167" s="62">
        <f t="shared" si="3"/>
        <v>0</v>
      </c>
      <c r="Q167" s="90"/>
      <c r="R167" s="73"/>
    </row>
    <row r="168" spans="1:18" ht="18" hidden="1" customHeight="1">
      <c r="A168" s="606">
        <v>158</v>
      </c>
      <c r="B168" s="607"/>
      <c r="C168" s="64"/>
      <c r="D168" s="65"/>
      <c r="E168" s="144"/>
      <c r="F168" s="66"/>
      <c r="G168" s="67"/>
      <c r="H168" s="68"/>
      <c r="I168" s="70"/>
      <c r="J168" s="71"/>
      <c r="K168" s="69"/>
      <c r="L168" s="70"/>
      <c r="M168" s="71"/>
      <c r="N168" s="69"/>
      <c r="O168" s="72"/>
      <c r="P168" s="62">
        <f t="shared" si="3"/>
        <v>0</v>
      </c>
      <c r="Q168" s="90"/>
      <c r="R168" s="73"/>
    </row>
    <row r="169" spans="1:18" ht="18" hidden="1" customHeight="1">
      <c r="A169" s="606">
        <v>159</v>
      </c>
      <c r="B169" s="607"/>
      <c r="C169" s="64"/>
      <c r="D169" s="65"/>
      <c r="E169" s="144"/>
      <c r="F169" s="66"/>
      <c r="G169" s="67"/>
      <c r="H169" s="68"/>
      <c r="I169" s="70"/>
      <c r="J169" s="71"/>
      <c r="K169" s="69"/>
      <c r="L169" s="70"/>
      <c r="M169" s="71"/>
      <c r="N169" s="69"/>
      <c r="O169" s="72"/>
      <c r="P169" s="62">
        <f t="shared" si="3"/>
        <v>0</v>
      </c>
      <c r="Q169" s="90"/>
      <c r="R169" s="73"/>
    </row>
    <row r="170" spans="1:18" ht="18" hidden="1" customHeight="1">
      <c r="A170" s="606">
        <v>160</v>
      </c>
      <c r="B170" s="607"/>
      <c r="C170" s="64"/>
      <c r="D170" s="65"/>
      <c r="E170" s="144"/>
      <c r="F170" s="66"/>
      <c r="G170" s="67"/>
      <c r="H170" s="68"/>
      <c r="I170" s="70"/>
      <c r="J170" s="71"/>
      <c r="K170" s="69"/>
      <c r="L170" s="70"/>
      <c r="M170" s="71"/>
      <c r="N170" s="69"/>
      <c r="O170" s="72"/>
      <c r="P170" s="62">
        <f t="shared" si="3"/>
        <v>0</v>
      </c>
      <c r="Q170" s="90"/>
      <c r="R170" s="73"/>
    </row>
    <row r="171" spans="1:18" ht="18" hidden="1" customHeight="1">
      <c r="A171" s="606">
        <v>161</v>
      </c>
      <c r="B171" s="607"/>
      <c r="C171" s="64"/>
      <c r="D171" s="65"/>
      <c r="E171" s="144"/>
      <c r="F171" s="66"/>
      <c r="G171" s="67"/>
      <c r="H171" s="68"/>
      <c r="I171" s="70"/>
      <c r="J171" s="71"/>
      <c r="K171" s="69"/>
      <c r="L171" s="70"/>
      <c r="M171" s="71"/>
      <c r="N171" s="69"/>
      <c r="O171" s="72"/>
      <c r="P171" s="62">
        <f t="shared" si="3"/>
        <v>0</v>
      </c>
      <c r="Q171" s="90"/>
      <c r="R171" s="73"/>
    </row>
    <row r="172" spans="1:18" ht="18" hidden="1" customHeight="1">
      <c r="A172" s="606">
        <v>162</v>
      </c>
      <c r="B172" s="607"/>
      <c r="C172" s="64"/>
      <c r="D172" s="65"/>
      <c r="E172" s="144"/>
      <c r="F172" s="66"/>
      <c r="G172" s="67"/>
      <c r="H172" s="68"/>
      <c r="I172" s="70"/>
      <c r="J172" s="71"/>
      <c r="K172" s="69"/>
      <c r="L172" s="70"/>
      <c r="M172" s="71"/>
      <c r="N172" s="69"/>
      <c r="O172" s="72"/>
      <c r="P172" s="62">
        <f t="shared" si="3"/>
        <v>0</v>
      </c>
      <c r="Q172" s="90"/>
      <c r="R172" s="73"/>
    </row>
    <row r="173" spans="1:18" ht="18" hidden="1" customHeight="1">
      <c r="A173" s="606">
        <v>163</v>
      </c>
      <c r="B173" s="607"/>
      <c r="C173" s="64"/>
      <c r="D173" s="65"/>
      <c r="E173" s="144"/>
      <c r="F173" s="66"/>
      <c r="G173" s="67"/>
      <c r="H173" s="68"/>
      <c r="I173" s="67"/>
      <c r="J173" s="68"/>
      <c r="K173" s="69"/>
      <c r="L173" s="67"/>
      <c r="M173" s="71"/>
      <c r="N173" s="74"/>
      <c r="O173" s="72"/>
      <c r="P173" s="62">
        <f t="shared" si="3"/>
        <v>0</v>
      </c>
      <c r="Q173" s="90"/>
      <c r="R173" s="73"/>
    </row>
    <row r="174" spans="1:18" ht="18" hidden="1" customHeight="1">
      <c r="A174" s="606">
        <v>164</v>
      </c>
      <c r="B174" s="607"/>
      <c r="C174" s="64"/>
      <c r="D174" s="65"/>
      <c r="E174" s="144"/>
      <c r="F174" s="66"/>
      <c r="G174" s="67"/>
      <c r="H174" s="68"/>
      <c r="I174" s="67"/>
      <c r="J174" s="68"/>
      <c r="K174" s="69"/>
      <c r="L174" s="67"/>
      <c r="M174" s="71"/>
      <c r="N174" s="74"/>
      <c r="O174" s="72"/>
      <c r="P174" s="62">
        <f t="shared" si="3"/>
        <v>0</v>
      </c>
      <c r="Q174" s="90"/>
      <c r="R174" s="73"/>
    </row>
    <row r="175" spans="1:18" ht="18" hidden="1" customHeight="1">
      <c r="A175" s="606">
        <v>165</v>
      </c>
      <c r="B175" s="607"/>
      <c r="C175" s="64"/>
      <c r="D175" s="65"/>
      <c r="E175" s="144"/>
      <c r="F175" s="66"/>
      <c r="G175" s="67"/>
      <c r="H175" s="68"/>
      <c r="I175" s="67"/>
      <c r="J175" s="68"/>
      <c r="K175" s="69"/>
      <c r="L175" s="67"/>
      <c r="M175" s="71"/>
      <c r="N175" s="74"/>
      <c r="O175" s="72"/>
      <c r="P175" s="62">
        <f t="shared" si="3"/>
        <v>0</v>
      </c>
      <c r="Q175" s="90"/>
      <c r="R175" s="73"/>
    </row>
    <row r="176" spans="1:18" ht="18" hidden="1" customHeight="1">
      <c r="A176" s="606">
        <v>166</v>
      </c>
      <c r="B176" s="607"/>
      <c r="C176" s="64"/>
      <c r="D176" s="65"/>
      <c r="E176" s="144"/>
      <c r="F176" s="66"/>
      <c r="G176" s="67"/>
      <c r="H176" s="68"/>
      <c r="I176" s="67"/>
      <c r="J176" s="68"/>
      <c r="K176" s="69"/>
      <c r="L176" s="70"/>
      <c r="M176" s="71"/>
      <c r="N176" s="69"/>
      <c r="O176" s="72"/>
      <c r="P176" s="62">
        <f t="shared" si="3"/>
        <v>0</v>
      </c>
      <c r="Q176" s="90"/>
      <c r="R176" s="73"/>
    </row>
    <row r="177" spans="1:18" ht="18" hidden="1" customHeight="1">
      <c r="A177" s="606">
        <v>167</v>
      </c>
      <c r="B177" s="607"/>
      <c r="C177" s="64"/>
      <c r="D177" s="65"/>
      <c r="E177" s="144"/>
      <c r="F177" s="66"/>
      <c r="G177" s="67"/>
      <c r="H177" s="68"/>
      <c r="I177" s="67"/>
      <c r="J177" s="68"/>
      <c r="K177" s="69"/>
      <c r="L177" s="70"/>
      <c r="M177" s="71"/>
      <c r="N177" s="69"/>
      <c r="O177" s="72"/>
      <c r="P177" s="62">
        <f t="shared" si="3"/>
        <v>0</v>
      </c>
      <c r="Q177" s="90"/>
      <c r="R177" s="73"/>
    </row>
    <row r="178" spans="1:18" ht="18" hidden="1" customHeight="1">
      <c r="A178" s="606">
        <v>168</v>
      </c>
      <c r="B178" s="607"/>
      <c r="C178" s="64"/>
      <c r="D178" s="65"/>
      <c r="E178" s="144"/>
      <c r="F178" s="66"/>
      <c r="G178" s="67"/>
      <c r="H178" s="68"/>
      <c r="I178" s="67"/>
      <c r="J178" s="68"/>
      <c r="K178" s="69"/>
      <c r="L178" s="70"/>
      <c r="M178" s="71"/>
      <c r="N178" s="69"/>
      <c r="O178" s="72"/>
      <c r="P178" s="62">
        <f t="shared" si="3"/>
        <v>0</v>
      </c>
      <c r="Q178" s="90"/>
      <c r="R178" s="73"/>
    </row>
    <row r="179" spans="1:18" ht="18" hidden="1" customHeight="1">
      <c r="A179" s="606">
        <v>169</v>
      </c>
      <c r="B179" s="607"/>
      <c r="C179" s="64"/>
      <c r="D179" s="65"/>
      <c r="E179" s="144"/>
      <c r="F179" s="66"/>
      <c r="G179" s="67"/>
      <c r="H179" s="68"/>
      <c r="I179" s="67"/>
      <c r="J179" s="68"/>
      <c r="K179" s="69"/>
      <c r="L179" s="70"/>
      <c r="M179" s="71"/>
      <c r="N179" s="69"/>
      <c r="O179" s="72"/>
      <c r="P179" s="62">
        <f t="shared" si="3"/>
        <v>0</v>
      </c>
      <c r="Q179" s="90"/>
      <c r="R179" s="73"/>
    </row>
    <row r="180" spans="1:18" ht="18" hidden="1" customHeight="1">
      <c r="A180" s="606">
        <v>170</v>
      </c>
      <c r="B180" s="607"/>
      <c r="C180" s="64"/>
      <c r="D180" s="65"/>
      <c r="E180" s="144"/>
      <c r="F180" s="66"/>
      <c r="G180" s="67"/>
      <c r="H180" s="68"/>
      <c r="I180" s="67"/>
      <c r="J180" s="68"/>
      <c r="K180" s="69"/>
      <c r="L180" s="70"/>
      <c r="M180" s="71"/>
      <c r="N180" s="69"/>
      <c r="O180" s="72"/>
      <c r="P180" s="62">
        <f t="shared" si="3"/>
        <v>0</v>
      </c>
      <c r="Q180" s="90"/>
      <c r="R180" s="73"/>
    </row>
    <row r="181" spans="1:18" ht="18" hidden="1" customHeight="1">
      <c r="A181" s="606">
        <v>171</v>
      </c>
      <c r="B181" s="607"/>
      <c r="C181" s="64"/>
      <c r="D181" s="65"/>
      <c r="E181" s="144"/>
      <c r="F181" s="66"/>
      <c r="G181" s="67"/>
      <c r="H181" s="68"/>
      <c r="I181" s="67"/>
      <c r="J181" s="68"/>
      <c r="K181" s="69"/>
      <c r="L181" s="70"/>
      <c r="M181" s="71"/>
      <c r="N181" s="69"/>
      <c r="O181" s="72"/>
      <c r="P181" s="62">
        <f t="shared" si="3"/>
        <v>0</v>
      </c>
      <c r="Q181" s="90"/>
      <c r="R181" s="73"/>
    </row>
    <row r="182" spans="1:18" ht="18" hidden="1" customHeight="1">
      <c r="A182" s="606">
        <v>172</v>
      </c>
      <c r="B182" s="607"/>
      <c r="C182" s="64"/>
      <c r="D182" s="65"/>
      <c r="E182" s="144"/>
      <c r="F182" s="66"/>
      <c r="G182" s="67"/>
      <c r="H182" s="68"/>
      <c r="I182" s="67"/>
      <c r="J182" s="68"/>
      <c r="K182" s="69"/>
      <c r="L182" s="70"/>
      <c r="M182" s="71"/>
      <c r="N182" s="69"/>
      <c r="O182" s="72"/>
      <c r="P182" s="62">
        <f t="shared" si="3"/>
        <v>0</v>
      </c>
      <c r="Q182" s="90"/>
      <c r="R182" s="73"/>
    </row>
    <row r="183" spans="1:18" ht="18" hidden="1" customHeight="1">
      <c r="A183" s="606">
        <v>173</v>
      </c>
      <c r="B183" s="607"/>
      <c r="C183" s="64"/>
      <c r="D183" s="65"/>
      <c r="E183" s="144"/>
      <c r="F183" s="66"/>
      <c r="G183" s="67"/>
      <c r="H183" s="68"/>
      <c r="I183" s="67"/>
      <c r="J183" s="68"/>
      <c r="K183" s="69"/>
      <c r="L183" s="70"/>
      <c r="M183" s="71"/>
      <c r="N183" s="69"/>
      <c r="O183" s="72"/>
      <c r="P183" s="62">
        <f t="shared" si="3"/>
        <v>0</v>
      </c>
      <c r="Q183" s="90"/>
      <c r="R183" s="73"/>
    </row>
    <row r="184" spans="1:18" ht="18" hidden="1" customHeight="1">
      <c r="A184" s="606">
        <v>174</v>
      </c>
      <c r="B184" s="607"/>
      <c r="C184" s="64"/>
      <c r="D184" s="65"/>
      <c r="E184" s="144"/>
      <c r="F184" s="66"/>
      <c r="G184" s="67"/>
      <c r="H184" s="68"/>
      <c r="I184" s="67"/>
      <c r="J184" s="68"/>
      <c r="K184" s="69"/>
      <c r="L184" s="70"/>
      <c r="M184" s="71"/>
      <c r="N184" s="69"/>
      <c r="O184" s="72"/>
      <c r="P184" s="62">
        <f t="shared" si="3"/>
        <v>0</v>
      </c>
      <c r="Q184" s="90"/>
      <c r="R184" s="73"/>
    </row>
    <row r="185" spans="1:18" ht="18" hidden="1" customHeight="1">
      <c r="A185" s="606">
        <v>175</v>
      </c>
      <c r="B185" s="607"/>
      <c r="C185" s="64"/>
      <c r="D185" s="65"/>
      <c r="E185" s="144"/>
      <c r="F185" s="66"/>
      <c r="G185" s="67"/>
      <c r="H185" s="68"/>
      <c r="I185" s="67"/>
      <c r="J185" s="68"/>
      <c r="K185" s="69"/>
      <c r="L185" s="70"/>
      <c r="M185" s="71"/>
      <c r="N185" s="69"/>
      <c r="O185" s="72"/>
      <c r="P185" s="62">
        <f t="shared" si="3"/>
        <v>0</v>
      </c>
      <c r="Q185" s="90"/>
      <c r="R185" s="73"/>
    </row>
    <row r="186" spans="1:18" ht="18" hidden="1" customHeight="1">
      <c r="A186" s="606">
        <v>176</v>
      </c>
      <c r="B186" s="607"/>
      <c r="C186" s="64"/>
      <c r="D186" s="65"/>
      <c r="E186" s="144"/>
      <c r="F186" s="66"/>
      <c r="G186" s="67"/>
      <c r="H186" s="68"/>
      <c r="I186" s="67"/>
      <c r="J186" s="68"/>
      <c r="K186" s="69"/>
      <c r="L186" s="70"/>
      <c r="M186" s="71"/>
      <c r="N186" s="69"/>
      <c r="O186" s="72"/>
      <c r="P186" s="62">
        <f t="shared" si="3"/>
        <v>0</v>
      </c>
      <c r="Q186" s="90"/>
      <c r="R186" s="73"/>
    </row>
    <row r="187" spans="1:18" ht="18" hidden="1" customHeight="1">
      <c r="A187" s="606">
        <v>177</v>
      </c>
      <c r="B187" s="607"/>
      <c r="C187" s="64"/>
      <c r="D187" s="65"/>
      <c r="E187" s="144"/>
      <c r="F187" s="66"/>
      <c r="G187" s="67"/>
      <c r="H187" s="68"/>
      <c r="I187" s="67"/>
      <c r="J187" s="68"/>
      <c r="K187" s="69"/>
      <c r="L187" s="70"/>
      <c r="M187" s="71"/>
      <c r="N187" s="69"/>
      <c r="O187" s="72"/>
      <c r="P187" s="62">
        <f t="shared" si="3"/>
        <v>0</v>
      </c>
      <c r="Q187" s="90"/>
      <c r="R187" s="73"/>
    </row>
    <row r="188" spans="1:18" ht="18" hidden="1" customHeight="1">
      <c r="A188" s="606">
        <v>178</v>
      </c>
      <c r="B188" s="607"/>
      <c r="C188" s="64"/>
      <c r="D188" s="65"/>
      <c r="E188" s="144"/>
      <c r="F188" s="66"/>
      <c r="G188" s="67"/>
      <c r="H188" s="68"/>
      <c r="I188" s="67"/>
      <c r="J188" s="68"/>
      <c r="K188" s="69"/>
      <c r="L188" s="70"/>
      <c r="M188" s="71"/>
      <c r="N188" s="69"/>
      <c r="O188" s="72"/>
      <c r="P188" s="62">
        <f t="shared" si="3"/>
        <v>0</v>
      </c>
      <c r="Q188" s="90"/>
      <c r="R188" s="73"/>
    </row>
    <row r="189" spans="1:18" ht="18" hidden="1" customHeight="1">
      <c r="A189" s="606">
        <v>179</v>
      </c>
      <c r="B189" s="607"/>
      <c r="C189" s="64"/>
      <c r="D189" s="65"/>
      <c r="E189" s="144"/>
      <c r="F189" s="66"/>
      <c r="G189" s="67"/>
      <c r="H189" s="68"/>
      <c r="I189" s="67"/>
      <c r="J189" s="68"/>
      <c r="K189" s="69"/>
      <c r="L189" s="70"/>
      <c r="M189" s="71"/>
      <c r="N189" s="69"/>
      <c r="O189" s="72"/>
      <c r="P189" s="62">
        <f t="shared" si="3"/>
        <v>0</v>
      </c>
      <c r="Q189" s="90"/>
      <c r="R189" s="73"/>
    </row>
    <row r="190" spans="1:18" ht="18" hidden="1" customHeight="1">
      <c r="A190" s="606">
        <v>180</v>
      </c>
      <c r="B190" s="607"/>
      <c r="C190" s="64"/>
      <c r="D190" s="65"/>
      <c r="E190" s="144"/>
      <c r="F190" s="66"/>
      <c r="G190" s="67"/>
      <c r="H190" s="68"/>
      <c r="I190" s="67"/>
      <c r="J190" s="68"/>
      <c r="K190" s="69"/>
      <c r="L190" s="70"/>
      <c r="M190" s="71"/>
      <c r="N190" s="69"/>
      <c r="O190" s="72"/>
      <c r="P190" s="62">
        <f t="shared" si="3"/>
        <v>0</v>
      </c>
      <c r="Q190" s="90"/>
      <c r="R190" s="73"/>
    </row>
    <row r="191" spans="1:18" ht="18" hidden="1" customHeight="1">
      <c r="A191" s="606">
        <v>181</v>
      </c>
      <c r="B191" s="607"/>
      <c r="C191" s="64"/>
      <c r="D191" s="65"/>
      <c r="E191" s="144"/>
      <c r="F191" s="66"/>
      <c r="G191" s="67"/>
      <c r="H191" s="68"/>
      <c r="I191" s="67"/>
      <c r="J191" s="68"/>
      <c r="K191" s="69"/>
      <c r="L191" s="70"/>
      <c r="M191" s="71"/>
      <c r="N191" s="69"/>
      <c r="O191" s="72"/>
      <c r="P191" s="62">
        <f t="shared" si="3"/>
        <v>0</v>
      </c>
      <c r="Q191" s="90"/>
      <c r="R191" s="73"/>
    </row>
    <row r="192" spans="1:18" ht="18" hidden="1" customHeight="1">
      <c r="A192" s="606">
        <v>182</v>
      </c>
      <c r="B192" s="607"/>
      <c r="C192" s="64"/>
      <c r="D192" s="65"/>
      <c r="E192" s="144"/>
      <c r="F192" s="66"/>
      <c r="G192" s="67"/>
      <c r="H192" s="68"/>
      <c r="I192" s="70"/>
      <c r="J192" s="71"/>
      <c r="K192" s="69"/>
      <c r="L192" s="70"/>
      <c r="M192" s="71"/>
      <c r="N192" s="69"/>
      <c r="O192" s="72"/>
      <c r="P192" s="62">
        <f t="shared" si="3"/>
        <v>0</v>
      </c>
      <c r="Q192" s="90"/>
      <c r="R192" s="73"/>
    </row>
    <row r="193" spans="1:18" ht="18" hidden="1" customHeight="1">
      <c r="A193" s="606">
        <v>183</v>
      </c>
      <c r="B193" s="607"/>
      <c r="C193" s="64"/>
      <c r="D193" s="65"/>
      <c r="E193" s="144"/>
      <c r="F193" s="66"/>
      <c r="G193" s="67"/>
      <c r="H193" s="68"/>
      <c r="I193" s="67"/>
      <c r="J193" s="68"/>
      <c r="K193" s="69"/>
      <c r="L193" s="70"/>
      <c r="M193" s="71"/>
      <c r="N193" s="69"/>
      <c r="O193" s="72"/>
      <c r="P193" s="62">
        <f t="shared" si="3"/>
        <v>0</v>
      </c>
      <c r="Q193" s="90"/>
      <c r="R193" s="73"/>
    </row>
    <row r="194" spans="1:18" ht="18" hidden="1" customHeight="1">
      <c r="A194" s="606">
        <v>184</v>
      </c>
      <c r="B194" s="607"/>
      <c r="C194" s="64"/>
      <c r="D194" s="65"/>
      <c r="E194" s="144"/>
      <c r="F194" s="66"/>
      <c r="G194" s="67"/>
      <c r="H194" s="68"/>
      <c r="I194" s="67"/>
      <c r="J194" s="68"/>
      <c r="K194" s="69"/>
      <c r="L194" s="70"/>
      <c r="M194" s="71"/>
      <c r="N194" s="69"/>
      <c r="O194" s="72"/>
      <c r="P194" s="62">
        <f t="shared" si="3"/>
        <v>0</v>
      </c>
      <c r="Q194" s="90"/>
      <c r="R194" s="73"/>
    </row>
    <row r="195" spans="1:18" ht="18" hidden="1" customHeight="1">
      <c r="A195" s="606">
        <v>185</v>
      </c>
      <c r="B195" s="607"/>
      <c r="C195" s="64"/>
      <c r="D195" s="65"/>
      <c r="E195" s="144"/>
      <c r="F195" s="66"/>
      <c r="G195" s="67"/>
      <c r="H195" s="71"/>
      <c r="I195" s="70"/>
      <c r="J195" s="71"/>
      <c r="K195" s="69"/>
      <c r="L195" s="70"/>
      <c r="M195" s="71"/>
      <c r="N195" s="69"/>
      <c r="O195" s="72"/>
      <c r="P195" s="62">
        <f t="shared" si="3"/>
        <v>0</v>
      </c>
      <c r="Q195" s="90"/>
      <c r="R195" s="73"/>
    </row>
    <row r="196" spans="1:18" ht="18" hidden="1" customHeight="1">
      <c r="A196" s="606">
        <v>186</v>
      </c>
      <c r="B196" s="607"/>
      <c r="C196" s="64"/>
      <c r="D196" s="65"/>
      <c r="E196" s="144"/>
      <c r="F196" s="66"/>
      <c r="G196" s="67"/>
      <c r="H196" s="71"/>
      <c r="I196" s="70"/>
      <c r="J196" s="71"/>
      <c r="K196" s="69"/>
      <c r="L196" s="70"/>
      <c r="M196" s="71"/>
      <c r="N196" s="69"/>
      <c r="O196" s="72"/>
      <c r="P196" s="62">
        <f t="shared" si="3"/>
        <v>0</v>
      </c>
      <c r="Q196" s="90"/>
      <c r="R196" s="73"/>
    </row>
    <row r="197" spans="1:18" ht="18" hidden="1" customHeight="1">
      <c r="A197" s="606">
        <v>187</v>
      </c>
      <c r="B197" s="607"/>
      <c r="C197" s="64"/>
      <c r="D197" s="65"/>
      <c r="E197" s="144"/>
      <c r="F197" s="66"/>
      <c r="G197" s="67"/>
      <c r="H197" s="71"/>
      <c r="I197" s="70"/>
      <c r="J197" s="71"/>
      <c r="K197" s="69"/>
      <c r="L197" s="70"/>
      <c r="M197" s="71"/>
      <c r="N197" s="69"/>
      <c r="O197" s="72"/>
      <c r="P197" s="62">
        <f t="shared" si="3"/>
        <v>0</v>
      </c>
      <c r="Q197" s="90"/>
      <c r="R197" s="73"/>
    </row>
    <row r="198" spans="1:18" ht="18" hidden="1" customHeight="1">
      <c r="A198" s="606">
        <v>188</v>
      </c>
      <c r="B198" s="607"/>
      <c r="C198" s="64"/>
      <c r="D198" s="65"/>
      <c r="E198" s="144"/>
      <c r="F198" s="66"/>
      <c r="G198" s="67"/>
      <c r="H198" s="71"/>
      <c r="I198" s="70"/>
      <c r="J198" s="71"/>
      <c r="K198" s="69"/>
      <c r="L198" s="70"/>
      <c r="M198" s="71"/>
      <c r="N198" s="69"/>
      <c r="O198" s="72"/>
      <c r="P198" s="62">
        <f t="shared" si="3"/>
        <v>0</v>
      </c>
      <c r="Q198" s="90"/>
      <c r="R198" s="73"/>
    </row>
    <row r="199" spans="1:18" ht="18" hidden="1" customHeight="1">
      <c r="A199" s="606">
        <v>189</v>
      </c>
      <c r="B199" s="607"/>
      <c r="C199" s="64"/>
      <c r="D199" s="65"/>
      <c r="E199" s="144"/>
      <c r="F199" s="66"/>
      <c r="G199" s="67"/>
      <c r="H199" s="71"/>
      <c r="I199" s="70"/>
      <c r="J199" s="71"/>
      <c r="K199" s="69"/>
      <c r="L199" s="70"/>
      <c r="M199" s="71"/>
      <c r="N199" s="69"/>
      <c r="O199" s="72"/>
      <c r="P199" s="62">
        <f t="shared" si="3"/>
        <v>0</v>
      </c>
      <c r="Q199" s="90"/>
      <c r="R199" s="73"/>
    </row>
    <row r="200" spans="1:18" ht="18" hidden="1" customHeight="1">
      <c r="A200" s="606">
        <v>190</v>
      </c>
      <c r="B200" s="607"/>
      <c r="C200" s="64"/>
      <c r="D200" s="65"/>
      <c r="E200" s="144"/>
      <c r="F200" s="66"/>
      <c r="G200" s="67"/>
      <c r="H200" s="71"/>
      <c r="I200" s="70"/>
      <c r="J200" s="71"/>
      <c r="K200" s="69"/>
      <c r="L200" s="70"/>
      <c r="M200" s="71"/>
      <c r="N200" s="69"/>
      <c r="O200" s="72"/>
      <c r="P200" s="62">
        <f t="shared" si="3"/>
        <v>0</v>
      </c>
      <c r="Q200" s="90"/>
      <c r="R200" s="73"/>
    </row>
    <row r="201" spans="1:18" ht="18" hidden="1" customHeight="1">
      <c r="A201" s="606">
        <v>191</v>
      </c>
      <c r="B201" s="607"/>
      <c r="C201" s="64"/>
      <c r="D201" s="65"/>
      <c r="E201" s="144"/>
      <c r="F201" s="66"/>
      <c r="G201" s="67"/>
      <c r="H201" s="71"/>
      <c r="I201" s="70"/>
      <c r="J201" s="71"/>
      <c r="K201" s="69"/>
      <c r="L201" s="70"/>
      <c r="M201" s="71"/>
      <c r="N201" s="69"/>
      <c r="O201" s="72"/>
      <c r="P201" s="62">
        <f t="shared" si="3"/>
        <v>0</v>
      </c>
      <c r="Q201" s="90"/>
      <c r="R201" s="73"/>
    </row>
    <row r="202" spans="1:18" ht="18" hidden="1" customHeight="1">
      <c r="A202" s="606">
        <v>192</v>
      </c>
      <c r="B202" s="607"/>
      <c r="C202" s="64"/>
      <c r="D202" s="65"/>
      <c r="E202" s="144"/>
      <c r="F202" s="66"/>
      <c r="G202" s="67"/>
      <c r="H202" s="71"/>
      <c r="I202" s="70"/>
      <c r="J202" s="71"/>
      <c r="K202" s="69"/>
      <c r="L202" s="70"/>
      <c r="M202" s="71"/>
      <c r="N202" s="69"/>
      <c r="O202" s="72"/>
      <c r="P202" s="62">
        <f t="shared" si="3"/>
        <v>0</v>
      </c>
      <c r="Q202" s="90"/>
      <c r="R202" s="73"/>
    </row>
    <row r="203" spans="1:18" ht="18" hidden="1" customHeight="1">
      <c r="A203" s="606">
        <v>193</v>
      </c>
      <c r="B203" s="607"/>
      <c r="C203" s="64"/>
      <c r="D203" s="65"/>
      <c r="E203" s="144"/>
      <c r="F203" s="66"/>
      <c r="G203" s="67"/>
      <c r="H203" s="71"/>
      <c r="I203" s="70"/>
      <c r="J203" s="71"/>
      <c r="K203" s="69"/>
      <c r="L203" s="70"/>
      <c r="M203" s="71"/>
      <c r="N203" s="69"/>
      <c r="O203" s="72"/>
      <c r="P203" s="62">
        <f t="shared" si="3"/>
        <v>0</v>
      </c>
      <c r="Q203" s="90"/>
      <c r="R203" s="73"/>
    </row>
    <row r="204" spans="1:18" ht="18" hidden="1" customHeight="1">
      <c r="A204" s="606">
        <v>194</v>
      </c>
      <c r="B204" s="607"/>
      <c r="C204" s="64"/>
      <c r="D204" s="65"/>
      <c r="E204" s="144"/>
      <c r="F204" s="66"/>
      <c r="G204" s="67"/>
      <c r="H204" s="71"/>
      <c r="I204" s="70"/>
      <c r="J204" s="71"/>
      <c r="K204" s="69"/>
      <c r="L204" s="70"/>
      <c r="M204" s="71"/>
      <c r="N204" s="69"/>
      <c r="O204" s="72"/>
      <c r="P204" s="62">
        <f t="shared" ref="P204:P267" si="4">IF(H204="",0,INT(SUM(PRODUCT(H204,J204,M204))))</f>
        <v>0</v>
      </c>
      <c r="Q204" s="90"/>
      <c r="R204" s="73"/>
    </row>
    <row r="205" spans="1:18" ht="18" hidden="1" customHeight="1">
      <c r="A205" s="606">
        <v>195</v>
      </c>
      <c r="B205" s="607"/>
      <c r="C205" s="64"/>
      <c r="D205" s="65"/>
      <c r="E205" s="144"/>
      <c r="F205" s="66"/>
      <c r="G205" s="67"/>
      <c r="H205" s="71"/>
      <c r="I205" s="70"/>
      <c r="J205" s="71"/>
      <c r="K205" s="69"/>
      <c r="L205" s="70"/>
      <c r="M205" s="71"/>
      <c r="N205" s="69"/>
      <c r="O205" s="72"/>
      <c r="P205" s="62">
        <f t="shared" si="4"/>
        <v>0</v>
      </c>
      <c r="Q205" s="90"/>
      <c r="R205" s="73"/>
    </row>
    <row r="206" spans="1:18" ht="18" hidden="1" customHeight="1">
      <c r="A206" s="606">
        <v>196</v>
      </c>
      <c r="B206" s="607"/>
      <c r="C206" s="64"/>
      <c r="D206" s="65"/>
      <c r="E206" s="144"/>
      <c r="F206" s="66"/>
      <c r="G206" s="67"/>
      <c r="H206" s="71"/>
      <c r="I206" s="70"/>
      <c r="J206" s="71"/>
      <c r="K206" s="69"/>
      <c r="L206" s="70"/>
      <c r="M206" s="71"/>
      <c r="N206" s="69"/>
      <c r="O206" s="72"/>
      <c r="P206" s="62">
        <f t="shared" si="4"/>
        <v>0</v>
      </c>
      <c r="Q206" s="90"/>
      <c r="R206" s="73"/>
    </row>
    <row r="207" spans="1:18" ht="18" hidden="1" customHeight="1">
      <c r="A207" s="606">
        <v>197</v>
      </c>
      <c r="B207" s="607"/>
      <c r="C207" s="64"/>
      <c r="D207" s="65"/>
      <c r="E207" s="144"/>
      <c r="F207" s="66"/>
      <c r="G207" s="67"/>
      <c r="H207" s="71"/>
      <c r="I207" s="70"/>
      <c r="J207" s="71"/>
      <c r="K207" s="69"/>
      <c r="L207" s="70"/>
      <c r="M207" s="71"/>
      <c r="N207" s="69"/>
      <c r="O207" s="72"/>
      <c r="P207" s="62">
        <f t="shared" si="4"/>
        <v>0</v>
      </c>
      <c r="Q207" s="90"/>
      <c r="R207" s="73"/>
    </row>
    <row r="208" spans="1:18" ht="18" hidden="1" customHeight="1">
      <c r="A208" s="606">
        <v>198</v>
      </c>
      <c r="B208" s="607"/>
      <c r="C208" s="64"/>
      <c r="D208" s="65"/>
      <c r="E208" s="144"/>
      <c r="F208" s="66"/>
      <c r="G208" s="67"/>
      <c r="H208" s="71"/>
      <c r="I208" s="70"/>
      <c r="J208" s="71"/>
      <c r="K208" s="69"/>
      <c r="L208" s="70"/>
      <c r="M208" s="71"/>
      <c r="N208" s="69"/>
      <c r="O208" s="72"/>
      <c r="P208" s="62">
        <f t="shared" si="4"/>
        <v>0</v>
      </c>
      <c r="Q208" s="90"/>
      <c r="R208" s="73"/>
    </row>
    <row r="209" spans="1:18" ht="18" hidden="1" customHeight="1">
      <c r="A209" s="606">
        <v>199</v>
      </c>
      <c r="B209" s="607"/>
      <c r="C209" s="64"/>
      <c r="D209" s="65"/>
      <c r="E209" s="144"/>
      <c r="F209" s="66"/>
      <c r="G209" s="67"/>
      <c r="H209" s="71"/>
      <c r="I209" s="70"/>
      <c r="J209" s="71"/>
      <c r="K209" s="69"/>
      <c r="L209" s="70"/>
      <c r="M209" s="71"/>
      <c r="N209" s="69"/>
      <c r="O209" s="72"/>
      <c r="P209" s="62">
        <f t="shared" si="4"/>
        <v>0</v>
      </c>
      <c r="Q209" s="90"/>
      <c r="R209" s="73"/>
    </row>
    <row r="210" spans="1:18" ht="18" hidden="1" customHeight="1">
      <c r="A210" s="606">
        <v>200</v>
      </c>
      <c r="B210" s="607"/>
      <c r="C210" s="64"/>
      <c r="D210" s="65"/>
      <c r="E210" s="144"/>
      <c r="F210" s="66"/>
      <c r="G210" s="67"/>
      <c r="H210" s="71"/>
      <c r="I210" s="70"/>
      <c r="J210" s="71"/>
      <c r="K210" s="69"/>
      <c r="L210" s="70"/>
      <c r="M210" s="71"/>
      <c r="N210" s="69"/>
      <c r="O210" s="72"/>
      <c r="P210" s="62">
        <f t="shared" si="4"/>
        <v>0</v>
      </c>
      <c r="Q210" s="90"/>
      <c r="R210" s="73"/>
    </row>
    <row r="211" spans="1:18" ht="18" hidden="1" customHeight="1">
      <c r="A211" s="606">
        <v>201</v>
      </c>
      <c r="B211" s="607"/>
      <c r="C211" s="64"/>
      <c r="D211" s="65"/>
      <c r="E211" s="144"/>
      <c r="F211" s="66"/>
      <c r="G211" s="67"/>
      <c r="H211" s="71"/>
      <c r="I211" s="70"/>
      <c r="J211" s="71"/>
      <c r="K211" s="69"/>
      <c r="L211" s="70"/>
      <c r="M211" s="71"/>
      <c r="N211" s="69"/>
      <c r="O211" s="72"/>
      <c r="P211" s="62">
        <f t="shared" si="4"/>
        <v>0</v>
      </c>
      <c r="Q211" s="90"/>
      <c r="R211" s="73"/>
    </row>
    <row r="212" spans="1:18" ht="18" hidden="1" customHeight="1">
      <c r="A212" s="606">
        <v>202</v>
      </c>
      <c r="B212" s="607"/>
      <c r="C212" s="64"/>
      <c r="D212" s="65"/>
      <c r="E212" s="144"/>
      <c r="F212" s="66"/>
      <c r="G212" s="67"/>
      <c r="H212" s="71"/>
      <c r="I212" s="70"/>
      <c r="J212" s="71"/>
      <c r="K212" s="69"/>
      <c r="L212" s="70"/>
      <c r="M212" s="71"/>
      <c r="N212" s="69"/>
      <c r="O212" s="72"/>
      <c r="P212" s="62">
        <f t="shared" si="4"/>
        <v>0</v>
      </c>
      <c r="Q212" s="90"/>
      <c r="R212" s="73"/>
    </row>
    <row r="213" spans="1:18" ht="18" hidden="1" customHeight="1">
      <c r="A213" s="606">
        <v>203</v>
      </c>
      <c r="B213" s="607"/>
      <c r="C213" s="64"/>
      <c r="D213" s="65"/>
      <c r="E213" s="144"/>
      <c r="F213" s="66"/>
      <c r="G213" s="67"/>
      <c r="H213" s="71"/>
      <c r="I213" s="70"/>
      <c r="J213" s="71"/>
      <c r="K213" s="69"/>
      <c r="L213" s="70"/>
      <c r="M213" s="71"/>
      <c r="N213" s="69"/>
      <c r="O213" s="72"/>
      <c r="P213" s="62">
        <f t="shared" si="4"/>
        <v>0</v>
      </c>
      <c r="Q213" s="90"/>
      <c r="R213" s="73"/>
    </row>
    <row r="214" spans="1:18" ht="18" hidden="1" customHeight="1">
      <c r="A214" s="606">
        <v>204</v>
      </c>
      <c r="B214" s="607"/>
      <c r="C214" s="64"/>
      <c r="D214" s="65"/>
      <c r="E214" s="144"/>
      <c r="F214" s="66"/>
      <c r="G214" s="67"/>
      <c r="H214" s="71"/>
      <c r="I214" s="70"/>
      <c r="J214" s="71"/>
      <c r="K214" s="69"/>
      <c r="L214" s="70"/>
      <c r="M214" s="71"/>
      <c r="N214" s="69"/>
      <c r="O214" s="72"/>
      <c r="P214" s="62">
        <f t="shared" si="4"/>
        <v>0</v>
      </c>
      <c r="Q214" s="90"/>
      <c r="R214" s="73"/>
    </row>
    <row r="215" spans="1:18" ht="18" hidden="1" customHeight="1">
      <c r="A215" s="606">
        <v>205</v>
      </c>
      <c r="B215" s="607"/>
      <c r="C215" s="64"/>
      <c r="D215" s="65"/>
      <c r="E215" s="144"/>
      <c r="F215" s="66"/>
      <c r="G215" s="67"/>
      <c r="H215" s="71"/>
      <c r="I215" s="70"/>
      <c r="J215" s="71"/>
      <c r="K215" s="69"/>
      <c r="L215" s="70"/>
      <c r="M215" s="71"/>
      <c r="N215" s="69"/>
      <c r="O215" s="72"/>
      <c r="P215" s="62">
        <f t="shared" si="4"/>
        <v>0</v>
      </c>
      <c r="Q215" s="90"/>
      <c r="R215" s="73"/>
    </row>
    <row r="216" spans="1:18" ht="18" hidden="1" customHeight="1">
      <c r="A216" s="606">
        <v>206</v>
      </c>
      <c r="B216" s="607"/>
      <c r="C216" s="64"/>
      <c r="D216" s="65"/>
      <c r="E216" s="144"/>
      <c r="F216" s="66"/>
      <c r="G216" s="67"/>
      <c r="H216" s="71"/>
      <c r="I216" s="70"/>
      <c r="J216" s="71"/>
      <c r="K216" s="69"/>
      <c r="L216" s="70"/>
      <c r="M216" s="71"/>
      <c r="N216" s="69"/>
      <c r="O216" s="72"/>
      <c r="P216" s="62">
        <f t="shared" si="4"/>
        <v>0</v>
      </c>
      <c r="Q216" s="90"/>
      <c r="R216" s="73"/>
    </row>
    <row r="217" spans="1:18" ht="18" hidden="1" customHeight="1">
      <c r="A217" s="606">
        <v>207</v>
      </c>
      <c r="B217" s="607"/>
      <c r="C217" s="64"/>
      <c r="D217" s="65"/>
      <c r="E217" s="144"/>
      <c r="F217" s="66"/>
      <c r="G217" s="67"/>
      <c r="H217" s="71"/>
      <c r="I217" s="70"/>
      <c r="J217" s="71"/>
      <c r="K217" s="69"/>
      <c r="L217" s="70"/>
      <c r="M217" s="71"/>
      <c r="N217" s="69"/>
      <c r="O217" s="72"/>
      <c r="P217" s="62">
        <f t="shared" si="4"/>
        <v>0</v>
      </c>
      <c r="Q217" s="90"/>
      <c r="R217" s="73"/>
    </row>
    <row r="218" spans="1:18" ht="18" hidden="1" customHeight="1">
      <c r="A218" s="606">
        <v>208</v>
      </c>
      <c r="B218" s="607"/>
      <c r="C218" s="64"/>
      <c r="D218" s="65"/>
      <c r="E218" s="144"/>
      <c r="F218" s="66"/>
      <c r="G218" s="67"/>
      <c r="H218" s="71"/>
      <c r="I218" s="70"/>
      <c r="J218" s="71"/>
      <c r="K218" s="69"/>
      <c r="L218" s="70"/>
      <c r="M218" s="71"/>
      <c r="N218" s="69"/>
      <c r="O218" s="72"/>
      <c r="P218" s="62">
        <f t="shared" si="4"/>
        <v>0</v>
      </c>
      <c r="Q218" s="90"/>
      <c r="R218" s="73"/>
    </row>
    <row r="219" spans="1:18" ht="18" hidden="1" customHeight="1">
      <c r="A219" s="606">
        <v>209</v>
      </c>
      <c r="B219" s="607"/>
      <c r="C219" s="64"/>
      <c r="D219" s="65"/>
      <c r="E219" s="144"/>
      <c r="F219" s="66"/>
      <c r="G219" s="67"/>
      <c r="H219" s="71"/>
      <c r="I219" s="70"/>
      <c r="J219" s="71"/>
      <c r="K219" s="69"/>
      <c r="L219" s="70"/>
      <c r="M219" s="71"/>
      <c r="N219" s="69"/>
      <c r="O219" s="72"/>
      <c r="P219" s="62">
        <f t="shared" si="4"/>
        <v>0</v>
      </c>
      <c r="Q219" s="90"/>
      <c r="R219" s="73"/>
    </row>
    <row r="220" spans="1:18" ht="18" hidden="1" customHeight="1">
      <c r="A220" s="606">
        <v>210</v>
      </c>
      <c r="B220" s="607"/>
      <c r="C220" s="64"/>
      <c r="D220" s="65"/>
      <c r="E220" s="144"/>
      <c r="F220" s="66"/>
      <c r="G220" s="67"/>
      <c r="H220" s="71"/>
      <c r="I220" s="70"/>
      <c r="J220" s="71"/>
      <c r="K220" s="69"/>
      <c r="L220" s="70"/>
      <c r="M220" s="71"/>
      <c r="N220" s="69"/>
      <c r="O220" s="72"/>
      <c r="P220" s="62">
        <f t="shared" si="4"/>
        <v>0</v>
      </c>
      <c r="Q220" s="90"/>
      <c r="R220" s="73"/>
    </row>
    <row r="221" spans="1:18" ht="18" hidden="1" customHeight="1">
      <c r="A221" s="606">
        <v>211</v>
      </c>
      <c r="B221" s="607"/>
      <c r="C221" s="64"/>
      <c r="D221" s="65"/>
      <c r="E221" s="144"/>
      <c r="F221" s="66"/>
      <c r="G221" s="67"/>
      <c r="H221" s="71"/>
      <c r="I221" s="70"/>
      <c r="J221" s="71"/>
      <c r="K221" s="69"/>
      <c r="L221" s="70"/>
      <c r="M221" s="71"/>
      <c r="N221" s="69"/>
      <c r="O221" s="72"/>
      <c r="P221" s="62">
        <f t="shared" si="4"/>
        <v>0</v>
      </c>
      <c r="Q221" s="90"/>
      <c r="R221" s="73"/>
    </row>
    <row r="222" spans="1:18" ht="18" hidden="1" customHeight="1">
      <c r="A222" s="606">
        <v>212</v>
      </c>
      <c r="B222" s="607"/>
      <c r="C222" s="64"/>
      <c r="D222" s="65"/>
      <c r="E222" s="144"/>
      <c r="F222" s="66"/>
      <c r="G222" s="67"/>
      <c r="H222" s="71"/>
      <c r="I222" s="70"/>
      <c r="J222" s="71"/>
      <c r="K222" s="69"/>
      <c r="L222" s="70"/>
      <c r="M222" s="71"/>
      <c r="N222" s="69"/>
      <c r="O222" s="72"/>
      <c r="P222" s="62">
        <f t="shared" si="4"/>
        <v>0</v>
      </c>
      <c r="Q222" s="90"/>
      <c r="R222" s="73"/>
    </row>
    <row r="223" spans="1:18" ht="18" hidden="1" customHeight="1">
      <c r="A223" s="606">
        <v>213</v>
      </c>
      <c r="B223" s="607"/>
      <c r="C223" s="64"/>
      <c r="D223" s="65"/>
      <c r="E223" s="144"/>
      <c r="F223" s="66"/>
      <c r="G223" s="67"/>
      <c r="H223" s="71"/>
      <c r="I223" s="70"/>
      <c r="J223" s="71"/>
      <c r="K223" s="69"/>
      <c r="L223" s="70"/>
      <c r="M223" s="71"/>
      <c r="N223" s="69"/>
      <c r="O223" s="72"/>
      <c r="P223" s="62">
        <f t="shared" si="4"/>
        <v>0</v>
      </c>
      <c r="Q223" s="90"/>
      <c r="R223" s="73"/>
    </row>
    <row r="224" spans="1:18" ht="18" hidden="1" customHeight="1">
      <c r="A224" s="606">
        <v>214</v>
      </c>
      <c r="B224" s="607"/>
      <c r="C224" s="64"/>
      <c r="D224" s="65"/>
      <c r="E224" s="144"/>
      <c r="F224" s="66"/>
      <c r="G224" s="67"/>
      <c r="H224" s="71"/>
      <c r="I224" s="70"/>
      <c r="J224" s="71"/>
      <c r="K224" s="69"/>
      <c r="L224" s="70"/>
      <c r="M224" s="71"/>
      <c r="N224" s="69"/>
      <c r="O224" s="72"/>
      <c r="P224" s="62">
        <f t="shared" si="4"/>
        <v>0</v>
      </c>
      <c r="Q224" s="90"/>
      <c r="R224" s="73"/>
    </row>
    <row r="225" spans="1:18" ht="18" hidden="1" customHeight="1">
      <c r="A225" s="606">
        <v>215</v>
      </c>
      <c r="B225" s="607"/>
      <c r="C225" s="64"/>
      <c r="D225" s="65"/>
      <c r="E225" s="144"/>
      <c r="F225" s="66"/>
      <c r="G225" s="67"/>
      <c r="H225" s="71"/>
      <c r="I225" s="70"/>
      <c r="J225" s="71"/>
      <c r="K225" s="69"/>
      <c r="L225" s="70"/>
      <c r="M225" s="71"/>
      <c r="N225" s="69"/>
      <c r="O225" s="72"/>
      <c r="P225" s="62">
        <f t="shared" si="4"/>
        <v>0</v>
      </c>
      <c r="Q225" s="90"/>
      <c r="R225" s="73"/>
    </row>
    <row r="226" spans="1:18" ht="18" hidden="1" customHeight="1">
      <c r="A226" s="606">
        <v>216</v>
      </c>
      <c r="B226" s="607"/>
      <c r="C226" s="64"/>
      <c r="D226" s="65"/>
      <c r="E226" s="144"/>
      <c r="F226" s="66"/>
      <c r="G226" s="67"/>
      <c r="H226" s="71"/>
      <c r="I226" s="70"/>
      <c r="J226" s="71"/>
      <c r="K226" s="69"/>
      <c r="L226" s="70"/>
      <c r="M226" s="71"/>
      <c r="N226" s="69"/>
      <c r="O226" s="72"/>
      <c r="P226" s="62">
        <f t="shared" si="4"/>
        <v>0</v>
      </c>
      <c r="Q226" s="90"/>
      <c r="R226" s="73"/>
    </row>
    <row r="227" spans="1:18" ht="18" hidden="1" customHeight="1">
      <c r="A227" s="606">
        <v>217</v>
      </c>
      <c r="B227" s="607"/>
      <c r="C227" s="64"/>
      <c r="D227" s="65"/>
      <c r="E227" s="144"/>
      <c r="F227" s="66"/>
      <c r="G227" s="67"/>
      <c r="H227" s="71"/>
      <c r="I227" s="70"/>
      <c r="J227" s="71"/>
      <c r="K227" s="69"/>
      <c r="L227" s="70"/>
      <c r="M227" s="71"/>
      <c r="N227" s="69"/>
      <c r="O227" s="72"/>
      <c r="P227" s="62">
        <f t="shared" si="4"/>
        <v>0</v>
      </c>
      <c r="Q227" s="90"/>
      <c r="R227" s="73"/>
    </row>
    <row r="228" spans="1:18" ht="18" hidden="1" customHeight="1">
      <c r="A228" s="606">
        <v>218</v>
      </c>
      <c r="B228" s="607"/>
      <c r="C228" s="64"/>
      <c r="D228" s="65"/>
      <c r="E228" s="144"/>
      <c r="F228" s="66"/>
      <c r="G228" s="67"/>
      <c r="H228" s="71"/>
      <c r="I228" s="70"/>
      <c r="J228" s="71"/>
      <c r="K228" s="69"/>
      <c r="L228" s="70"/>
      <c r="M228" s="71"/>
      <c r="N228" s="69"/>
      <c r="O228" s="72"/>
      <c r="P228" s="62">
        <f t="shared" si="4"/>
        <v>0</v>
      </c>
      <c r="Q228" s="90"/>
      <c r="R228" s="73"/>
    </row>
    <row r="229" spans="1:18" ht="18" hidden="1" customHeight="1">
      <c r="A229" s="606">
        <v>219</v>
      </c>
      <c r="B229" s="607"/>
      <c r="C229" s="64"/>
      <c r="D229" s="65"/>
      <c r="E229" s="144"/>
      <c r="F229" s="66"/>
      <c r="G229" s="67"/>
      <c r="H229" s="71"/>
      <c r="I229" s="70"/>
      <c r="J229" s="71"/>
      <c r="K229" s="69"/>
      <c r="L229" s="70"/>
      <c r="M229" s="71"/>
      <c r="N229" s="69"/>
      <c r="O229" s="72"/>
      <c r="P229" s="62">
        <f t="shared" si="4"/>
        <v>0</v>
      </c>
      <c r="Q229" s="90"/>
      <c r="R229" s="73"/>
    </row>
    <row r="230" spans="1:18" ht="18" hidden="1" customHeight="1">
      <c r="A230" s="606">
        <v>220</v>
      </c>
      <c r="B230" s="607"/>
      <c r="C230" s="64"/>
      <c r="D230" s="65"/>
      <c r="E230" s="144"/>
      <c r="F230" s="66"/>
      <c r="G230" s="67"/>
      <c r="H230" s="71"/>
      <c r="I230" s="70"/>
      <c r="J230" s="71"/>
      <c r="K230" s="69"/>
      <c r="L230" s="70"/>
      <c r="M230" s="71"/>
      <c r="N230" s="69"/>
      <c r="O230" s="72"/>
      <c r="P230" s="62">
        <f t="shared" si="4"/>
        <v>0</v>
      </c>
      <c r="Q230" s="90"/>
      <c r="R230" s="73"/>
    </row>
    <row r="231" spans="1:18" ht="18" hidden="1" customHeight="1">
      <c r="A231" s="606">
        <v>221</v>
      </c>
      <c r="B231" s="607"/>
      <c r="C231" s="64"/>
      <c r="D231" s="65"/>
      <c r="E231" s="144"/>
      <c r="F231" s="66"/>
      <c r="G231" s="67"/>
      <c r="H231" s="71"/>
      <c r="I231" s="70"/>
      <c r="J231" s="71"/>
      <c r="K231" s="69"/>
      <c r="L231" s="70"/>
      <c r="M231" s="71"/>
      <c r="N231" s="69"/>
      <c r="O231" s="72"/>
      <c r="P231" s="62">
        <f t="shared" si="4"/>
        <v>0</v>
      </c>
      <c r="Q231" s="90"/>
      <c r="R231" s="73"/>
    </row>
    <row r="232" spans="1:18" ht="18" hidden="1" customHeight="1">
      <c r="A232" s="606">
        <v>222</v>
      </c>
      <c r="B232" s="607"/>
      <c r="C232" s="64"/>
      <c r="D232" s="65"/>
      <c r="E232" s="144"/>
      <c r="F232" s="66"/>
      <c r="G232" s="67"/>
      <c r="H232" s="71"/>
      <c r="I232" s="70"/>
      <c r="J232" s="71"/>
      <c r="K232" s="69"/>
      <c r="L232" s="70"/>
      <c r="M232" s="71"/>
      <c r="N232" s="69"/>
      <c r="O232" s="72"/>
      <c r="P232" s="62">
        <f t="shared" si="4"/>
        <v>0</v>
      </c>
      <c r="Q232" s="90"/>
      <c r="R232" s="73"/>
    </row>
    <row r="233" spans="1:18" ht="18" hidden="1" customHeight="1">
      <c r="A233" s="606">
        <v>223</v>
      </c>
      <c r="B233" s="607"/>
      <c r="C233" s="64"/>
      <c r="D233" s="65"/>
      <c r="E233" s="144"/>
      <c r="F233" s="66"/>
      <c r="G233" s="67"/>
      <c r="H233" s="71"/>
      <c r="I233" s="70"/>
      <c r="J233" s="71"/>
      <c r="K233" s="69"/>
      <c r="L233" s="70"/>
      <c r="M233" s="71"/>
      <c r="N233" s="69"/>
      <c r="O233" s="72"/>
      <c r="P233" s="62">
        <f t="shared" si="4"/>
        <v>0</v>
      </c>
      <c r="Q233" s="90"/>
      <c r="R233" s="73"/>
    </row>
    <row r="234" spans="1:18" ht="18" hidden="1" customHeight="1">
      <c r="A234" s="606">
        <v>224</v>
      </c>
      <c r="B234" s="607"/>
      <c r="C234" s="64"/>
      <c r="D234" s="65"/>
      <c r="E234" s="144"/>
      <c r="F234" s="66"/>
      <c r="G234" s="67"/>
      <c r="H234" s="71"/>
      <c r="I234" s="70"/>
      <c r="J234" s="71"/>
      <c r="K234" s="69"/>
      <c r="L234" s="70"/>
      <c r="M234" s="71"/>
      <c r="N234" s="69"/>
      <c r="O234" s="72"/>
      <c r="P234" s="62">
        <f t="shared" si="4"/>
        <v>0</v>
      </c>
      <c r="Q234" s="90"/>
      <c r="R234" s="73"/>
    </row>
    <row r="235" spans="1:18" ht="18" hidden="1" customHeight="1">
      <c r="A235" s="606">
        <v>225</v>
      </c>
      <c r="B235" s="607"/>
      <c r="C235" s="64"/>
      <c r="D235" s="65"/>
      <c r="E235" s="144"/>
      <c r="F235" s="66"/>
      <c r="G235" s="67"/>
      <c r="H235" s="71"/>
      <c r="I235" s="70"/>
      <c r="J235" s="71"/>
      <c r="K235" s="69"/>
      <c r="L235" s="70"/>
      <c r="M235" s="71"/>
      <c r="N235" s="69"/>
      <c r="O235" s="72"/>
      <c r="P235" s="62">
        <f t="shared" si="4"/>
        <v>0</v>
      </c>
      <c r="Q235" s="90"/>
      <c r="R235" s="73"/>
    </row>
    <row r="236" spans="1:18" ht="18" hidden="1" customHeight="1">
      <c r="A236" s="606">
        <v>226</v>
      </c>
      <c r="B236" s="607"/>
      <c r="C236" s="64"/>
      <c r="D236" s="65"/>
      <c r="E236" s="144"/>
      <c r="F236" s="66"/>
      <c r="G236" s="67"/>
      <c r="H236" s="71"/>
      <c r="I236" s="70"/>
      <c r="J236" s="71"/>
      <c r="K236" s="69"/>
      <c r="L236" s="70"/>
      <c r="M236" s="71"/>
      <c r="N236" s="69"/>
      <c r="O236" s="72"/>
      <c r="P236" s="62">
        <f t="shared" si="4"/>
        <v>0</v>
      </c>
      <c r="Q236" s="90"/>
      <c r="R236" s="73"/>
    </row>
    <row r="237" spans="1:18" ht="18" hidden="1" customHeight="1">
      <c r="A237" s="606">
        <v>227</v>
      </c>
      <c r="B237" s="607"/>
      <c r="C237" s="64"/>
      <c r="D237" s="65"/>
      <c r="E237" s="144"/>
      <c r="F237" s="66"/>
      <c r="G237" s="67"/>
      <c r="H237" s="71"/>
      <c r="I237" s="70"/>
      <c r="J237" s="71"/>
      <c r="K237" s="69"/>
      <c r="L237" s="70"/>
      <c r="M237" s="71"/>
      <c r="N237" s="69"/>
      <c r="O237" s="72"/>
      <c r="P237" s="62">
        <f t="shared" si="4"/>
        <v>0</v>
      </c>
      <c r="Q237" s="90"/>
      <c r="R237" s="73"/>
    </row>
    <row r="238" spans="1:18" ht="18" hidden="1" customHeight="1">
      <c r="A238" s="606">
        <v>228</v>
      </c>
      <c r="B238" s="607"/>
      <c r="C238" s="64"/>
      <c r="D238" s="65"/>
      <c r="E238" s="144"/>
      <c r="F238" s="66"/>
      <c r="G238" s="67"/>
      <c r="H238" s="71"/>
      <c r="I238" s="70"/>
      <c r="J238" s="71"/>
      <c r="K238" s="69"/>
      <c r="L238" s="70"/>
      <c r="M238" s="71"/>
      <c r="N238" s="69"/>
      <c r="O238" s="72"/>
      <c r="P238" s="62">
        <f t="shared" si="4"/>
        <v>0</v>
      </c>
      <c r="Q238" s="90"/>
      <c r="R238" s="73"/>
    </row>
    <row r="239" spans="1:18" ht="18" hidden="1" customHeight="1">
      <c r="A239" s="606">
        <v>229</v>
      </c>
      <c r="B239" s="607"/>
      <c r="C239" s="64"/>
      <c r="D239" s="65"/>
      <c r="E239" s="144"/>
      <c r="F239" s="66"/>
      <c r="G239" s="67"/>
      <c r="H239" s="71"/>
      <c r="I239" s="70"/>
      <c r="J239" s="71"/>
      <c r="K239" s="69"/>
      <c r="L239" s="70"/>
      <c r="M239" s="71"/>
      <c r="N239" s="69"/>
      <c r="O239" s="72"/>
      <c r="P239" s="62">
        <f t="shared" si="4"/>
        <v>0</v>
      </c>
      <c r="Q239" s="90"/>
      <c r="R239" s="73"/>
    </row>
    <row r="240" spans="1:18" ht="18" hidden="1" customHeight="1">
      <c r="A240" s="606">
        <v>230</v>
      </c>
      <c r="B240" s="607"/>
      <c r="C240" s="64"/>
      <c r="D240" s="65"/>
      <c r="E240" s="144"/>
      <c r="F240" s="66"/>
      <c r="G240" s="67"/>
      <c r="H240" s="71"/>
      <c r="I240" s="70"/>
      <c r="J240" s="71"/>
      <c r="K240" s="69"/>
      <c r="L240" s="70"/>
      <c r="M240" s="71"/>
      <c r="N240" s="69"/>
      <c r="O240" s="72"/>
      <c r="P240" s="62">
        <f t="shared" si="4"/>
        <v>0</v>
      </c>
      <c r="Q240" s="90"/>
      <c r="R240" s="73"/>
    </row>
    <row r="241" spans="1:18" ht="18" hidden="1" customHeight="1">
      <c r="A241" s="606">
        <v>231</v>
      </c>
      <c r="B241" s="607"/>
      <c r="C241" s="64"/>
      <c r="D241" s="65"/>
      <c r="E241" s="144"/>
      <c r="F241" s="66"/>
      <c r="G241" s="67"/>
      <c r="H241" s="71"/>
      <c r="I241" s="70"/>
      <c r="J241" s="71"/>
      <c r="K241" s="69"/>
      <c r="L241" s="70"/>
      <c r="M241" s="71"/>
      <c r="N241" s="69"/>
      <c r="O241" s="72"/>
      <c r="P241" s="62">
        <f t="shared" si="4"/>
        <v>0</v>
      </c>
      <c r="Q241" s="90"/>
      <c r="R241" s="73"/>
    </row>
    <row r="242" spans="1:18" ht="18" hidden="1" customHeight="1">
      <c r="A242" s="606">
        <v>232</v>
      </c>
      <c r="B242" s="607"/>
      <c r="C242" s="64"/>
      <c r="D242" s="65"/>
      <c r="E242" s="144"/>
      <c r="F242" s="66"/>
      <c r="G242" s="67"/>
      <c r="H242" s="71"/>
      <c r="I242" s="70"/>
      <c r="J242" s="71"/>
      <c r="K242" s="69"/>
      <c r="L242" s="70"/>
      <c r="M242" s="71"/>
      <c r="N242" s="69"/>
      <c r="O242" s="72"/>
      <c r="P242" s="62">
        <f t="shared" si="4"/>
        <v>0</v>
      </c>
      <c r="Q242" s="90"/>
      <c r="R242" s="73"/>
    </row>
    <row r="243" spans="1:18" ht="18" hidden="1" customHeight="1">
      <c r="A243" s="606">
        <v>233</v>
      </c>
      <c r="B243" s="607"/>
      <c r="C243" s="64"/>
      <c r="D243" s="65"/>
      <c r="E243" s="144"/>
      <c r="F243" s="66"/>
      <c r="G243" s="67"/>
      <c r="H243" s="71"/>
      <c r="I243" s="70"/>
      <c r="J243" s="71"/>
      <c r="K243" s="69"/>
      <c r="L243" s="70"/>
      <c r="M243" s="71"/>
      <c r="N243" s="69"/>
      <c r="O243" s="72"/>
      <c r="P243" s="62">
        <f t="shared" si="4"/>
        <v>0</v>
      </c>
      <c r="Q243" s="90"/>
      <c r="R243" s="73"/>
    </row>
    <row r="244" spans="1:18" ht="18" hidden="1" customHeight="1">
      <c r="A244" s="606">
        <v>234</v>
      </c>
      <c r="B244" s="607"/>
      <c r="C244" s="64"/>
      <c r="D244" s="65"/>
      <c r="E244" s="144"/>
      <c r="F244" s="66"/>
      <c r="G244" s="67"/>
      <c r="H244" s="71"/>
      <c r="I244" s="70"/>
      <c r="J244" s="71"/>
      <c r="K244" s="69"/>
      <c r="L244" s="70"/>
      <c r="M244" s="71"/>
      <c r="N244" s="69"/>
      <c r="O244" s="72"/>
      <c r="P244" s="62">
        <f t="shared" si="4"/>
        <v>0</v>
      </c>
      <c r="Q244" s="90"/>
      <c r="R244" s="73"/>
    </row>
    <row r="245" spans="1:18" ht="18" hidden="1" customHeight="1">
      <c r="A245" s="606">
        <v>235</v>
      </c>
      <c r="B245" s="607"/>
      <c r="C245" s="64"/>
      <c r="D245" s="65"/>
      <c r="E245" s="144"/>
      <c r="F245" s="66"/>
      <c r="G245" s="67"/>
      <c r="H245" s="71"/>
      <c r="I245" s="70"/>
      <c r="J245" s="71"/>
      <c r="K245" s="69"/>
      <c r="L245" s="70"/>
      <c r="M245" s="71"/>
      <c r="N245" s="69"/>
      <c r="O245" s="72"/>
      <c r="P245" s="62">
        <f t="shared" si="4"/>
        <v>0</v>
      </c>
      <c r="Q245" s="90"/>
      <c r="R245" s="73"/>
    </row>
    <row r="246" spans="1:18" ht="18" hidden="1" customHeight="1">
      <c r="A246" s="606">
        <v>236</v>
      </c>
      <c r="B246" s="607"/>
      <c r="C246" s="64"/>
      <c r="D246" s="65"/>
      <c r="E246" s="144"/>
      <c r="F246" s="66"/>
      <c r="G246" s="67"/>
      <c r="H246" s="71"/>
      <c r="I246" s="70"/>
      <c r="J246" s="71"/>
      <c r="K246" s="69"/>
      <c r="L246" s="70"/>
      <c r="M246" s="71"/>
      <c r="N246" s="69"/>
      <c r="O246" s="72"/>
      <c r="P246" s="62">
        <f t="shared" si="4"/>
        <v>0</v>
      </c>
      <c r="Q246" s="90"/>
      <c r="R246" s="73"/>
    </row>
    <row r="247" spans="1:18" ht="18" hidden="1" customHeight="1">
      <c r="A247" s="606">
        <v>237</v>
      </c>
      <c r="B247" s="607"/>
      <c r="C247" s="64"/>
      <c r="D247" s="65"/>
      <c r="E247" s="144"/>
      <c r="F247" s="66"/>
      <c r="G247" s="67"/>
      <c r="H247" s="71"/>
      <c r="I247" s="70"/>
      <c r="J247" s="71"/>
      <c r="K247" s="69"/>
      <c r="L247" s="70"/>
      <c r="M247" s="71"/>
      <c r="N247" s="69"/>
      <c r="O247" s="72"/>
      <c r="P247" s="62">
        <f t="shared" si="4"/>
        <v>0</v>
      </c>
      <c r="Q247" s="90"/>
      <c r="R247" s="73"/>
    </row>
    <row r="248" spans="1:18" ht="18" hidden="1" customHeight="1">
      <c r="A248" s="606">
        <v>238</v>
      </c>
      <c r="B248" s="607"/>
      <c r="C248" s="64"/>
      <c r="D248" s="65"/>
      <c r="E248" s="144"/>
      <c r="F248" s="66"/>
      <c r="G248" s="67"/>
      <c r="H248" s="71"/>
      <c r="I248" s="70"/>
      <c r="J248" s="71"/>
      <c r="K248" s="69"/>
      <c r="L248" s="70"/>
      <c r="M248" s="71"/>
      <c r="N248" s="69"/>
      <c r="O248" s="72"/>
      <c r="P248" s="62">
        <f t="shared" si="4"/>
        <v>0</v>
      </c>
      <c r="Q248" s="90"/>
      <c r="R248" s="73"/>
    </row>
    <row r="249" spans="1:18" ht="18" hidden="1" customHeight="1">
      <c r="A249" s="606">
        <v>239</v>
      </c>
      <c r="B249" s="607"/>
      <c r="C249" s="64"/>
      <c r="D249" s="65"/>
      <c r="E249" s="144"/>
      <c r="F249" s="66"/>
      <c r="G249" s="67"/>
      <c r="H249" s="71"/>
      <c r="I249" s="70"/>
      <c r="J249" s="71"/>
      <c r="K249" s="69"/>
      <c r="L249" s="70"/>
      <c r="M249" s="71"/>
      <c r="N249" s="69"/>
      <c r="O249" s="72"/>
      <c r="P249" s="62">
        <f t="shared" si="4"/>
        <v>0</v>
      </c>
      <c r="Q249" s="90"/>
      <c r="R249" s="73"/>
    </row>
    <row r="250" spans="1:18" ht="18" hidden="1" customHeight="1">
      <c r="A250" s="606">
        <v>240</v>
      </c>
      <c r="B250" s="607"/>
      <c r="C250" s="64"/>
      <c r="D250" s="65"/>
      <c r="E250" s="144"/>
      <c r="F250" s="66"/>
      <c r="G250" s="67"/>
      <c r="H250" s="71"/>
      <c r="I250" s="70"/>
      <c r="J250" s="71"/>
      <c r="K250" s="69"/>
      <c r="L250" s="70"/>
      <c r="M250" s="71"/>
      <c r="N250" s="69"/>
      <c r="O250" s="72"/>
      <c r="P250" s="62">
        <f t="shared" si="4"/>
        <v>0</v>
      </c>
      <c r="Q250" s="90"/>
      <c r="R250" s="73"/>
    </row>
    <row r="251" spans="1:18" ht="18" hidden="1" customHeight="1">
      <c r="A251" s="606">
        <v>241</v>
      </c>
      <c r="B251" s="607"/>
      <c r="C251" s="64"/>
      <c r="D251" s="65"/>
      <c r="E251" s="144"/>
      <c r="F251" s="66"/>
      <c r="G251" s="67"/>
      <c r="H251" s="71"/>
      <c r="I251" s="70"/>
      <c r="J251" s="71"/>
      <c r="K251" s="69"/>
      <c r="L251" s="70"/>
      <c r="M251" s="71"/>
      <c r="N251" s="69"/>
      <c r="O251" s="72"/>
      <c r="P251" s="62">
        <f t="shared" si="4"/>
        <v>0</v>
      </c>
      <c r="Q251" s="90"/>
      <c r="R251" s="73"/>
    </row>
    <row r="252" spans="1:18" ht="18" hidden="1" customHeight="1">
      <c r="A252" s="606">
        <v>242</v>
      </c>
      <c r="B252" s="607"/>
      <c r="C252" s="64"/>
      <c r="D252" s="65"/>
      <c r="E252" s="144"/>
      <c r="F252" s="66"/>
      <c r="G252" s="67"/>
      <c r="H252" s="71"/>
      <c r="I252" s="70"/>
      <c r="J252" s="71"/>
      <c r="K252" s="69"/>
      <c r="L252" s="70"/>
      <c r="M252" s="71"/>
      <c r="N252" s="69"/>
      <c r="O252" s="72"/>
      <c r="P252" s="62">
        <f t="shared" si="4"/>
        <v>0</v>
      </c>
      <c r="Q252" s="90"/>
      <c r="R252" s="73"/>
    </row>
    <row r="253" spans="1:18" ht="18" hidden="1" customHeight="1">
      <c r="A253" s="606">
        <v>243</v>
      </c>
      <c r="B253" s="607"/>
      <c r="C253" s="64"/>
      <c r="D253" s="65"/>
      <c r="E253" s="144"/>
      <c r="F253" s="66"/>
      <c r="G253" s="67"/>
      <c r="H253" s="71"/>
      <c r="I253" s="70"/>
      <c r="J253" s="71"/>
      <c r="K253" s="69"/>
      <c r="L253" s="70"/>
      <c r="M253" s="71"/>
      <c r="N253" s="69"/>
      <c r="O253" s="72"/>
      <c r="P253" s="62">
        <f t="shared" si="4"/>
        <v>0</v>
      </c>
      <c r="Q253" s="90"/>
      <c r="R253" s="73"/>
    </row>
    <row r="254" spans="1:18" ht="18" hidden="1" customHeight="1">
      <c r="A254" s="606">
        <v>244</v>
      </c>
      <c r="B254" s="607"/>
      <c r="C254" s="64"/>
      <c r="D254" s="65"/>
      <c r="E254" s="144"/>
      <c r="F254" s="66"/>
      <c r="G254" s="67"/>
      <c r="H254" s="71"/>
      <c r="I254" s="70"/>
      <c r="J254" s="71"/>
      <c r="K254" s="69"/>
      <c r="L254" s="70"/>
      <c r="M254" s="71"/>
      <c r="N254" s="69"/>
      <c r="O254" s="72"/>
      <c r="P254" s="62">
        <f t="shared" si="4"/>
        <v>0</v>
      </c>
      <c r="Q254" s="90"/>
      <c r="R254" s="73"/>
    </row>
    <row r="255" spans="1:18" ht="18" hidden="1" customHeight="1">
      <c r="A255" s="606">
        <v>245</v>
      </c>
      <c r="B255" s="607"/>
      <c r="C255" s="64"/>
      <c r="D255" s="65"/>
      <c r="E255" s="144"/>
      <c r="F255" s="66"/>
      <c r="G255" s="67"/>
      <c r="H255" s="71"/>
      <c r="I255" s="70"/>
      <c r="J255" s="71"/>
      <c r="K255" s="69"/>
      <c r="L255" s="70"/>
      <c r="M255" s="71"/>
      <c r="N255" s="69"/>
      <c r="O255" s="72"/>
      <c r="P255" s="62">
        <f t="shared" si="4"/>
        <v>0</v>
      </c>
      <c r="Q255" s="90"/>
      <c r="R255" s="73"/>
    </row>
    <row r="256" spans="1:18" ht="18" hidden="1" customHeight="1">
      <c r="A256" s="606">
        <v>246</v>
      </c>
      <c r="B256" s="607"/>
      <c r="C256" s="64"/>
      <c r="D256" s="65"/>
      <c r="E256" s="144"/>
      <c r="F256" s="66"/>
      <c r="G256" s="67"/>
      <c r="H256" s="71"/>
      <c r="I256" s="70"/>
      <c r="J256" s="71"/>
      <c r="K256" s="69"/>
      <c r="L256" s="70"/>
      <c r="M256" s="71"/>
      <c r="N256" s="69"/>
      <c r="O256" s="72"/>
      <c r="P256" s="62">
        <f t="shared" si="4"/>
        <v>0</v>
      </c>
      <c r="Q256" s="90"/>
      <c r="R256" s="73"/>
    </row>
    <row r="257" spans="1:18" ht="18" hidden="1" customHeight="1">
      <c r="A257" s="606">
        <v>247</v>
      </c>
      <c r="B257" s="607"/>
      <c r="C257" s="64"/>
      <c r="D257" s="65"/>
      <c r="E257" s="144"/>
      <c r="F257" s="66"/>
      <c r="G257" s="67"/>
      <c r="H257" s="71"/>
      <c r="I257" s="70"/>
      <c r="J257" s="71"/>
      <c r="K257" s="69"/>
      <c r="L257" s="70"/>
      <c r="M257" s="71"/>
      <c r="N257" s="69"/>
      <c r="O257" s="72"/>
      <c r="P257" s="62">
        <f t="shared" si="4"/>
        <v>0</v>
      </c>
      <c r="Q257" s="90"/>
      <c r="R257" s="73"/>
    </row>
    <row r="258" spans="1:18" ht="18" hidden="1" customHeight="1">
      <c r="A258" s="606">
        <v>248</v>
      </c>
      <c r="B258" s="607"/>
      <c r="C258" s="64"/>
      <c r="D258" s="65"/>
      <c r="E258" s="144"/>
      <c r="F258" s="66"/>
      <c r="G258" s="67"/>
      <c r="H258" s="71"/>
      <c r="I258" s="70"/>
      <c r="J258" s="71"/>
      <c r="K258" s="69"/>
      <c r="L258" s="70"/>
      <c r="M258" s="71"/>
      <c r="N258" s="69"/>
      <c r="O258" s="72"/>
      <c r="P258" s="62">
        <f t="shared" si="4"/>
        <v>0</v>
      </c>
      <c r="Q258" s="90"/>
      <c r="R258" s="73"/>
    </row>
    <row r="259" spans="1:18" ht="18" hidden="1" customHeight="1">
      <c r="A259" s="606">
        <v>249</v>
      </c>
      <c r="B259" s="607"/>
      <c r="C259" s="64"/>
      <c r="D259" s="65"/>
      <c r="E259" s="144"/>
      <c r="F259" s="66"/>
      <c r="G259" s="67"/>
      <c r="H259" s="71"/>
      <c r="I259" s="70"/>
      <c r="J259" s="71"/>
      <c r="K259" s="69"/>
      <c r="L259" s="70"/>
      <c r="M259" s="71"/>
      <c r="N259" s="69"/>
      <c r="O259" s="72"/>
      <c r="P259" s="62">
        <f t="shared" si="4"/>
        <v>0</v>
      </c>
      <c r="Q259" s="90"/>
      <c r="R259" s="73"/>
    </row>
    <row r="260" spans="1:18" ht="18" hidden="1" customHeight="1">
      <c r="A260" s="606">
        <v>250</v>
      </c>
      <c r="B260" s="607"/>
      <c r="C260" s="64"/>
      <c r="D260" s="65"/>
      <c r="E260" s="144"/>
      <c r="F260" s="66"/>
      <c r="G260" s="67"/>
      <c r="H260" s="71"/>
      <c r="I260" s="70"/>
      <c r="J260" s="71"/>
      <c r="K260" s="69"/>
      <c r="L260" s="70"/>
      <c r="M260" s="71"/>
      <c r="N260" s="69"/>
      <c r="O260" s="72"/>
      <c r="P260" s="62">
        <f t="shared" si="4"/>
        <v>0</v>
      </c>
      <c r="Q260" s="90"/>
      <c r="R260" s="73"/>
    </row>
    <row r="261" spans="1:18" ht="18" hidden="1" customHeight="1">
      <c r="A261" s="606">
        <v>251</v>
      </c>
      <c r="B261" s="607"/>
      <c r="C261" s="64"/>
      <c r="D261" s="65"/>
      <c r="E261" s="144"/>
      <c r="F261" s="66"/>
      <c r="G261" s="67"/>
      <c r="H261" s="71"/>
      <c r="I261" s="70"/>
      <c r="J261" s="71"/>
      <c r="K261" s="69"/>
      <c r="L261" s="70"/>
      <c r="M261" s="71"/>
      <c r="N261" s="69"/>
      <c r="O261" s="72"/>
      <c r="P261" s="62">
        <f t="shared" si="4"/>
        <v>0</v>
      </c>
      <c r="Q261" s="90"/>
      <c r="R261" s="73"/>
    </row>
    <row r="262" spans="1:18" ht="18" hidden="1" customHeight="1">
      <c r="A262" s="606">
        <v>252</v>
      </c>
      <c r="B262" s="607"/>
      <c r="C262" s="64"/>
      <c r="D262" s="65"/>
      <c r="E262" s="144"/>
      <c r="F262" s="66"/>
      <c r="G262" s="67"/>
      <c r="H262" s="71"/>
      <c r="I262" s="70"/>
      <c r="J262" s="71"/>
      <c r="K262" s="69"/>
      <c r="L262" s="70"/>
      <c r="M262" s="71"/>
      <c r="N262" s="69"/>
      <c r="O262" s="72"/>
      <c r="P262" s="62">
        <f t="shared" si="4"/>
        <v>0</v>
      </c>
      <c r="Q262" s="90"/>
      <c r="R262" s="73"/>
    </row>
    <row r="263" spans="1:18" ht="18" hidden="1" customHeight="1">
      <c r="A263" s="606">
        <v>253</v>
      </c>
      <c r="B263" s="607"/>
      <c r="C263" s="64"/>
      <c r="D263" s="65"/>
      <c r="E263" s="144"/>
      <c r="F263" s="66"/>
      <c r="G263" s="67"/>
      <c r="H263" s="71"/>
      <c r="I263" s="70"/>
      <c r="J263" s="71"/>
      <c r="K263" s="69"/>
      <c r="L263" s="70"/>
      <c r="M263" s="71"/>
      <c r="N263" s="69"/>
      <c r="O263" s="72"/>
      <c r="P263" s="62">
        <f t="shared" si="4"/>
        <v>0</v>
      </c>
      <c r="Q263" s="90"/>
      <c r="R263" s="73"/>
    </row>
    <row r="264" spans="1:18" ht="18" hidden="1" customHeight="1">
      <c r="A264" s="606">
        <v>254</v>
      </c>
      <c r="B264" s="607"/>
      <c r="C264" s="64"/>
      <c r="D264" s="65"/>
      <c r="E264" s="144"/>
      <c r="F264" s="66"/>
      <c r="G264" s="67"/>
      <c r="H264" s="71"/>
      <c r="I264" s="70"/>
      <c r="J264" s="71"/>
      <c r="K264" s="69"/>
      <c r="L264" s="70"/>
      <c r="M264" s="71"/>
      <c r="N264" s="69"/>
      <c r="O264" s="72"/>
      <c r="P264" s="62">
        <f t="shared" si="4"/>
        <v>0</v>
      </c>
      <c r="Q264" s="90"/>
      <c r="R264" s="73"/>
    </row>
    <row r="265" spans="1:18" ht="18" hidden="1" customHeight="1">
      <c r="A265" s="606">
        <v>255</v>
      </c>
      <c r="B265" s="607"/>
      <c r="C265" s="64"/>
      <c r="D265" s="65"/>
      <c r="E265" s="144"/>
      <c r="F265" s="66"/>
      <c r="G265" s="67"/>
      <c r="H265" s="71"/>
      <c r="I265" s="70"/>
      <c r="J265" s="71"/>
      <c r="K265" s="69"/>
      <c r="L265" s="70"/>
      <c r="M265" s="71"/>
      <c r="N265" s="69"/>
      <c r="O265" s="72"/>
      <c r="P265" s="62">
        <f t="shared" si="4"/>
        <v>0</v>
      </c>
      <c r="Q265" s="90"/>
      <c r="R265" s="73"/>
    </row>
    <row r="266" spans="1:18" ht="18" hidden="1" customHeight="1">
      <c r="A266" s="606">
        <v>256</v>
      </c>
      <c r="B266" s="607"/>
      <c r="C266" s="64"/>
      <c r="D266" s="65"/>
      <c r="E266" s="144"/>
      <c r="F266" s="66"/>
      <c r="G266" s="67"/>
      <c r="H266" s="71"/>
      <c r="I266" s="70"/>
      <c r="J266" s="71"/>
      <c r="K266" s="69"/>
      <c r="L266" s="70"/>
      <c r="M266" s="71"/>
      <c r="N266" s="69"/>
      <c r="O266" s="72"/>
      <c r="P266" s="62">
        <f t="shared" si="4"/>
        <v>0</v>
      </c>
      <c r="Q266" s="90"/>
      <c r="R266" s="73"/>
    </row>
    <row r="267" spans="1:18" ht="18" hidden="1" customHeight="1">
      <c r="A267" s="606">
        <v>257</v>
      </c>
      <c r="B267" s="607"/>
      <c r="C267" s="64"/>
      <c r="D267" s="65"/>
      <c r="E267" s="144"/>
      <c r="F267" s="66"/>
      <c r="G267" s="67"/>
      <c r="H267" s="71"/>
      <c r="I267" s="70"/>
      <c r="J267" s="71"/>
      <c r="K267" s="69"/>
      <c r="L267" s="70"/>
      <c r="M267" s="71"/>
      <c r="N267" s="69"/>
      <c r="O267" s="72"/>
      <c r="P267" s="62">
        <f t="shared" si="4"/>
        <v>0</v>
      </c>
      <c r="Q267" s="90"/>
      <c r="R267" s="73"/>
    </row>
    <row r="268" spans="1:18" ht="18" hidden="1" customHeight="1">
      <c r="A268" s="606">
        <v>258</v>
      </c>
      <c r="B268" s="607"/>
      <c r="C268" s="64"/>
      <c r="D268" s="65"/>
      <c r="E268" s="144"/>
      <c r="F268" s="66"/>
      <c r="G268" s="67"/>
      <c r="H268" s="71"/>
      <c r="I268" s="70"/>
      <c r="J268" s="71"/>
      <c r="K268" s="69"/>
      <c r="L268" s="70"/>
      <c r="M268" s="71"/>
      <c r="N268" s="69"/>
      <c r="O268" s="72"/>
      <c r="P268" s="62">
        <f t="shared" ref="P268:P310" si="5">IF(H268="",0,INT(SUM(PRODUCT(H268,J268,M268))))</f>
        <v>0</v>
      </c>
      <c r="Q268" s="90"/>
      <c r="R268" s="73"/>
    </row>
    <row r="269" spans="1:18" ht="18" hidden="1" customHeight="1">
      <c r="A269" s="606">
        <v>259</v>
      </c>
      <c r="B269" s="607"/>
      <c r="C269" s="64"/>
      <c r="D269" s="65"/>
      <c r="E269" s="144"/>
      <c r="F269" s="66"/>
      <c r="G269" s="67"/>
      <c r="H269" s="71"/>
      <c r="I269" s="70"/>
      <c r="J269" s="71"/>
      <c r="K269" s="69"/>
      <c r="L269" s="70"/>
      <c r="M269" s="71"/>
      <c r="N269" s="69"/>
      <c r="O269" s="72"/>
      <c r="P269" s="62">
        <f t="shared" si="5"/>
        <v>0</v>
      </c>
      <c r="Q269" s="90"/>
      <c r="R269" s="73"/>
    </row>
    <row r="270" spans="1:18" ht="18" hidden="1" customHeight="1">
      <c r="A270" s="606">
        <v>260</v>
      </c>
      <c r="B270" s="607"/>
      <c r="C270" s="64"/>
      <c r="D270" s="65"/>
      <c r="E270" s="144"/>
      <c r="F270" s="66"/>
      <c r="G270" s="67"/>
      <c r="H270" s="71"/>
      <c r="I270" s="70"/>
      <c r="J270" s="71"/>
      <c r="K270" s="69"/>
      <c r="L270" s="70"/>
      <c r="M270" s="71"/>
      <c r="N270" s="69"/>
      <c r="O270" s="72"/>
      <c r="P270" s="62">
        <f t="shared" si="5"/>
        <v>0</v>
      </c>
      <c r="Q270" s="90"/>
      <c r="R270" s="73"/>
    </row>
    <row r="271" spans="1:18" ht="18" hidden="1" customHeight="1">
      <c r="A271" s="606">
        <v>261</v>
      </c>
      <c r="B271" s="607"/>
      <c r="C271" s="64"/>
      <c r="D271" s="65"/>
      <c r="E271" s="144"/>
      <c r="F271" s="66"/>
      <c r="G271" s="67"/>
      <c r="H271" s="71"/>
      <c r="I271" s="70"/>
      <c r="J271" s="71"/>
      <c r="K271" s="69"/>
      <c r="L271" s="70"/>
      <c r="M271" s="71"/>
      <c r="N271" s="69"/>
      <c r="O271" s="72"/>
      <c r="P271" s="62">
        <f t="shared" si="5"/>
        <v>0</v>
      </c>
      <c r="Q271" s="90"/>
      <c r="R271" s="73"/>
    </row>
    <row r="272" spans="1:18" ht="18" hidden="1" customHeight="1">
      <c r="A272" s="606">
        <v>262</v>
      </c>
      <c r="B272" s="607"/>
      <c r="C272" s="64"/>
      <c r="D272" s="65"/>
      <c r="E272" s="144"/>
      <c r="F272" s="66"/>
      <c r="G272" s="67"/>
      <c r="H272" s="71"/>
      <c r="I272" s="70"/>
      <c r="J272" s="71"/>
      <c r="K272" s="69"/>
      <c r="L272" s="70"/>
      <c r="M272" s="71"/>
      <c r="N272" s="69"/>
      <c r="O272" s="72"/>
      <c r="P272" s="62">
        <f t="shared" si="5"/>
        <v>0</v>
      </c>
      <c r="Q272" s="90"/>
      <c r="R272" s="73"/>
    </row>
    <row r="273" spans="1:18" ht="18" hidden="1" customHeight="1">
      <c r="A273" s="606">
        <v>263</v>
      </c>
      <c r="B273" s="607"/>
      <c r="C273" s="64"/>
      <c r="D273" s="65"/>
      <c r="E273" s="144"/>
      <c r="F273" s="66"/>
      <c r="G273" s="67"/>
      <c r="H273" s="71"/>
      <c r="I273" s="70"/>
      <c r="J273" s="71"/>
      <c r="K273" s="69"/>
      <c r="L273" s="70"/>
      <c r="M273" s="71"/>
      <c r="N273" s="69"/>
      <c r="O273" s="72"/>
      <c r="P273" s="62">
        <f t="shared" si="5"/>
        <v>0</v>
      </c>
      <c r="Q273" s="90"/>
      <c r="R273" s="73"/>
    </row>
    <row r="274" spans="1:18" ht="18" hidden="1" customHeight="1">
      <c r="A274" s="606">
        <v>264</v>
      </c>
      <c r="B274" s="607"/>
      <c r="C274" s="64"/>
      <c r="D274" s="65"/>
      <c r="E274" s="144"/>
      <c r="F274" s="66"/>
      <c r="G274" s="67"/>
      <c r="H274" s="71"/>
      <c r="I274" s="70"/>
      <c r="J274" s="71"/>
      <c r="K274" s="69"/>
      <c r="L274" s="70"/>
      <c r="M274" s="71"/>
      <c r="N274" s="69"/>
      <c r="O274" s="72"/>
      <c r="P274" s="62">
        <f t="shared" si="5"/>
        <v>0</v>
      </c>
      <c r="Q274" s="90"/>
      <c r="R274" s="73"/>
    </row>
    <row r="275" spans="1:18" ht="18" hidden="1" customHeight="1">
      <c r="A275" s="606">
        <v>265</v>
      </c>
      <c r="B275" s="607"/>
      <c r="C275" s="64"/>
      <c r="D275" s="65"/>
      <c r="E275" s="144"/>
      <c r="F275" s="66"/>
      <c r="G275" s="67"/>
      <c r="H275" s="71"/>
      <c r="I275" s="70"/>
      <c r="J275" s="71"/>
      <c r="K275" s="69"/>
      <c r="L275" s="70"/>
      <c r="M275" s="71"/>
      <c r="N275" s="69"/>
      <c r="O275" s="72"/>
      <c r="P275" s="62">
        <f t="shared" si="5"/>
        <v>0</v>
      </c>
      <c r="Q275" s="90"/>
      <c r="R275" s="73"/>
    </row>
    <row r="276" spans="1:18" ht="18" hidden="1" customHeight="1">
      <c r="A276" s="606">
        <v>266</v>
      </c>
      <c r="B276" s="607"/>
      <c r="C276" s="64"/>
      <c r="D276" s="65"/>
      <c r="E276" s="144"/>
      <c r="F276" s="66"/>
      <c r="G276" s="67"/>
      <c r="H276" s="71"/>
      <c r="I276" s="70"/>
      <c r="J276" s="71"/>
      <c r="K276" s="69"/>
      <c r="L276" s="70"/>
      <c r="M276" s="71"/>
      <c r="N276" s="69"/>
      <c r="O276" s="72"/>
      <c r="P276" s="62">
        <f t="shared" si="5"/>
        <v>0</v>
      </c>
      <c r="Q276" s="90"/>
      <c r="R276" s="73"/>
    </row>
    <row r="277" spans="1:18" ht="18" hidden="1" customHeight="1">
      <c r="A277" s="606">
        <v>267</v>
      </c>
      <c r="B277" s="607"/>
      <c r="C277" s="64"/>
      <c r="D277" s="65"/>
      <c r="E277" s="144"/>
      <c r="F277" s="66"/>
      <c r="G277" s="67"/>
      <c r="H277" s="71"/>
      <c r="I277" s="70"/>
      <c r="J277" s="71"/>
      <c r="K277" s="69"/>
      <c r="L277" s="70"/>
      <c r="M277" s="71"/>
      <c r="N277" s="69"/>
      <c r="O277" s="72"/>
      <c r="P277" s="62">
        <f t="shared" si="5"/>
        <v>0</v>
      </c>
      <c r="Q277" s="90"/>
      <c r="R277" s="73"/>
    </row>
    <row r="278" spans="1:18" ht="18" hidden="1" customHeight="1">
      <c r="A278" s="606">
        <v>268</v>
      </c>
      <c r="B278" s="607"/>
      <c r="C278" s="64"/>
      <c r="D278" s="65"/>
      <c r="E278" s="144"/>
      <c r="F278" s="66"/>
      <c r="G278" s="67"/>
      <c r="H278" s="71"/>
      <c r="I278" s="70"/>
      <c r="J278" s="71"/>
      <c r="K278" s="69"/>
      <c r="L278" s="70"/>
      <c r="M278" s="71"/>
      <c r="N278" s="69"/>
      <c r="O278" s="72"/>
      <c r="P278" s="62">
        <f t="shared" si="5"/>
        <v>0</v>
      </c>
      <c r="Q278" s="90"/>
      <c r="R278" s="73"/>
    </row>
    <row r="279" spans="1:18" ht="18" hidden="1" customHeight="1">
      <c r="A279" s="606">
        <v>269</v>
      </c>
      <c r="B279" s="607"/>
      <c r="C279" s="64"/>
      <c r="D279" s="65"/>
      <c r="E279" s="144"/>
      <c r="F279" s="66"/>
      <c r="G279" s="67"/>
      <c r="H279" s="71"/>
      <c r="I279" s="70"/>
      <c r="J279" s="71"/>
      <c r="K279" s="69"/>
      <c r="L279" s="70"/>
      <c r="M279" s="71"/>
      <c r="N279" s="69"/>
      <c r="O279" s="72"/>
      <c r="P279" s="62">
        <f t="shared" si="5"/>
        <v>0</v>
      </c>
      <c r="Q279" s="90"/>
      <c r="R279" s="73"/>
    </row>
    <row r="280" spans="1:18" ht="18" hidden="1" customHeight="1">
      <c r="A280" s="606">
        <v>270</v>
      </c>
      <c r="B280" s="607"/>
      <c r="C280" s="64"/>
      <c r="D280" s="65"/>
      <c r="E280" s="144"/>
      <c r="F280" s="66"/>
      <c r="G280" s="67"/>
      <c r="H280" s="71"/>
      <c r="I280" s="70"/>
      <c r="J280" s="71"/>
      <c r="K280" s="69"/>
      <c r="L280" s="70"/>
      <c r="M280" s="71"/>
      <c r="N280" s="69"/>
      <c r="O280" s="72"/>
      <c r="P280" s="62">
        <f t="shared" si="5"/>
        <v>0</v>
      </c>
      <c r="Q280" s="90"/>
      <c r="R280" s="73"/>
    </row>
    <row r="281" spans="1:18" ht="18" hidden="1" customHeight="1">
      <c r="A281" s="606">
        <v>271</v>
      </c>
      <c r="B281" s="607"/>
      <c r="C281" s="64"/>
      <c r="D281" s="65"/>
      <c r="E281" s="144"/>
      <c r="F281" s="66"/>
      <c r="G281" s="67"/>
      <c r="H281" s="71"/>
      <c r="I281" s="70"/>
      <c r="J281" s="71"/>
      <c r="K281" s="69"/>
      <c r="L281" s="70"/>
      <c r="M281" s="71"/>
      <c r="N281" s="69"/>
      <c r="O281" s="72"/>
      <c r="P281" s="62">
        <f t="shared" si="5"/>
        <v>0</v>
      </c>
      <c r="Q281" s="90"/>
      <c r="R281" s="73"/>
    </row>
    <row r="282" spans="1:18" ht="18" hidden="1" customHeight="1">
      <c r="A282" s="606">
        <v>272</v>
      </c>
      <c r="B282" s="607"/>
      <c r="C282" s="64"/>
      <c r="D282" s="65"/>
      <c r="E282" s="144"/>
      <c r="F282" s="66"/>
      <c r="G282" s="67"/>
      <c r="H282" s="71"/>
      <c r="I282" s="70"/>
      <c r="J282" s="71"/>
      <c r="K282" s="69"/>
      <c r="L282" s="70"/>
      <c r="M282" s="71"/>
      <c r="N282" s="69"/>
      <c r="O282" s="72"/>
      <c r="P282" s="62">
        <f t="shared" si="5"/>
        <v>0</v>
      </c>
      <c r="Q282" s="90"/>
      <c r="R282" s="73"/>
    </row>
    <row r="283" spans="1:18" ht="18" hidden="1" customHeight="1">
      <c r="A283" s="606">
        <v>273</v>
      </c>
      <c r="B283" s="607"/>
      <c r="C283" s="64"/>
      <c r="D283" s="65"/>
      <c r="E283" s="144"/>
      <c r="F283" s="66"/>
      <c r="G283" s="67"/>
      <c r="H283" s="71"/>
      <c r="I283" s="70"/>
      <c r="J283" s="71"/>
      <c r="K283" s="69"/>
      <c r="L283" s="70"/>
      <c r="M283" s="71"/>
      <c r="N283" s="69"/>
      <c r="O283" s="72"/>
      <c r="P283" s="62">
        <f t="shared" si="5"/>
        <v>0</v>
      </c>
      <c r="Q283" s="90"/>
      <c r="R283" s="73"/>
    </row>
    <row r="284" spans="1:18" ht="18" hidden="1" customHeight="1">
      <c r="A284" s="606">
        <v>274</v>
      </c>
      <c r="B284" s="607"/>
      <c r="C284" s="64"/>
      <c r="D284" s="65"/>
      <c r="E284" s="144"/>
      <c r="F284" s="66"/>
      <c r="G284" s="67"/>
      <c r="H284" s="71"/>
      <c r="I284" s="70"/>
      <c r="J284" s="71"/>
      <c r="K284" s="69"/>
      <c r="L284" s="70"/>
      <c r="M284" s="71"/>
      <c r="N284" s="69"/>
      <c r="O284" s="72"/>
      <c r="P284" s="62">
        <f t="shared" si="5"/>
        <v>0</v>
      </c>
      <c r="Q284" s="90"/>
      <c r="R284" s="73"/>
    </row>
    <row r="285" spans="1:18" ht="18" hidden="1" customHeight="1">
      <c r="A285" s="606">
        <v>275</v>
      </c>
      <c r="B285" s="607"/>
      <c r="C285" s="64"/>
      <c r="D285" s="65"/>
      <c r="E285" s="144"/>
      <c r="F285" s="66"/>
      <c r="G285" s="67"/>
      <c r="H285" s="71"/>
      <c r="I285" s="70"/>
      <c r="J285" s="71"/>
      <c r="K285" s="69"/>
      <c r="L285" s="70"/>
      <c r="M285" s="71"/>
      <c r="N285" s="69"/>
      <c r="O285" s="72"/>
      <c r="P285" s="62">
        <f t="shared" si="5"/>
        <v>0</v>
      </c>
      <c r="Q285" s="90"/>
      <c r="R285" s="73"/>
    </row>
    <row r="286" spans="1:18" ht="18" hidden="1" customHeight="1">
      <c r="A286" s="606">
        <v>276</v>
      </c>
      <c r="B286" s="607"/>
      <c r="C286" s="64"/>
      <c r="D286" s="65"/>
      <c r="E286" s="144"/>
      <c r="F286" s="66"/>
      <c r="G286" s="67"/>
      <c r="H286" s="71"/>
      <c r="I286" s="70"/>
      <c r="J286" s="71"/>
      <c r="K286" s="69"/>
      <c r="L286" s="70"/>
      <c r="M286" s="71"/>
      <c r="N286" s="69"/>
      <c r="O286" s="72"/>
      <c r="P286" s="62">
        <f t="shared" si="5"/>
        <v>0</v>
      </c>
      <c r="Q286" s="90"/>
      <c r="R286" s="73"/>
    </row>
    <row r="287" spans="1:18" ht="18" hidden="1" customHeight="1">
      <c r="A287" s="606">
        <v>277</v>
      </c>
      <c r="B287" s="607"/>
      <c r="C287" s="64"/>
      <c r="D287" s="65"/>
      <c r="E287" s="144"/>
      <c r="F287" s="66"/>
      <c r="G287" s="67"/>
      <c r="H287" s="71"/>
      <c r="I287" s="70"/>
      <c r="J287" s="71"/>
      <c r="K287" s="69"/>
      <c r="L287" s="70"/>
      <c r="M287" s="71"/>
      <c r="N287" s="69"/>
      <c r="O287" s="72"/>
      <c r="P287" s="62">
        <f t="shared" si="5"/>
        <v>0</v>
      </c>
      <c r="Q287" s="90"/>
      <c r="R287" s="73"/>
    </row>
    <row r="288" spans="1:18" ht="18" hidden="1" customHeight="1">
      <c r="A288" s="606">
        <v>278</v>
      </c>
      <c r="B288" s="607"/>
      <c r="C288" s="64"/>
      <c r="D288" s="65"/>
      <c r="E288" s="144"/>
      <c r="F288" s="66"/>
      <c r="G288" s="67"/>
      <c r="H288" s="71"/>
      <c r="I288" s="70"/>
      <c r="J288" s="71"/>
      <c r="K288" s="69"/>
      <c r="L288" s="70"/>
      <c r="M288" s="71"/>
      <c r="N288" s="69"/>
      <c r="O288" s="72"/>
      <c r="P288" s="62">
        <f t="shared" si="5"/>
        <v>0</v>
      </c>
      <c r="Q288" s="90"/>
      <c r="R288" s="73"/>
    </row>
    <row r="289" spans="1:18" ht="18" hidden="1" customHeight="1">
      <c r="A289" s="606">
        <v>279</v>
      </c>
      <c r="B289" s="607"/>
      <c r="C289" s="64"/>
      <c r="D289" s="65"/>
      <c r="E289" s="144"/>
      <c r="F289" s="66"/>
      <c r="G289" s="67"/>
      <c r="H289" s="71"/>
      <c r="I289" s="70"/>
      <c r="J289" s="71"/>
      <c r="K289" s="69"/>
      <c r="L289" s="70"/>
      <c r="M289" s="71"/>
      <c r="N289" s="69"/>
      <c r="O289" s="72"/>
      <c r="P289" s="62">
        <f t="shared" si="5"/>
        <v>0</v>
      </c>
      <c r="Q289" s="90"/>
      <c r="R289" s="73"/>
    </row>
    <row r="290" spans="1:18" ht="18" hidden="1" customHeight="1">
      <c r="A290" s="606">
        <v>280</v>
      </c>
      <c r="B290" s="607"/>
      <c r="C290" s="64"/>
      <c r="D290" s="65"/>
      <c r="E290" s="144"/>
      <c r="F290" s="66"/>
      <c r="G290" s="67"/>
      <c r="H290" s="71"/>
      <c r="I290" s="70"/>
      <c r="J290" s="71"/>
      <c r="K290" s="69"/>
      <c r="L290" s="70"/>
      <c r="M290" s="71"/>
      <c r="N290" s="69"/>
      <c r="O290" s="72"/>
      <c r="P290" s="62">
        <f t="shared" si="5"/>
        <v>0</v>
      </c>
      <c r="Q290" s="90"/>
      <c r="R290" s="73"/>
    </row>
    <row r="291" spans="1:18" ht="18" hidden="1" customHeight="1">
      <c r="A291" s="606">
        <v>281</v>
      </c>
      <c r="B291" s="607"/>
      <c r="C291" s="64"/>
      <c r="D291" s="65"/>
      <c r="E291" s="144"/>
      <c r="F291" s="66"/>
      <c r="G291" s="67"/>
      <c r="H291" s="71"/>
      <c r="I291" s="70"/>
      <c r="J291" s="71"/>
      <c r="K291" s="69"/>
      <c r="L291" s="70"/>
      <c r="M291" s="71"/>
      <c r="N291" s="69"/>
      <c r="O291" s="72"/>
      <c r="P291" s="62">
        <f t="shared" si="5"/>
        <v>0</v>
      </c>
      <c r="Q291" s="90"/>
      <c r="R291" s="73"/>
    </row>
    <row r="292" spans="1:18" ht="18" hidden="1" customHeight="1">
      <c r="A292" s="606">
        <v>282</v>
      </c>
      <c r="B292" s="607"/>
      <c r="C292" s="64"/>
      <c r="D292" s="65"/>
      <c r="E292" s="144"/>
      <c r="F292" s="66"/>
      <c r="G292" s="67"/>
      <c r="H292" s="71"/>
      <c r="I292" s="70"/>
      <c r="J292" s="71"/>
      <c r="K292" s="69"/>
      <c r="L292" s="70"/>
      <c r="M292" s="71"/>
      <c r="N292" s="69"/>
      <c r="O292" s="72"/>
      <c r="P292" s="62">
        <f t="shared" si="5"/>
        <v>0</v>
      </c>
      <c r="Q292" s="90"/>
      <c r="R292" s="73"/>
    </row>
    <row r="293" spans="1:18" ht="18" hidden="1" customHeight="1">
      <c r="A293" s="606">
        <v>283</v>
      </c>
      <c r="B293" s="607"/>
      <c r="C293" s="64"/>
      <c r="D293" s="65"/>
      <c r="E293" s="144"/>
      <c r="F293" s="66"/>
      <c r="G293" s="67"/>
      <c r="H293" s="71"/>
      <c r="I293" s="70"/>
      <c r="J293" s="71"/>
      <c r="K293" s="69"/>
      <c r="L293" s="70"/>
      <c r="M293" s="71"/>
      <c r="N293" s="69"/>
      <c r="O293" s="72"/>
      <c r="P293" s="62">
        <f t="shared" si="5"/>
        <v>0</v>
      </c>
      <c r="Q293" s="90"/>
      <c r="R293" s="73"/>
    </row>
    <row r="294" spans="1:18" ht="18" hidden="1" customHeight="1">
      <c r="A294" s="606">
        <v>284</v>
      </c>
      <c r="B294" s="607"/>
      <c r="C294" s="64"/>
      <c r="D294" s="65"/>
      <c r="E294" s="144"/>
      <c r="F294" s="66"/>
      <c r="G294" s="67"/>
      <c r="H294" s="71"/>
      <c r="I294" s="70"/>
      <c r="J294" s="71"/>
      <c r="K294" s="69"/>
      <c r="L294" s="70"/>
      <c r="M294" s="71"/>
      <c r="N294" s="69"/>
      <c r="O294" s="72"/>
      <c r="P294" s="62">
        <f t="shared" si="5"/>
        <v>0</v>
      </c>
      <c r="Q294" s="90"/>
      <c r="R294" s="73"/>
    </row>
    <row r="295" spans="1:18" ht="18" hidden="1" customHeight="1">
      <c r="A295" s="606">
        <v>285</v>
      </c>
      <c r="B295" s="607"/>
      <c r="C295" s="64"/>
      <c r="D295" s="65"/>
      <c r="E295" s="144"/>
      <c r="F295" s="66"/>
      <c r="G295" s="67"/>
      <c r="H295" s="71"/>
      <c r="I295" s="70"/>
      <c r="J295" s="71"/>
      <c r="K295" s="69"/>
      <c r="L295" s="70"/>
      <c r="M295" s="71"/>
      <c r="N295" s="69"/>
      <c r="O295" s="72"/>
      <c r="P295" s="62">
        <f t="shared" si="5"/>
        <v>0</v>
      </c>
      <c r="Q295" s="90"/>
      <c r="R295" s="73"/>
    </row>
    <row r="296" spans="1:18" ht="18" hidden="1" customHeight="1">
      <c r="A296" s="606">
        <v>286</v>
      </c>
      <c r="B296" s="607"/>
      <c r="C296" s="64"/>
      <c r="D296" s="65"/>
      <c r="E296" s="144"/>
      <c r="F296" s="66"/>
      <c r="G296" s="67"/>
      <c r="H296" s="71"/>
      <c r="I296" s="70"/>
      <c r="J296" s="71"/>
      <c r="K296" s="69"/>
      <c r="L296" s="70"/>
      <c r="M296" s="71"/>
      <c r="N296" s="69"/>
      <c r="O296" s="72"/>
      <c r="P296" s="62">
        <f t="shared" si="5"/>
        <v>0</v>
      </c>
      <c r="Q296" s="90"/>
      <c r="R296" s="73"/>
    </row>
    <row r="297" spans="1:18" ht="18" hidden="1" customHeight="1">
      <c r="A297" s="606">
        <v>287</v>
      </c>
      <c r="B297" s="607"/>
      <c r="C297" s="64"/>
      <c r="D297" s="65"/>
      <c r="E297" s="144"/>
      <c r="F297" s="66"/>
      <c r="G297" s="67"/>
      <c r="H297" s="71"/>
      <c r="I297" s="70"/>
      <c r="J297" s="71"/>
      <c r="K297" s="69"/>
      <c r="L297" s="70"/>
      <c r="M297" s="71"/>
      <c r="N297" s="69"/>
      <c r="O297" s="72"/>
      <c r="P297" s="62">
        <f t="shared" si="5"/>
        <v>0</v>
      </c>
      <c r="Q297" s="90"/>
      <c r="R297" s="73"/>
    </row>
    <row r="298" spans="1:18" ht="18" hidden="1" customHeight="1">
      <c r="A298" s="606">
        <v>288</v>
      </c>
      <c r="B298" s="607"/>
      <c r="C298" s="64"/>
      <c r="D298" s="65"/>
      <c r="E298" s="144"/>
      <c r="F298" s="66"/>
      <c r="G298" s="67"/>
      <c r="H298" s="71"/>
      <c r="I298" s="70"/>
      <c r="J298" s="71"/>
      <c r="K298" s="69"/>
      <c r="L298" s="70"/>
      <c r="M298" s="71"/>
      <c r="N298" s="69"/>
      <c r="O298" s="72"/>
      <c r="P298" s="62">
        <f t="shared" si="5"/>
        <v>0</v>
      </c>
      <c r="Q298" s="90"/>
      <c r="R298" s="73"/>
    </row>
    <row r="299" spans="1:18" ht="18" hidden="1" customHeight="1">
      <c r="A299" s="606">
        <v>289</v>
      </c>
      <c r="B299" s="607"/>
      <c r="C299" s="64"/>
      <c r="D299" s="65"/>
      <c r="E299" s="144"/>
      <c r="F299" s="66"/>
      <c r="G299" s="67"/>
      <c r="H299" s="71"/>
      <c r="I299" s="70"/>
      <c r="J299" s="71"/>
      <c r="K299" s="69"/>
      <c r="L299" s="70"/>
      <c r="M299" s="71"/>
      <c r="N299" s="69"/>
      <c r="O299" s="72"/>
      <c r="P299" s="62">
        <f t="shared" si="5"/>
        <v>0</v>
      </c>
      <c r="Q299" s="90"/>
      <c r="R299" s="73"/>
    </row>
    <row r="300" spans="1:18" ht="18" hidden="1" customHeight="1">
      <c r="A300" s="606">
        <v>290</v>
      </c>
      <c r="B300" s="607"/>
      <c r="C300" s="64"/>
      <c r="D300" s="65"/>
      <c r="E300" s="144"/>
      <c r="F300" s="66"/>
      <c r="G300" s="67"/>
      <c r="H300" s="71"/>
      <c r="I300" s="70"/>
      <c r="J300" s="71"/>
      <c r="K300" s="69"/>
      <c r="L300" s="70"/>
      <c r="M300" s="71"/>
      <c r="N300" s="69"/>
      <c r="O300" s="72"/>
      <c r="P300" s="62">
        <f t="shared" si="5"/>
        <v>0</v>
      </c>
      <c r="Q300" s="90"/>
      <c r="R300" s="73"/>
    </row>
    <row r="301" spans="1:18" ht="18" hidden="1" customHeight="1">
      <c r="A301" s="606">
        <v>291</v>
      </c>
      <c r="B301" s="607"/>
      <c r="C301" s="64"/>
      <c r="D301" s="65"/>
      <c r="E301" s="144"/>
      <c r="F301" s="66"/>
      <c r="G301" s="67"/>
      <c r="H301" s="71"/>
      <c r="I301" s="70"/>
      <c r="J301" s="71"/>
      <c r="K301" s="69"/>
      <c r="L301" s="70"/>
      <c r="M301" s="71"/>
      <c r="N301" s="69"/>
      <c r="O301" s="72"/>
      <c r="P301" s="62">
        <f t="shared" si="5"/>
        <v>0</v>
      </c>
      <c r="Q301" s="90"/>
      <c r="R301" s="73"/>
    </row>
    <row r="302" spans="1:18" ht="18" hidden="1" customHeight="1">
      <c r="A302" s="606">
        <v>292</v>
      </c>
      <c r="B302" s="607"/>
      <c r="C302" s="64"/>
      <c r="D302" s="65"/>
      <c r="E302" s="144"/>
      <c r="F302" s="66"/>
      <c r="G302" s="67"/>
      <c r="H302" s="71"/>
      <c r="I302" s="70"/>
      <c r="J302" s="71"/>
      <c r="K302" s="69"/>
      <c r="L302" s="70"/>
      <c r="M302" s="71"/>
      <c r="N302" s="69"/>
      <c r="O302" s="72"/>
      <c r="P302" s="62">
        <f t="shared" si="5"/>
        <v>0</v>
      </c>
      <c r="Q302" s="90"/>
      <c r="R302" s="73"/>
    </row>
    <row r="303" spans="1:18" ht="18" hidden="1" customHeight="1">
      <c r="A303" s="606">
        <v>293</v>
      </c>
      <c r="B303" s="607"/>
      <c r="C303" s="64"/>
      <c r="D303" s="65"/>
      <c r="E303" s="144"/>
      <c r="F303" s="66"/>
      <c r="G303" s="67"/>
      <c r="H303" s="71"/>
      <c r="I303" s="70"/>
      <c r="J303" s="71"/>
      <c r="K303" s="69"/>
      <c r="L303" s="70"/>
      <c r="M303" s="71"/>
      <c r="N303" s="69"/>
      <c r="O303" s="72"/>
      <c r="P303" s="62">
        <f t="shared" si="5"/>
        <v>0</v>
      </c>
      <c r="Q303" s="90"/>
      <c r="R303" s="73"/>
    </row>
    <row r="304" spans="1:18" ht="18" hidden="1" customHeight="1">
      <c r="A304" s="606">
        <v>294</v>
      </c>
      <c r="B304" s="607"/>
      <c r="C304" s="64"/>
      <c r="D304" s="65"/>
      <c r="E304" s="144"/>
      <c r="F304" s="66"/>
      <c r="G304" s="67"/>
      <c r="H304" s="71"/>
      <c r="I304" s="70"/>
      <c r="J304" s="71"/>
      <c r="K304" s="69"/>
      <c r="L304" s="70"/>
      <c r="M304" s="71"/>
      <c r="N304" s="69"/>
      <c r="O304" s="72"/>
      <c r="P304" s="62">
        <f t="shared" si="5"/>
        <v>0</v>
      </c>
      <c r="Q304" s="90"/>
      <c r="R304" s="73"/>
    </row>
    <row r="305" spans="1:23" ht="18" hidden="1" customHeight="1">
      <c r="A305" s="606">
        <v>295</v>
      </c>
      <c r="B305" s="607"/>
      <c r="C305" s="64"/>
      <c r="D305" s="65"/>
      <c r="E305" s="144"/>
      <c r="F305" s="66"/>
      <c r="G305" s="67"/>
      <c r="H305" s="71"/>
      <c r="I305" s="70"/>
      <c r="J305" s="71"/>
      <c r="K305" s="69"/>
      <c r="L305" s="70"/>
      <c r="M305" s="71"/>
      <c r="N305" s="69"/>
      <c r="O305" s="72"/>
      <c r="P305" s="62">
        <f t="shared" si="5"/>
        <v>0</v>
      </c>
      <c r="Q305" s="90"/>
      <c r="R305" s="73"/>
    </row>
    <row r="306" spans="1:23" ht="18" hidden="1" customHeight="1">
      <c r="A306" s="606">
        <v>296</v>
      </c>
      <c r="B306" s="607"/>
      <c r="C306" s="64"/>
      <c r="D306" s="65"/>
      <c r="E306" s="144"/>
      <c r="F306" s="66"/>
      <c r="G306" s="67"/>
      <c r="H306" s="71"/>
      <c r="I306" s="70"/>
      <c r="J306" s="71"/>
      <c r="K306" s="69"/>
      <c r="L306" s="70"/>
      <c r="M306" s="71"/>
      <c r="N306" s="69"/>
      <c r="O306" s="72"/>
      <c r="P306" s="62">
        <f t="shared" si="5"/>
        <v>0</v>
      </c>
      <c r="Q306" s="90"/>
      <c r="R306" s="73"/>
    </row>
    <row r="307" spans="1:23" ht="18" hidden="1" customHeight="1">
      <c r="A307" s="606">
        <v>297</v>
      </c>
      <c r="B307" s="607"/>
      <c r="C307" s="64"/>
      <c r="D307" s="65"/>
      <c r="E307" s="144"/>
      <c r="F307" s="66"/>
      <c r="G307" s="67"/>
      <c r="H307" s="71"/>
      <c r="I307" s="70"/>
      <c r="J307" s="71"/>
      <c r="K307" s="69"/>
      <c r="L307" s="70"/>
      <c r="M307" s="71"/>
      <c r="N307" s="69"/>
      <c r="O307" s="72"/>
      <c r="P307" s="62">
        <f t="shared" si="5"/>
        <v>0</v>
      </c>
      <c r="Q307" s="90"/>
      <c r="R307" s="73"/>
    </row>
    <row r="308" spans="1:23" ht="18" hidden="1" customHeight="1">
      <c r="A308" s="606">
        <v>298</v>
      </c>
      <c r="B308" s="607"/>
      <c r="C308" s="64"/>
      <c r="D308" s="65"/>
      <c r="E308" s="144"/>
      <c r="F308" s="66"/>
      <c r="G308" s="67"/>
      <c r="H308" s="71"/>
      <c r="I308" s="70"/>
      <c r="J308" s="71"/>
      <c r="K308" s="69"/>
      <c r="L308" s="70"/>
      <c r="M308" s="71"/>
      <c r="N308" s="69"/>
      <c r="O308" s="72"/>
      <c r="P308" s="62">
        <f t="shared" si="5"/>
        <v>0</v>
      </c>
      <c r="Q308" s="90"/>
      <c r="R308" s="73"/>
    </row>
    <row r="309" spans="1:23" ht="18" hidden="1" customHeight="1">
      <c r="A309" s="606">
        <v>299</v>
      </c>
      <c r="B309" s="607"/>
      <c r="C309" s="64"/>
      <c r="D309" s="65"/>
      <c r="E309" s="144"/>
      <c r="F309" s="66"/>
      <c r="G309" s="67"/>
      <c r="H309" s="71"/>
      <c r="I309" s="70"/>
      <c r="J309" s="71"/>
      <c r="K309" s="69"/>
      <c r="L309" s="70"/>
      <c r="M309" s="71"/>
      <c r="N309" s="69"/>
      <c r="O309" s="72"/>
      <c r="P309" s="62">
        <f t="shared" si="5"/>
        <v>0</v>
      </c>
      <c r="Q309" s="90"/>
      <c r="R309" s="73"/>
    </row>
    <row r="310" spans="1:23" ht="18" hidden="1" customHeight="1">
      <c r="A310" s="606">
        <v>300</v>
      </c>
      <c r="B310" s="607"/>
      <c r="C310" s="64"/>
      <c r="D310" s="65"/>
      <c r="E310" s="144"/>
      <c r="F310" s="66"/>
      <c r="G310" s="67"/>
      <c r="H310" s="68"/>
      <c r="I310" s="67"/>
      <c r="J310" s="68"/>
      <c r="K310" s="69"/>
      <c r="L310" s="70"/>
      <c r="M310" s="71"/>
      <c r="N310" s="69"/>
      <c r="O310" s="72"/>
      <c r="P310" s="62">
        <f t="shared" si="5"/>
        <v>0</v>
      </c>
      <c r="Q310" s="90"/>
      <c r="R310" s="73"/>
    </row>
    <row r="311" spans="1:23" s="75" customFormat="1" ht="25.5" customHeight="1">
      <c r="A311" s="28" t="s">
        <v>125</v>
      </c>
      <c r="B311" s="28"/>
      <c r="W311" s="117"/>
    </row>
    <row r="312" spans="1:23" s="75" customFormat="1" ht="19.5" customHeight="1">
      <c r="A312" s="78"/>
      <c r="B312" s="78"/>
      <c r="C312" s="78"/>
      <c r="D312" s="78"/>
      <c r="E312" s="78"/>
      <c r="F312" s="79"/>
      <c r="G312" s="80"/>
      <c r="H312" s="81"/>
      <c r="I312" s="81"/>
      <c r="W312" s="117"/>
    </row>
    <row r="313" spans="1:23" s="75" customFormat="1" ht="19.5" customHeight="1">
      <c r="A313" s="76"/>
      <c r="B313" s="76"/>
      <c r="C313" s="76"/>
      <c r="D313" s="76"/>
      <c r="E313" s="76"/>
      <c r="F313" s="82"/>
      <c r="W313" s="117"/>
    </row>
    <row r="314" spans="1:23" s="75" customFormat="1" ht="19.5" customHeight="1">
      <c r="A314" s="651"/>
      <c r="B314" s="652"/>
      <c r="C314" s="608" t="s">
        <v>9</v>
      </c>
      <c r="D314" s="609"/>
      <c r="E314" s="610"/>
      <c r="F314" s="227" t="s">
        <v>252</v>
      </c>
      <c r="G314" s="653" t="s">
        <v>86</v>
      </c>
      <c r="H314" s="654"/>
      <c r="I314" s="654"/>
      <c r="J314" s="17"/>
      <c r="K314" s="17"/>
      <c r="L314" s="17"/>
      <c r="M314" s="17"/>
      <c r="N314" s="17"/>
      <c r="O314" s="17"/>
      <c r="W314" s="117"/>
    </row>
    <row r="315" spans="1:23" s="75" customFormat="1" ht="20.100000000000001" customHeight="1">
      <c r="A315" s="655" t="s">
        <v>62</v>
      </c>
      <c r="B315" s="656"/>
      <c r="C315" s="611" t="s">
        <v>6</v>
      </c>
      <c r="D315" s="612"/>
      <c r="E315" s="613"/>
      <c r="F315" s="228" t="s">
        <v>120</v>
      </c>
      <c r="G315" s="641">
        <f t="shared" ref="G315:G331" si="6">SUMIFS($P$11:$P$310,$D$11:$D$310,$F315,$Q$11:$Q$310,"")</f>
        <v>0</v>
      </c>
      <c r="H315" s="642"/>
      <c r="I315" s="642"/>
      <c r="J315" s="17"/>
      <c r="K315" s="17"/>
      <c r="L315" s="17"/>
      <c r="M315" s="17"/>
      <c r="N315" s="17"/>
      <c r="O315" s="17"/>
      <c r="W315" s="117"/>
    </row>
    <row r="316" spans="1:23" s="75" customFormat="1" ht="20.100000000000001" customHeight="1">
      <c r="A316" s="657"/>
      <c r="B316" s="658"/>
      <c r="C316" s="614"/>
      <c r="D316" s="615"/>
      <c r="E316" s="616"/>
      <c r="F316" s="228" t="s">
        <v>40</v>
      </c>
      <c r="G316" s="641">
        <f t="shared" si="6"/>
        <v>0</v>
      </c>
      <c r="H316" s="642"/>
      <c r="I316" s="642"/>
      <c r="J316" s="17"/>
      <c r="K316" s="17"/>
      <c r="L316" s="17"/>
      <c r="M316" s="17"/>
      <c r="N316" s="17"/>
      <c r="O316" s="17"/>
      <c r="W316" s="117"/>
    </row>
    <row r="317" spans="1:23" s="75" customFormat="1" ht="20.100000000000001" customHeight="1">
      <c r="A317" s="657"/>
      <c r="B317" s="658"/>
      <c r="C317" s="617"/>
      <c r="D317" s="618"/>
      <c r="E317" s="619"/>
      <c r="F317" s="228" t="s">
        <v>32</v>
      </c>
      <c r="G317" s="641">
        <f t="shared" si="6"/>
        <v>0</v>
      </c>
      <c r="H317" s="642"/>
      <c r="I317" s="642"/>
      <c r="J317" s="17"/>
      <c r="K317" s="17"/>
      <c r="L317" s="17"/>
      <c r="M317" s="17"/>
      <c r="N317" s="17"/>
      <c r="O317" s="17"/>
      <c r="W317" s="117"/>
    </row>
    <row r="318" spans="1:23" s="75" customFormat="1" ht="20.100000000000001" customHeight="1">
      <c r="A318" s="657"/>
      <c r="B318" s="658"/>
      <c r="C318" s="611" t="s">
        <v>124</v>
      </c>
      <c r="D318" s="612"/>
      <c r="E318" s="613"/>
      <c r="F318" s="228" t="s">
        <v>15</v>
      </c>
      <c r="G318" s="641">
        <f t="shared" si="6"/>
        <v>0</v>
      </c>
      <c r="H318" s="642"/>
      <c r="I318" s="642"/>
      <c r="J318" s="17"/>
      <c r="K318" s="17"/>
      <c r="L318" s="17"/>
      <c r="M318" s="17"/>
      <c r="N318" s="17"/>
      <c r="O318" s="17"/>
      <c r="W318" s="117"/>
    </row>
    <row r="319" spans="1:23" s="75" customFormat="1" ht="20.100000000000001" customHeight="1">
      <c r="A319" s="657"/>
      <c r="B319" s="658"/>
      <c r="C319" s="614"/>
      <c r="D319" s="615"/>
      <c r="E319" s="616"/>
      <c r="F319" s="228" t="s">
        <v>104</v>
      </c>
      <c r="G319" s="641">
        <f t="shared" si="6"/>
        <v>0</v>
      </c>
      <c r="H319" s="642"/>
      <c r="I319" s="642"/>
      <c r="J319" s="17"/>
      <c r="K319" s="17"/>
      <c r="L319" s="17"/>
      <c r="M319" s="17"/>
      <c r="N319" s="17"/>
      <c r="O319" s="17"/>
      <c r="W319" s="117"/>
    </row>
    <row r="320" spans="1:23" s="75" customFormat="1" ht="20.100000000000001" customHeight="1">
      <c r="A320" s="657"/>
      <c r="B320" s="658"/>
      <c r="C320" s="614"/>
      <c r="D320" s="615"/>
      <c r="E320" s="616"/>
      <c r="F320" s="228" t="s">
        <v>16</v>
      </c>
      <c r="G320" s="641">
        <f t="shared" si="6"/>
        <v>0</v>
      </c>
      <c r="H320" s="642"/>
      <c r="I320" s="642"/>
      <c r="J320" s="17"/>
      <c r="K320" s="17"/>
      <c r="L320" s="17"/>
      <c r="M320" s="17"/>
      <c r="N320" s="17"/>
      <c r="O320" s="17"/>
      <c r="W320" s="117"/>
    </row>
    <row r="321" spans="1:23" s="75" customFormat="1" ht="20.100000000000001" customHeight="1">
      <c r="A321" s="657"/>
      <c r="B321" s="658"/>
      <c r="C321" s="614"/>
      <c r="D321" s="615"/>
      <c r="E321" s="616"/>
      <c r="F321" s="228" t="s">
        <v>249</v>
      </c>
      <c r="G321" s="641">
        <f t="shared" si="6"/>
        <v>0</v>
      </c>
      <c r="H321" s="642"/>
      <c r="I321" s="642"/>
      <c r="J321" s="17"/>
      <c r="K321" s="17"/>
      <c r="L321" s="17"/>
      <c r="M321" s="17"/>
      <c r="N321" s="17"/>
      <c r="O321" s="17"/>
      <c r="W321" s="117"/>
    </row>
    <row r="322" spans="1:23" s="75" customFormat="1" ht="20.100000000000001" customHeight="1">
      <c r="A322" s="657"/>
      <c r="B322" s="658"/>
      <c r="C322" s="614"/>
      <c r="D322" s="615"/>
      <c r="E322" s="616"/>
      <c r="F322" s="228" t="s">
        <v>245</v>
      </c>
      <c r="G322" s="641">
        <f t="shared" si="6"/>
        <v>0</v>
      </c>
      <c r="H322" s="642"/>
      <c r="I322" s="642"/>
      <c r="J322" s="17"/>
      <c r="K322" s="17"/>
      <c r="L322" s="17"/>
      <c r="M322" s="17"/>
      <c r="N322" s="17"/>
      <c r="O322" s="17"/>
      <c r="W322" s="117"/>
    </row>
    <row r="323" spans="1:23" s="75" customFormat="1" ht="20.100000000000001" customHeight="1">
      <c r="A323" s="657"/>
      <c r="B323" s="658"/>
      <c r="C323" s="614"/>
      <c r="D323" s="615"/>
      <c r="E323" s="616"/>
      <c r="F323" s="228" t="s">
        <v>246</v>
      </c>
      <c r="G323" s="641">
        <f t="shared" si="6"/>
        <v>0</v>
      </c>
      <c r="H323" s="642"/>
      <c r="I323" s="642"/>
      <c r="J323" s="17"/>
      <c r="K323" s="17"/>
      <c r="L323" s="17"/>
      <c r="M323" s="17"/>
      <c r="N323" s="17"/>
      <c r="O323" s="17"/>
      <c r="W323" s="117"/>
    </row>
    <row r="324" spans="1:23" s="75" customFormat="1" ht="20.100000000000001" customHeight="1">
      <c r="A324" s="657"/>
      <c r="B324" s="658"/>
      <c r="C324" s="614"/>
      <c r="D324" s="615"/>
      <c r="E324" s="616"/>
      <c r="F324" s="228" t="s">
        <v>247</v>
      </c>
      <c r="G324" s="641">
        <f t="shared" si="6"/>
        <v>0</v>
      </c>
      <c r="H324" s="642"/>
      <c r="I324" s="642"/>
      <c r="J324" s="17"/>
      <c r="K324" s="17"/>
      <c r="L324" s="17"/>
      <c r="M324" s="17"/>
      <c r="N324" s="17"/>
      <c r="O324" s="17"/>
      <c r="W324" s="117"/>
    </row>
    <row r="325" spans="1:23" s="75" customFormat="1" ht="20.100000000000001" customHeight="1">
      <c r="A325" s="657"/>
      <c r="B325" s="658"/>
      <c r="C325" s="617"/>
      <c r="D325" s="618"/>
      <c r="E325" s="619"/>
      <c r="F325" s="228" t="s">
        <v>250</v>
      </c>
      <c r="G325" s="641">
        <f t="shared" si="6"/>
        <v>0</v>
      </c>
      <c r="H325" s="642"/>
      <c r="I325" s="642"/>
      <c r="J325" s="17"/>
      <c r="K325" s="17"/>
      <c r="L325" s="17"/>
      <c r="M325" s="17"/>
      <c r="N325" s="17"/>
      <c r="O325" s="17"/>
      <c r="W325" s="117"/>
    </row>
    <row r="326" spans="1:23" s="75" customFormat="1" ht="20.100000000000001" customHeight="1">
      <c r="A326" s="657"/>
      <c r="B326" s="658"/>
      <c r="C326" s="611" t="s">
        <v>33</v>
      </c>
      <c r="D326" s="612"/>
      <c r="E326" s="613"/>
      <c r="F326" s="228" t="s">
        <v>17</v>
      </c>
      <c r="G326" s="641">
        <f t="shared" si="6"/>
        <v>0</v>
      </c>
      <c r="H326" s="642"/>
      <c r="I326" s="642"/>
      <c r="J326" s="17"/>
      <c r="K326" s="17"/>
      <c r="L326" s="17"/>
      <c r="M326" s="17"/>
      <c r="N326" s="17"/>
      <c r="O326" s="17"/>
      <c r="W326" s="117"/>
    </row>
    <row r="327" spans="1:23" s="75" customFormat="1" ht="20.100000000000001" customHeight="1">
      <c r="A327" s="657"/>
      <c r="B327" s="658"/>
      <c r="C327" s="614"/>
      <c r="D327" s="615"/>
      <c r="E327" s="616"/>
      <c r="F327" s="228" t="s">
        <v>18</v>
      </c>
      <c r="G327" s="641">
        <f t="shared" si="6"/>
        <v>0</v>
      </c>
      <c r="H327" s="642"/>
      <c r="I327" s="642"/>
      <c r="J327" s="17"/>
      <c r="K327" s="17"/>
      <c r="L327" s="17"/>
      <c r="M327" s="17"/>
      <c r="N327" s="17"/>
      <c r="O327" s="17"/>
      <c r="W327" s="117"/>
    </row>
    <row r="328" spans="1:23" s="75" customFormat="1" ht="20.100000000000001" customHeight="1">
      <c r="A328" s="657"/>
      <c r="B328" s="658"/>
      <c r="C328" s="614"/>
      <c r="D328" s="615"/>
      <c r="E328" s="616"/>
      <c r="F328" s="228" t="s">
        <v>105</v>
      </c>
      <c r="G328" s="641">
        <f t="shared" si="6"/>
        <v>0</v>
      </c>
      <c r="H328" s="642"/>
      <c r="I328" s="642"/>
      <c r="J328" s="17"/>
      <c r="K328" s="17"/>
      <c r="L328" s="17"/>
      <c r="M328" s="17"/>
      <c r="N328" s="17"/>
      <c r="O328" s="17"/>
      <c r="W328" s="117"/>
    </row>
    <row r="329" spans="1:23" s="75" customFormat="1" ht="20.100000000000001" customHeight="1">
      <c r="A329" s="657"/>
      <c r="B329" s="658"/>
      <c r="C329" s="617"/>
      <c r="D329" s="618"/>
      <c r="E329" s="619"/>
      <c r="F329" s="228" t="s">
        <v>19</v>
      </c>
      <c r="G329" s="641">
        <f t="shared" si="6"/>
        <v>0</v>
      </c>
      <c r="H329" s="642"/>
      <c r="I329" s="642"/>
      <c r="J329" s="17"/>
      <c r="K329" s="17"/>
      <c r="L329" s="17"/>
      <c r="M329" s="17"/>
      <c r="N329" s="17"/>
      <c r="O329" s="17"/>
      <c r="W329" s="117"/>
    </row>
    <row r="330" spans="1:23" s="75" customFormat="1" ht="20.100000000000001" customHeight="1">
      <c r="A330" s="657"/>
      <c r="B330" s="658"/>
      <c r="C330" s="611" t="s">
        <v>4</v>
      </c>
      <c r="D330" s="612"/>
      <c r="E330" s="613"/>
      <c r="F330" s="228" t="s">
        <v>4</v>
      </c>
      <c r="G330" s="641">
        <f t="shared" si="6"/>
        <v>0</v>
      </c>
      <c r="H330" s="642"/>
      <c r="I330" s="642"/>
      <c r="J330" s="17"/>
      <c r="K330" s="17"/>
      <c r="L330" s="17"/>
      <c r="M330" s="17"/>
      <c r="N330" s="17"/>
      <c r="O330" s="17"/>
      <c r="W330" s="117"/>
    </row>
    <row r="331" spans="1:23" s="75" customFormat="1" ht="20.100000000000001" customHeight="1">
      <c r="A331" s="657"/>
      <c r="B331" s="658"/>
      <c r="C331" s="617"/>
      <c r="D331" s="618"/>
      <c r="E331" s="619"/>
      <c r="F331" s="228" t="s">
        <v>53</v>
      </c>
      <c r="G331" s="641">
        <f t="shared" si="6"/>
        <v>0</v>
      </c>
      <c r="H331" s="642"/>
      <c r="I331" s="642"/>
      <c r="J331" s="17"/>
      <c r="K331" s="17"/>
      <c r="L331" s="17"/>
      <c r="M331" s="17"/>
      <c r="N331" s="17"/>
      <c r="O331" s="17"/>
      <c r="W331" s="117"/>
    </row>
    <row r="332" spans="1:23" s="75" customFormat="1" ht="20.100000000000001" customHeight="1">
      <c r="A332" s="657"/>
      <c r="B332" s="658"/>
      <c r="C332" s="643" t="s">
        <v>63</v>
      </c>
      <c r="D332" s="643"/>
      <c r="E332" s="643"/>
      <c r="F332" s="644"/>
      <c r="G332" s="641">
        <f>SUM(G315:I331)</f>
        <v>0</v>
      </c>
      <c r="H332" s="642"/>
      <c r="I332" s="642"/>
      <c r="J332" s="17"/>
      <c r="K332" s="17"/>
      <c r="L332" s="17"/>
      <c r="M332" s="17"/>
      <c r="N332" s="17"/>
      <c r="O332" s="17"/>
      <c r="W332" s="117"/>
    </row>
    <row r="333" spans="1:23" s="75" customFormat="1" ht="20.100000000000001" customHeight="1">
      <c r="A333" s="659" t="s">
        <v>106</v>
      </c>
      <c r="B333" s="660"/>
      <c r="C333" s="611" t="s">
        <v>6</v>
      </c>
      <c r="D333" s="612"/>
      <c r="E333" s="613"/>
      <c r="F333" s="228" t="s">
        <v>120</v>
      </c>
      <c r="G333" s="638">
        <f t="shared" ref="G333:G349" si="7">SUMIFS($P$11:$P$310,$D$11:$D$310,$F333,$Q$11:$Q$310,"○")</f>
        <v>0</v>
      </c>
      <c r="H333" s="639"/>
      <c r="I333" s="640"/>
      <c r="J333" s="17"/>
      <c r="K333" s="17"/>
      <c r="L333" s="17"/>
      <c r="M333" s="17"/>
      <c r="N333" s="17"/>
      <c r="O333" s="17"/>
      <c r="W333" s="117"/>
    </row>
    <row r="334" spans="1:23" s="75" customFormat="1" ht="20.100000000000001" customHeight="1">
      <c r="A334" s="661"/>
      <c r="B334" s="662"/>
      <c r="C334" s="614"/>
      <c r="D334" s="615"/>
      <c r="E334" s="616"/>
      <c r="F334" s="228" t="s">
        <v>40</v>
      </c>
      <c r="G334" s="638">
        <f t="shared" si="7"/>
        <v>0</v>
      </c>
      <c r="H334" s="639"/>
      <c r="I334" s="640"/>
      <c r="J334" s="17"/>
      <c r="K334" s="17"/>
      <c r="L334" s="17"/>
      <c r="M334" s="17"/>
      <c r="N334" s="17"/>
      <c r="O334" s="17"/>
      <c r="W334" s="117"/>
    </row>
    <row r="335" spans="1:23" s="75" customFormat="1" ht="20.100000000000001" customHeight="1">
      <c r="A335" s="661"/>
      <c r="B335" s="662"/>
      <c r="C335" s="617"/>
      <c r="D335" s="618"/>
      <c r="E335" s="619"/>
      <c r="F335" s="228" t="s">
        <v>32</v>
      </c>
      <c r="G335" s="638">
        <f t="shared" si="7"/>
        <v>0</v>
      </c>
      <c r="H335" s="639"/>
      <c r="I335" s="640"/>
      <c r="J335" s="17"/>
      <c r="K335" s="17"/>
      <c r="L335" s="17"/>
      <c r="M335" s="17"/>
      <c r="N335" s="17"/>
      <c r="O335" s="17"/>
      <c r="W335" s="117"/>
    </row>
    <row r="336" spans="1:23" s="75" customFormat="1" ht="20.100000000000001" customHeight="1">
      <c r="A336" s="661"/>
      <c r="B336" s="662"/>
      <c r="C336" s="611" t="s">
        <v>124</v>
      </c>
      <c r="D336" s="612"/>
      <c r="E336" s="613"/>
      <c r="F336" s="228" t="s">
        <v>15</v>
      </c>
      <c r="G336" s="638">
        <f t="shared" si="7"/>
        <v>0</v>
      </c>
      <c r="H336" s="639"/>
      <c r="I336" s="640"/>
      <c r="J336" s="17"/>
      <c r="K336" s="17"/>
      <c r="L336" s="17"/>
      <c r="M336" s="17"/>
      <c r="N336" s="17"/>
      <c r="O336" s="17"/>
      <c r="W336" s="117"/>
    </row>
    <row r="337" spans="1:23" s="75" customFormat="1" ht="20.100000000000001" customHeight="1">
      <c r="A337" s="661"/>
      <c r="B337" s="662"/>
      <c r="C337" s="614"/>
      <c r="D337" s="615"/>
      <c r="E337" s="616"/>
      <c r="F337" s="228" t="s">
        <v>104</v>
      </c>
      <c r="G337" s="638">
        <f t="shared" si="7"/>
        <v>0</v>
      </c>
      <c r="H337" s="639"/>
      <c r="I337" s="640"/>
      <c r="J337" s="17"/>
      <c r="K337" s="17"/>
      <c r="L337" s="17"/>
      <c r="M337" s="17"/>
      <c r="N337" s="17"/>
      <c r="O337" s="17"/>
      <c r="W337" s="117"/>
    </row>
    <row r="338" spans="1:23" s="75" customFormat="1" ht="20.100000000000001" customHeight="1">
      <c r="A338" s="661"/>
      <c r="B338" s="662"/>
      <c r="C338" s="614"/>
      <c r="D338" s="615"/>
      <c r="E338" s="616"/>
      <c r="F338" s="228" t="s">
        <v>16</v>
      </c>
      <c r="G338" s="638">
        <f t="shared" si="7"/>
        <v>0</v>
      </c>
      <c r="H338" s="639"/>
      <c r="I338" s="640"/>
      <c r="J338" s="17"/>
      <c r="K338" s="17"/>
      <c r="L338" s="17"/>
      <c r="M338" s="17"/>
      <c r="N338" s="17"/>
      <c r="O338" s="17"/>
      <c r="W338" s="117"/>
    </row>
    <row r="339" spans="1:23" s="75" customFormat="1" ht="20.100000000000001" customHeight="1">
      <c r="A339" s="661"/>
      <c r="B339" s="662"/>
      <c r="C339" s="614"/>
      <c r="D339" s="615"/>
      <c r="E339" s="616"/>
      <c r="F339" s="228" t="s">
        <v>249</v>
      </c>
      <c r="G339" s="641">
        <f>SUMIFS($P$11:$P$310,$D$11:$D$310,$F339,$Q$11:$Q$310,"○")</f>
        <v>0</v>
      </c>
      <c r="H339" s="642"/>
      <c r="I339" s="642"/>
      <c r="J339" s="17"/>
      <c r="K339" s="17"/>
      <c r="L339" s="17"/>
      <c r="M339" s="17"/>
      <c r="N339" s="17"/>
      <c r="O339" s="17"/>
      <c r="W339" s="117"/>
    </row>
    <row r="340" spans="1:23" s="75" customFormat="1" ht="20.100000000000001" customHeight="1">
      <c r="A340" s="661"/>
      <c r="B340" s="662"/>
      <c r="C340" s="614"/>
      <c r="D340" s="615"/>
      <c r="E340" s="616"/>
      <c r="F340" s="228" t="s">
        <v>245</v>
      </c>
      <c r="G340" s="641">
        <f>SUMIFS($P$11:$P$310,$D$11:$D$310,$F340,$Q$11:$Q$310,"○")</f>
        <v>0</v>
      </c>
      <c r="H340" s="642"/>
      <c r="I340" s="642"/>
      <c r="J340" s="17"/>
      <c r="K340" s="17"/>
      <c r="L340" s="17"/>
      <c r="M340" s="17"/>
      <c r="N340" s="17"/>
      <c r="O340" s="17"/>
      <c r="W340" s="117"/>
    </row>
    <row r="341" spans="1:23" s="75" customFormat="1" ht="20.100000000000001" customHeight="1">
      <c r="A341" s="661"/>
      <c r="B341" s="662"/>
      <c r="C341" s="614"/>
      <c r="D341" s="615"/>
      <c r="E341" s="616"/>
      <c r="F341" s="228" t="s">
        <v>246</v>
      </c>
      <c r="G341" s="641">
        <f>SUMIFS($P$11:$P$310,$D$11:$D$310,$F341,$Q$11:$Q$310,"○")</f>
        <v>0</v>
      </c>
      <c r="H341" s="642"/>
      <c r="I341" s="642"/>
      <c r="J341" s="17"/>
      <c r="K341" s="17"/>
      <c r="L341" s="17"/>
      <c r="M341" s="17"/>
      <c r="N341" s="17"/>
      <c r="O341" s="17"/>
      <c r="W341" s="117"/>
    </row>
    <row r="342" spans="1:23" s="75" customFormat="1" ht="20.100000000000001" customHeight="1">
      <c r="A342" s="661"/>
      <c r="B342" s="662"/>
      <c r="C342" s="614"/>
      <c r="D342" s="615"/>
      <c r="E342" s="616"/>
      <c r="F342" s="228" t="s">
        <v>247</v>
      </c>
      <c r="G342" s="641">
        <f>SUMIFS($P$11:$P$310,$D$11:$D$310,$F342,$Q$11:$Q$310,"○")</f>
        <v>0</v>
      </c>
      <c r="H342" s="642"/>
      <c r="I342" s="642"/>
      <c r="J342" s="17"/>
      <c r="K342" s="17"/>
      <c r="L342" s="17"/>
      <c r="M342" s="17"/>
      <c r="N342" s="17"/>
      <c r="O342" s="17"/>
      <c r="W342" s="117"/>
    </row>
    <row r="343" spans="1:23" s="75" customFormat="1" ht="20.100000000000001" customHeight="1">
      <c r="A343" s="661"/>
      <c r="B343" s="662"/>
      <c r="C343" s="617"/>
      <c r="D343" s="618"/>
      <c r="E343" s="619"/>
      <c r="F343" s="228" t="s">
        <v>250</v>
      </c>
      <c r="G343" s="641">
        <f>SUMIFS($P$11:$P$310,$D$11:$D$310,$F343,$Q$11:$Q$310,"○")</f>
        <v>0</v>
      </c>
      <c r="H343" s="642"/>
      <c r="I343" s="642"/>
      <c r="J343" s="17"/>
      <c r="K343" s="17"/>
      <c r="L343" s="17"/>
      <c r="M343" s="17"/>
      <c r="N343" s="17"/>
      <c r="O343" s="17"/>
      <c r="W343" s="117"/>
    </row>
    <row r="344" spans="1:23" s="75" customFormat="1" ht="20.100000000000001" customHeight="1">
      <c r="A344" s="661"/>
      <c r="B344" s="662"/>
      <c r="C344" s="611" t="s">
        <v>33</v>
      </c>
      <c r="D344" s="612"/>
      <c r="E344" s="613"/>
      <c r="F344" s="228" t="s">
        <v>17</v>
      </c>
      <c r="G344" s="638">
        <f t="shared" si="7"/>
        <v>0</v>
      </c>
      <c r="H344" s="639"/>
      <c r="I344" s="640"/>
      <c r="J344" s="17"/>
      <c r="K344" s="17"/>
      <c r="L344" s="17"/>
      <c r="M344" s="17"/>
      <c r="N344" s="17"/>
      <c r="O344" s="17"/>
      <c r="W344" s="117"/>
    </row>
    <row r="345" spans="1:23" s="75" customFormat="1" ht="20.100000000000001" customHeight="1">
      <c r="A345" s="661"/>
      <c r="B345" s="662"/>
      <c r="C345" s="614"/>
      <c r="D345" s="615"/>
      <c r="E345" s="616"/>
      <c r="F345" s="228" t="s">
        <v>18</v>
      </c>
      <c r="G345" s="638">
        <f t="shared" si="7"/>
        <v>0</v>
      </c>
      <c r="H345" s="639"/>
      <c r="I345" s="640"/>
      <c r="J345" s="17"/>
      <c r="K345" s="17"/>
      <c r="L345" s="17"/>
      <c r="M345" s="17"/>
      <c r="N345" s="17"/>
      <c r="O345" s="17"/>
      <c r="W345" s="117"/>
    </row>
    <row r="346" spans="1:23" s="75" customFormat="1" ht="20.100000000000001" customHeight="1">
      <c r="A346" s="661"/>
      <c r="B346" s="662"/>
      <c r="C346" s="614"/>
      <c r="D346" s="615"/>
      <c r="E346" s="616"/>
      <c r="F346" s="228" t="s">
        <v>105</v>
      </c>
      <c r="G346" s="638">
        <f t="shared" si="7"/>
        <v>0</v>
      </c>
      <c r="H346" s="639"/>
      <c r="I346" s="640"/>
      <c r="J346" s="17"/>
      <c r="K346" s="17"/>
      <c r="L346" s="17"/>
      <c r="M346" s="17"/>
      <c r="N346" s="17"/>
      <c r="O346" s="17"/>
      <c r="W346" s="117"/>
    </row>
    <row r="347" spans="1:23" s="75" customFormat="1" ht="20.100000000000001" customHeight="1">
      <c r="A347" s="661"/>
      <c r="B347" s="662"/>
      <c r="C347" s="617"/>
      <c r="D347" s="618"/>
      <c r="E347" s="619"/>
      <c r="F347" s="228" t="s">
        <v>19</v>
      </c>
      <c r="G347" s="638">
        <f t="shared" si="7"/>
        <v>0</v>
      </c>
      <c r="H347" s="639"/>
      <c r="I347" s="640"/>
      <c r="J347" s="17"/>
      <c r="K347" s="17"/>
      <c r="L347" s="17"/>
      <c r="M347" s="17"/>
      <c r="N347" s="17"/>
      <c r="O347" s="17"/>
      <c r="W347" s="117"/>
    </row>
    <row r="348" spans="1:23" s="75" customFormat="1" ht="20.100000000000001" customHeight="1">
      <c r="A348" s="661"/>
      <c r="B348" s="662"/>
      <c r="C348" s="611" t="s">
        <v>4</v>
      </c>
      <c r="D348" s="612"/>
      <c r="E348" s="613"/>
      <c r="F348" s="228" t="s">
        <v>4</v>
      </c>
      <c r="G348" s="638">
        <f t="shared" si="7"/>
        <v>0</v>
      </c>
      <c r="H348" s="639"/>
      <c r="I348" s="640"/>
      <c r="J348" s="17"/>
      <c r="K348" s="17"/>
      <c r="L348" s="17"/>
      <c r="M348" s="17"/>
      <c r="N348" s="17"/>
      <c r="O348" s="17"/>
      <c r="W348" s="117"/>
    </row>
    <row r="349" spans="1:23" s="75" customFormat="1" ht="20.100000000000001" customHeight="1">
      <c r="A349" s="661"/>
      <c r="B349" s="662"/>
      <c r="C349" s="617"/>
      <c r="D349" s="618"/>
      <c r="E349" s="619"/>
      <c r="F349" s="228" t="s">
        <v>53</v>
      </c>
      <c r="G349" s="638">
        <f t="shared" si="7"/>
        <v>0</v>
      </c>
      <c r="H349" s="639"/>
      <c r="I349" s="640"/>
      <c r="J349" s="17"/>
      <c r="K349" s="17"/>
      <c r="L349" s="17"/>
      <c r="M349" s="17"/>
      <c r="N349" s="17"/>
      <c r="O349" s="17"/>
      <c r="W349" s="117"/>
    </row>
    <row r="350" spans="1:23" s="75" customFormat="1" ht="20.100000000000001" customHeight="1" thickBot="1">
      <c r="A350" s="663"/>
      <c r="B350" s="664"/>
      <c r="C350" s="643" t="s">
        <v>63</v>
      </c>
      <c r="D350" s="643"/>
      <c r="E350" s="643"/>
      <c r="F350" s="644"/>
      <c r="G350" s="641">
        <f>SUM($G$333:$I$349)</f>
        <v>0</v>
      </c>
      <c r="H350" s="642"/>
      <c r="I350" s="642"/>
      <c r="J350" s="17"/>
      <c r="K350" s="17"/>
      <c r="L350" s="17"/>
      <c r="M350" s="17"/>
      <c r="N350" s="17"/>
      <c r="O350" s="17"/>
      <c r="W350" s="117"/>
    </row>
    <row r="351" spans="1:23" s="75" customFormat="1" ht="20.100000000000001" customHeight="1" thickTop="1">
      <c r="A351" s="647" t="s">
        <v>65</v>
      </c>
      <c r="B351" s="647"/>
      <c r="C351" s="648"/>
      <c r="D351" s="648"/>
      <c r="E351" s="648"/>
      <c r="F351" s="648"/>
      <c r="G351" s="649">
        <f>SUM($G$332,G350)</f>
        <v>0</v>
      </c>
      <c r="H351" s="650"/>
      <c r="I351" s="650"/>
      <c r="J351" s="17"/>
      <c r="K351" s="17"/>
      <c r="L351" s="17"/>
      <c r="M351" s="17"/>
      <c r="N351" s="17"/>
      <c r="O351" s="17"/>
      <c r="W351" s="117"/>
    </row>
    <row r="352" spans="1:23" s="75" customFormat="1">
      <c r="V352" s="117"/>
    </row>
    <row r="353" spans="1:23" s="75" customFormat="1">
      <c r="W353" s="117"/>
    </row>
    <row r="354" spans="1:23" s="75" customFormat="1">
      <c r="W354" s="117"/>
    </row>
    <row r="355" spans="1:23" s="75" customFormat="1">
      <c r="W355" s="117"/>
    </row>
    <row r="356" spans="1:23" s="75" customFormat="1">
      <c r="W356" s="117"/>
    </row>
    <row r="357" spans="1:23" s="75" customFormat="1">
      <c r="W357" s="117"/>
    </row>
    <row r="358" spans="1:23" s="75" customFormat="1">
      <c r="W358" s="117"/>
    </row>
    <row r="359" spans="1:23" s="75" customFormat="1">
      <c r="W359" s="117"/>
    </row>
    <row r="360" spans="1:23" s="75" customFormat="1">
      <c r="W360" s="117"/>
    </row>
    <row r="361" spans="1:23" s="75" customFormat="1">
      <c r="W361" s="117"/>
    </row>
    <row r="362" spans="1:23" s="75" customFormat="1">
      <c r="A362" s="118"/>
      <c r="B362" s="118"/>
      <c r="C362" s="118"/>
      <c r="D362" s="118"/>
      <c r="E362" s="118"/>
      <c r="F362" s="118"/>
      <c r="W362" s="117"/>
    </row>
    <row r="363" spans="1:23" s="75" customFormat="1">
      <c r="A363" s="118"/>
      <c r="B363" s="118"/>
      <c r="C363" s="118"/>
      <c r="D363" s="118"/>
      <c r="E363" s="118"/>
      <c r="F363" s="118"/>
      <c r="W363" s="117"/>
    </row>
    <row r="364" spans="1:23" s="75" customFormat="1">
      <c r="A364" s="118"/>
      <c r="B364" s="118"/>
      <c r="C364" s="118"/>
      <c r="D364" s="118"/>
      <c r="E364" s="118"/>
      <c r="F364" s="118"/>
      <c r="W364" s="117"/>
    </row>
    <row r="365" spans="1:23" s="75" customFormat="1">
      <c r="A365" s="118"/>
      <c r="B365" s="118"/>
      <c r="C365" s="118"/>
      <c r="D365" s="118"/>
      <c r="E365" s="118"/>
      <c r="F365" s="118"/>
      <c r="W365" s="117"/>
    </row>
    <row r="366" spans="1:23" s="75" customFormat="1" ht="60">
      <c r="A366" s="119" t="s">
        <v>6</v>
      </c>
      <c r="B366" s="120" t="s">
        <v>120</v>
      </c>
      <c r="C366" s="120" t="s">
        <v>40</v>
      </c>
      <c r="D366" s="120" t="s">
        <v>32</v>
      </c>
      <c r="E366" s="120"/>
      <c r="F366" s="121"/>
      <c r="W366" s="117"/>
    </row>
    <row r="367" spans="1:23" s="75" customFormat="1" ht="14.25" customHeight="1">
      <c r="A367" s="119" t="s">
        <v>119</v>
      </c>
      <c r="B367" s="120" t="s">
        <v>15</v>
      </c>
      <c r="C367" s="120" t="s">
        <v>104</v>
      </c>
      <c r="D367" s="120" t="s">
        <v>16</v>
      </c>
      <c r="E367" s="120" t="s">
        <v>249</v>
      </c>
      <c r="F367" s="121" t="s">
        <v>245</v>
      </c>
      <c r="G367" s="120" t="s">
        <v>246</v>
      </c>
      <c r="H367" s="120" t="s">
        <v>247</v>
      </c>
      <c r="I367" s="120" t="s">
        <v>248</v>
      </c>
      <c r="W367" s="117"/>
    </row>
    <row r="368" spans="1:23" s="75" customFormat="1" ht="15.75" customHeight="1">
      <c r="A368" s="119" t="s">
        <v>33</v>
      </c>
      <c r="B368" s="120" t="s">
        <v>17</v>
      </c>
      <c r="C368" s="120" t="s">
        <v>18</v>
      </c>
      <c r="D368" s="120" t="s">
        <v>105</v>
      </c>
      <c r="E368" s="120" t="s">
        <v>19</v>
      </c>
      <c r="W368" s="117"/>
    </row>
    <row r="369" spans="1:23" s="75" customFormat="1" ht="13.5" customHeight="1">
      <c r="A369" s="119" t="s">
        <v>4</v>
      </c>
      <c r="B369" s="120" t="s">
        <v>4</v>
      </c>
      <c r="C369" s="120" t="s">
        <v>53</v>
      </c>
      <c r="D369" s="121"/>
      <c r="E369" s="121"/>
      <c r="F369" s="121"/>
      <c r="W369" s="117"/>
    </row>
    <row r="370" spans="1:23" s="75" customFormat="1">
      <c r="A370" s="119"/>
      <c r="B370" s="118"/>
      <c r="C370" s="118"/>
      <c r="D370" s="118"/>
      <c r="E370" s="118"/>
      <c r="F370" s="118"/>
      <c r="W370" s="117"/>
    </row>
    <row r="371" spans="1:23" s="75" customFormat="1">
      <c r="A371" s="119"/>
      <c r="B371" s="118"/>
      <c r="C371" s="118"/>
      <c r="D371" s="118"/>
      <c r="E371" s="118"/>
      <c r="F371" s="118"/>
      <c r="W371" s="117"/>
    </row>
    <row r="372" spans="1:23" s="75" customFormat="1" ht="13.5" customHeight="1">
      <c r="A372" s="119"/>
      <c r="B372" s="118"/>
      <c r="C372" s="118"/>
      <c r="D372" s="118"/>
      <c r="E372" s="118"/>
      <c r="F372" s="118"/>
      <c r="W372" s="117"/>
    </row>
    <row r="373" spans="1:23" s="75" customFormat="1">
      <c r="A373" s="119"/>
      <c r="B373" s="118"/>
      <c r="C373" s="118"/>
      <c r="D373" s="118"/>
      <c r="E373" s="118"/>
      <c r="F373" s="118"/>
      <c r="W373" s="117"/>
    </row>
    <row r="374" spans="1:23" s="75" customFormat="1">
      <c r="A374" s="119"/>
      <c r="B374" s="118"/>
      <c r="C374" s="118"/>
      <c r="D374" s="118"/>
      <c r="E374" s="118"/>
      <c r="F374" s="118"/>
      <c r="W374" s="117"/>
    </row>
    <row r="375" spans="1:23" s="75" customFormat="1">
      <c r="A375" s="119"/>
      <c r="B375" s="118"/>
      <c r="C375" s="118"/>
      <c r="D375" s="118"/>
      <c r="E375" s="118"/>
      <c r="F375" s="118"/>
      <c r="W375" s="117"/>
    </row>
    <row r="376" spans="1:23" s="75" customFormat="1" ht="13.5" customHeight="1">
      <c r="A376" s="119"/>
      <c r="B376" s="118"/>
      <c r="C376" s="118"/>
      <c r="D376" s="118"/>
      <c r="E376" s="118"/>
      <c r="F376" s="118"/>
      <c r="W376" s="117"/>
    </row>
    <row r="377" spans="1:23" s="75" customFormat="1">
      <c r="A377" s="119"/>
      <c r="B377" s="118"/>
      <c r="C377" s="118"/>
      <c r="D377" s="118"/>
      <c r="E377" s="118"/>
      <c r="F377" s="118"/>
      <c r="W377" s="117"/>
    </row>
    <row r="378" spans="1:23" s="75" customFormat="1">
      <c r="A378" s="118"/>
      <c r="B378" s="118"/>
      <c r="C378" s="118"/>
      <c r="D378" s="118"/>
      <c r="E378" s="118"/>
      <c r="F378" s="118"/>
      <c r="W378" s="117"/>
    </row>
    <row r="379" spans="1:23" s="75" customFormat="1">
      <c r="A379" s="118"/>
      <c r="B379" s="118"/>
      <c r="C379" s="118"/>
      <c r="D379" s="118"/>
      <c r="E379" s="118"/>
      <c r="F379" s="118"/>
      <c r="W379" s="117"/>
    </row>
    <row r="380" spans="1:23" s="75" customFormat="1">
      <c r="A380" s="118"/>
      <c r="B380" s="118"/>
      <c r="C380" s="118"/>
      <c r="D380" s="118"/>
      <c r="E380" s="118"/>
      <c r="F380" s="118"/>
      <c r="W380" s="117"/>
    </row>
  </sheetData>
  <sheetProtection algorithmName="SHA-512" hashValue="MD6tbJvcGC5coqep3IlV/J1neWB4yc3xBQ9NGjRmX5m4fC92pTk7nSYm5XMqcjgU/D3uQQrYaO02PP6AH/nb9Q==" saltValue="dX94jQ/qsdj/XSWmdi/C7g==" spinCount="100000" sheet="1" formatCells="0" formatRows="0"/>
  <mergeCells count="364">
    <mergeCell ref="G338:I338"/>
    <mergeCell ref="G339:I339"/>
    <mergeCell ref="G340:I340"/>
    <mergeCell ref="G341:I341"/>
    <mergeCell ref="B2:R2"/>
    <mergeCell ref="B3:R3"/>
    <mergeCell ref="A308:B308"/>
    <mergeCell ref="A309:B309"/>
    <mergeCell ref="A310:B310"/>
    <mergeCell ref="A314:B314"/>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A10:B10"/>
    <mergeCell ref="C5:E5"/>
    <mergeCell ref="G5:L5"/>
    <mergeCell ref="N5:P6"/>
    <mergeCell ref="C6:E6"/>
    <mergeCell ref="G6:L6"/>
    <mergeCell ref="C7:E7"/>
    <mergeCell ref="C8:E8"/>
    <mergeCell ref="H8:Q8"/>
    <mergeCell ref="G314:I314"/>
    <mergeCell ref="C315:E317"/>
    <mergeCell ref="G315:I315"/>
    <mergeCell ref="G316:I316"/>
    <mergeCell ref="G317:I317"/>
    <mergeCell ref="G318:I318"/>
    <mergeCell ref="G319:I319"/>
    <mergeCell ref="G320:I320"/>
    <mergeCell ref="C314:E314"/>
    <mergeCell ref="G330:I330"/>
    <mergeCell ref="G331:I331"/>
    <mergeCell ref="G332:I332"/>
    <mergeCell ref="G333:I333"/>
    <mergeCell ref="G334:I334"/>
    <mergeCell ref="G335:I335"/>
    <mergeCell ref="G336:I336"/>
    <mergeCell ref="G337:I337"/>
    <mergeCell ref="G321:I321"/>
    <mergeCell ref="G322:I322"/>
    <mergeCell ref="G323:I323"/>
    <mergeCell ref="G324:I324"/>
    <mergeCell ref="G325:I325"/>
    <mergeCell ref="G326:I326"/>
    <mergeCell ref="G327:I327"/>
    <mergeCell ref="A351:F351"/>
    <mergeCell ref="G351:I351"/>
    <mergeCell ref="C348:E349"/>
    <mergeCell ref="A315:B332"/>
    <mergeCell ref="C318:E325"/>
    <mergeCell ref="C326:E329"/>
    <mergeCell ref="C330:E331"/>
    <mergeCell ref="C332:F332"/>
    <mergeCell ref="A333:B350"/>
    <mergeCell ref="C333:E335"/>
    <mergeCell ref="C336:E343"/>
    <mergeCell ref="G342:I342"/>
    <mergeCell ref="G343:I343"/>
    <mergeCell ref="C344:E347"/>
    <mergeCell ref="G344:I344"/>
    <mergeCell ref="G345:I345"/>
    <mergeCell ref="G346:I346"/>
    <mergeCell ref="G347:I347"/>
    <mergeCell ref="G348:I348"/>
    <mergeCell ref="G349:I349"/>
    <mergeCell ref="C350:F350"/>
    <mergeCell ref="G350:I350"/>
    <mergeCell ref="G328:I328"/>
    <mergeCell ref="G329:I329"/>
  </mergeCells>
  <phoneticPr fontId="2"/>
  <conditionalFormatting sqref="N5:P6">
    <cfRule type="cellIs" dxfId="1" priority="2" operator="equal">
      <formula>"「費目：その他」で補助対象外に仕分けされていないものがある"</formula>
    </cfRule>
  </conditionalFormatting>
  <dataValidations count="7">
    <dataValidation type="list" imeMode="hiragana" allowBlank="1" showInputMessage="1" showErrorMessage="1" sqref="D11:D310">
      <formula1>INDIRECT(C11)</formula1>
    </dataValidation>
    <dataValidation imeMode="off" allowBlank="1" showInputMessage="1" showErrorMessage="1" sqref="J11:J310 G312:I312 P11:P310 M11:M310 G315:I351"/>
    <dataValidation type="list" imeMode="hiragana" allowBlank="1" showInputMessage="1" showErrorMessage="1" sqref="C12:C310">
      <formula1>区分</formula1>
    </dataValidation>
    <dataValidation type="list" allowBlank="1" showInputMessage="1" showErrorMessage="1" sqref="Q11:R310">
      <formula1>"○"</formula1>
    </dataValidation>
    <dataValidation imeMode="disabled" allowBlank="1" showInputMessage="1" showErrorMessage="1" sqref="C8 F6 A11:A310 I6:L7 G6:H8 F8 C6 B3"/>
    <dataValidation imeMode="hiragana" allowBlank="1" showInputMessage="1" showErrorMessage="1" sqref="E11:F310 N11:N310 K11:K310"/>
    <dataValidation type="list" imeMode="hiragana" allowBlank="1" showInputMessage="1" showErrorMessage="1" sqref="C11">
      <formula1>$A$366:$A$369</formula1>
    </dataValidation>
  </dataValidations>
  <pageMargins left="0.7" right="0.7" top="0.75" bottom="0.75" header="0.3" footer="0.3"/>
  <pageSetup paperSize="9" scale="6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D385C8C2-A124-4220-9D66-D59D39A4267C}">
            <xm:f>様式1!$C$4="■"</xm:f>
            <x14:dxf>
              <fill>
                <patternFill>
                  <bgColor theme="0" tint="-0.34998626667073579"/>
                </patternFill>
              </fill>
            </x14:dxf>
          </x14:cfRule>
          <xm:sqref>A1:R313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1"/>
  <sheetViews>
    <sheetView view="pageBreakPreview" zoomScaleNormal="100" zoomScaleSheetLayoutView="100" workbookViewId="0"/>
  </sheetViews>
  <sheetFormatPr defaultColWidth="12" defaultRowHeight="17.100000000000001" customHeight="1"/>
  <cols>
    <col min="1" max="7" width="12.5" style="180" customWidth="1"/>
    <col min="8" max="8" width="1.875" style="180" customWidth="1"/>
    <col min="9" max="12" width="9" style="180" customWidth="1"/>
    <col min="13" max="256" width="12" style="180"/>
    <col min="257" max="263" width="12.5" style="180" customWidth="1"/>
    <col min="264" max="264" width="1.875" style="180" customWidth="1"/>
    <col min="265" max="268" width="9" style="180" customWidth="1"/>
    <col min="269" max="512" width="12" style="180"/>
    <col min="513" max="519" width="12.5" style="180" customWidth="1"/>
    <col min="520" max="520" width="1.875" style="180" customWidth="1"/>
    <col min="521" max="524" width="9" style="180" customWidth="1"/>
    <col min="525" max="768" width="12" style="180"/>
    <col min="769" max="775" width="12.5" style="180" customWidth="1"/>
    <col min="776" max="776" width="1.875" style="180" customWidth="1"/>
    <col min="777" max="780" width="9" style="180" customWidth="1"/>
    <col min="781" max="1024" width="12" style="180"/>
    <col min="1025" max="1031" width="12.5" style="180" customWidth="1"/>
    <col min="1032" max="1032" width="1.875" style="180" customWidth="1"/>
    <col min="1033" max="1036" width="9" style="180" customWidth="1"/>
    <col min="1037" max="1280" width="12" style="180"/>
    <col min="1281" max="1287" width="12.5" style="180" customWidth="1"/>
    <col min="1288" max="1288" width="1.875" style="180" customWidth="1"/>
    <col min="1289" max="1292" width="9" style="180" customWidth="1"/>
    <col min="1293" max="1536" width="12" style="180"/>
    <col min="1537" max="1543" width="12.5" style="180" customWidth="1"/>
    <col min="1544" max="1544" width="1.875" style="180" customWidth="1"/>
    <col min="1545" max="1548" width="9" style="180" customWidth="1"/>
    <col min="1549" max="1792" width="12" style="180"/>
    <col min="1793" max="1799" width="12.5" style="180" customWidth="1"/>
    <col min="1800" max="1800" width="1.875" style="180" customWidth="1"/>
    <col min="1801" max="1804" width="9" style="180" customWidth="1"/>
    <col min="1805" max="2048" width="12" style="180"/>
    <col min="2049" max="2055" width="12.5" style="180" customWidth="1"/>
    <col min="2056" max="2056" width="1.875" style="180" customWidth="1"/>
    <col min="2057" max="2060" width="9" style="180" customWidth="1"/>
    <col min="2061" max="2304" width="12" style="180"/>
    <col min="2305" max="2311" width="12.5" style="180" customWidth="1"/>
    <col min="2312" max="2312" width="1.875" style="180" customWidth="1"/>
    <col min="2313" max="2316" width="9" style="180" customWidth="1"/>
    <col min="2317" max="2560" width="12" style="180"/>
    <col min="2561" max="2567" width="12.5" style="180" customWidth="1"/>
    <col min="2568" max="2568" width="1.875" style="180" customWidth="1"/>
    <col min="2569" max="2572" width="9" style="180" customWidth="1"/>
    <col min="2573" max="2816" width="12" style="180"/>
    <col min="2817" max="2823" width="12.5" style="180" customWidth="1"/>
    <col min="2824" max="2824" width="1.875" style="180" customWidth="1"/>
    <col min="2825" max="2828" width="9" style="180" customWidth="1"/>
    <col min="2829" max="3072" width="12" style="180"/>
    <col min="3073" max="3079" width="12.5" style="180" customWidth="1"/>
    <col min="3080" max="3080" width="1.875" style="180" customWidth="1"/>
    <col min="3081" max="3084" width="9" style="180" customWidth="1"/>
    <col min="3085" max="3328" width="12" style="180"/>
    <col min="3329" max="3335" width="12.5" style="180" customWidth="1"/>
    <col min="3336" max="3336" width="1.875" style="180" customWidth="1"/>
    <col min="3337" max="3340" width="9" style="180" customWidth="1"/>
    <col min="3341" max="3584" width="12" style="180"/>
    <col min="3585" max="3591" width="12.5" style="180" customWidth="1"/>
    <col min="3592" max="3592" width="1.875" style="180" customWidth="1"/>
    <col min="3593" max="3596" width="9" style="180" customWidth="1"/>
    <col min="3597" max="3840" width="12" style="180"/>
    <col min="3841" max="3847" width="12.5" style="180" customWidth="1"/>
    <col min="3848" max="3848" width="1.875" style="180" customWidth="1"/>
    <col min="3849" max="3852" width="9" style="180" customWidth="1"/>
    <col min="3853" max="4096" width="12" style="180"/>
    <col min="4097" max="4103" width="12.5" style="180" customWidth="1"/>
    <col min="4104" max="4104" width="1.875" style="180" customWidth="1"/>
    <col min="4105" max="4108" width="9" style="180" customWidth="1"/>
    <col min="4109" max="4352" width="12" style="180"/>
    <col min="4353" max="4359" width="12.5" style="180" customWidth="1"/>
    <col min="4360" max="4360" width="1.875" style="180" customWidth="1"/>
    <col min="4361" max="4364" width="9" style="180" customWidth="1"/>
    <col min="4365" max="4608" width="12" style="180"/>
    <col min="4609" max="4615" width="12.5" style="180" customWidth="1"/>
    <col min="4616" max="4616" width="1.875" style="180" customWidth="1"/>
    <col min="4617" max="4620" width="9" style="180" customWidth="1"/>
    <col min="4621" max="4864" width="12" style="180"/>
    <col min="4865" max="4871" width="12.5" style="180" customWidth="1"/>
    <col min="4872" max="4872" width="1.875" style="180" customWidth="1"/>
    <col min="4873" max="4876" width="9" style="180" customWidth="1"/>
    <col min="4877" max="5120" width="12" style="180"/>
    <col min="5121" max="5127" width="12.5" style="180" customWidth="1"/>
    <col min="5128" max="5128" width="1.875" style="180" customWidth="1"/>
    <col min="5129" max="5132" width="9" style="180" customWidth="1"/>
    <col min="5133" max="5376" width="12" style="180"/>
    <col min="5377" max="5383" width="12.5" style="180" customWidth="1"/>
    <col min="5384" max="5384" width="1.875" style="180" customWidth="1"/>
    <col min="5385" max="5388" width="9" style="180" customWidth="1"/>
    <col min="5389" max="5632" width="12" style="180"/>
    <col min="5633" max="5639" width="12.5" style="180" customWidth="1"/>
    <col min="5640" max="5640" width="1.875" style="180" customWidth="1"/>
    <col min="5641" max="5644" width="9" style="180" customWidth="1"/>
    <col min="5645" max="5888" width="12" style="180"/>
    <col min="5889" max="5895" width="12.5" style="180" customWidth="1"/>
    <col min="5896" max="5896" width="1.875" style="180" customWidth="1"/>
    <col min="5897" max="5900" width="9" style="180" customWidth="1"/>
    <col min="5901" max="6144" width="12" style="180"/>
    <col min="6145" max="6151" width="12.5" style="180" customWidth="1"/>
    <col min="6152" max="6152" width="1.875" style="180" customWidth="1"/>
    <col min="6153" max="6156" width="9" style="180" customWidth="1"/>
    <col min="6157" max="6400" width="12" style="180"/>
    <col min="6401" max="6407" width="12.5" style="180" customWidth="1"/>
    <col min="6408" max="6408" width="1.875" style="180" customWidth="1"/>
    <col min="6409" max="6412" width="9" style="180" customWidth="1"/>
    <col min="6413" max="6656" width="12" style="180"/>
    <col min="6657" max="6663" width="12.5" style="180" customWidth="1"/>
    <col min="6664" max="6664" width="1.875" style="180" customWidth="1"/>
    <col min="6665" max="6668" width="9" style="180" customWidth="1"/>
    <col min="6669" max="6912" width="12" style="180"/>
    <col min="6913" max="6919" width="12.5" style="180" customWidth="1"/>
    <col min="6920" max="6920" width="1.875" style="180" customWidth="1"/>
    <col min="6921" max="6924" width="9" style="180" customWidth="1"/>
    <col min="6925" max="7168" width="12" style="180"/>
    <col min="7169" max="7175" width="12.5" style="180" customWidth="1"/>
    <col min="7176" max="7176" width="1.875" style="180" customWidth="1"/>
    <col min="7177" max="7180" width="9" style="180" customWidth="1"/>
    <col min="7181" max="7424" width="12" style="180"/>
    <col min="7425" max="7431" width="12.5" style="180" customWidth="1"/>
    <col min="7432" max="7432" width="1.875" style="180" customWidth="1"/>
    <col min="7433" max="7436" width="9" style="180" customWidth="1"/>
    <col min="7437" max="7680" width="12" style="180"/>
    <col min="7681" max="7687" width="12.5" style="180" customWidth="1"/>
    <col min="7688" max="7688" width="1.875" style="180" customWidth="1"/>
    <col min="7689" max="7692" width="9" style="180" customWidth="1"/>
    <col min="7693" max="7936" width="12" style="180"/>
    <col min="7937" max="7943" width="12.5" style="180" customWidth="1"/>
    <col min="7944" max="7944" width="1.875" style="180" customWidth="1"/>
    <col min="7945" max="7948" width="9" style="180" customWidth="1"/>
    <col min="7949" max="8192" width="12" style="180"/>
    <col min="8193" max="8199" width="12.5" style="180" customWidth="1"/>
    <col min="8200" max="8200" width="1.875" style="180" customWidth="1"/>
    <col min="8201" max="8204" width="9" style="180" customWidth="1"/>
    <col min="8205" max="8448" width="12" style="180"/>
    <col min="8449" max="8455" width="12.5" style="180" customWidth="1"/>
    <col min="8456" max="8456" width="1.875" style="180" customWidth="1"/>
    <col min="8457" max="8460" width="9" style="180" customWidth="1"/>
    <col min="8461" max="8704" width="12" style="180"/>
    <col min="8705" max="8711" width="12.5" style="180" customWidth="1"/>
    <col min="8712" max="8712" width="1.875" style="180" customWidth="1"/>
    <col min="8713" max="8716" width="9" style="180" customWidth="1"/>
    <col min="8717" max="8960" width="12" style="180"/>
    <col min="8961" max="8967" width="12.5" style="180" customWidth="1"/>
    <col min="8968" max="8968" width="1.875" style="180" customWidth="1"/>
    <col min="8969" max="8972" width="9" style="180" customWidth="1"/>
    <col min="8973" max="9216" width="12" style="180"/>
    <col min="9217" max="9223" width="12.5" style="180" customWidth="1"/>
    <col min="9224" max="9224" width="1.875" style="180" customWidth="1"/>
    <col min="9225" max="9228" width="9" style="180" customWidth="1"/>
    <col min="9229" max="9472" width="12" style="180"/>
    <col min="9473" max="9479" width="12.5" style="180" customWidth="1"/>
    <col min="9480" max="9480" width="1.875" style="180" customWidth="1"/>
    <col min="9481" max="9484" width="9" style="180" customWidth="1"/>
    <col min="9485" max="9728" width="12" style="180"/>
    <col min="9729" max="9735" width="12.5" style="180" customWidth="1"/>
    <col min="9736" max="9736" width="1.875" style="180" customWidth="1"/>
    <col min="9737" max="9740" width="9" style="180" customWidth="1"/>
    <col min="9741" max="9984" width="12" style="180"/>
    <col min="9985" max="9991" width="12.5" style="180" customWidth="1"/>
    <col min="9992" max="9992" width="1.875" style="180" customWidth="1"/>
    <col min="9993" max="9996" width="9" style="180" customWidth="1"/>
    <col min="9997" max="10240" width="12" style="180"/>
    <col min="10241" max="10247" width="12.5" style="180" customWidth="1"/>
    <col min="10248" max="10248" width="1.875" style="180" customWidth="1"/>
    <col min="10249" max="10252" width="9" style="180" customWidth="1"/>
    <col min="10253" max="10496" width="12" style="180"/>
    <col min="10497" max="10503" width="12.5" style="180" customWidth="1"/>
    <col min="10504" max="10504" width="1.875" style="180" customWidth="1"/>
    <col min="10505" max="10508" width="9" style="180" customWidth="1"/>
    <col min="10509" max="10752" width="12" style="180"/>
    <col min="10753" max="10759" width="12.5" style="180" customWidth="1"/>
    <col min="10760" max="10760" width="1.875" style="180" customWidth="1"/>
    <col min="10761" max="10764" width="9" style="180" customWidth="1"/>
    <col min="10765" max="11008" width="12" style="180"/>
    <col min="11009" max="11015" width="12.5" style="180" customWidth="1"/>
    <col min="11016" max="11016" width="1.875" style="180" customWidth="1"/>
    <col min="11017" max="11020" width="9" style="180" customWidth="1"/>
    <col min="11021" max="11264" width="12" style="180"/>
    <col min="11265" max="11271" width="12.5" style="180" customWidth="1"/>
    <col min="11272" max="11272" width="1.875" style="180" customWidth="1"/>
    <col min="11273" max="11276" width="9" style="180" customWidth="1"/>
    <col min="11277" max="11520" width="12" style="180"/>
    <col min="11521" max="11527" width="12.5" style="180" customWidth="1"/>
    <col min="11528" max="11528" width="1.875" style="180" customWidth="1"/>
    <col min="11529" max="11532" width="9" style="180" customWidth="1"/>
    <col min="11533" max="11776" width="12" style="180"/>
    <col min="11777" max="11783" width="12.5" style="180" customWidth="1"/>
    <col min="11784" max="11784" width="1.875" style="180" customWidth="1"/>
    <col min="11785" max="11788" width="9" style="180" customWidth="1"/>
    <col min="11789" max="12032" width="12" style="180"/>
    <col min="12033" max="12039" width="12.5" style="180" customWidth="1"/>
    <col min="12040" max="12040" width="1.875" style="180" customWidth="1"/>
    <col min="12041" max="12044" width="9" style="180" customWidth="1"/>
    <col min="12045" max="12288" width="12" style="180"/>
    <col min="12289" max="12295" width="12.5" style="180" customWidth="1"/>
    <col min="12296" max="12296" width="1.875" style="180" customWidth="1"/>
    <col min="12297" max="12300" width="9" style="180" customWidth="1"/>
    <col min="12301" max="12544" width="12" style="180"/>
    <col min="12545" max="12551" width="12.5" style="180" customWidth="1"/>
    <col min="12552" max="12552" width="1.875" style="180" customWidth="1"/>
    <col min="12553" max="12556" width="9" style="180" customWidth="1"/>
    <col min="12557" max="12800" width="12" style="180"/>
    <col min="12801" max="12807" width="12.5" style="180" customWidth="1"/>
    <col min="12808" max="12808" width="1.875" style="180" customWidth="1"/>
    <col min="12809" max="12812" width="9" style="180" customWidth="1"/>
    <col min="12813" max="13056" width="12" style="180"/>
    <col min="13057" max="13063" width="12.5" style="180" customWidth="1"/>
    <col min="13064" max="13064" width="1.875" style="180" customWidth="1"/>
    <col min="13065" max="13068" width="9" style="180" customWidth="1"/>
    <col min="13069" max="13312" width="12" style="180"/>
    <col min="13313" max="13319" width="12.5" style="180" customWidth="1"/>
    <col min="13320" max="13320" width="1.875" style="180" customWidth="1"/>
    <col min="13321" max="13324" width="9" style="180" customWidth="1"/>
    <col min="13325" max="13568" width="12" style="180"/>
    <col min="13569" max="13575" width="12.5" style="180" customWidth="1"/>
    <col min="13576" max="13576" width="1.875" style="180" customWidth="1"/>
    <col min="13577" max="13580" width="9" style="180" customWidth="1"/>
    <col min="13581" max="13824" width="12" style="180"/>
    <col min="13825" max="13831" width="12.5" style="180" customWidth="1"/>
    <col min="13832" max="13832" width="1.875" style="180" customWidth="1"/>
    <col min="13833" max="13836" width="9" style="180" customWidth="1"/>
    <col min="13837" max="14080" width="12" style="180"/>
    <col min="14081" max="14087" width="12.5" style="180" customWidth="1"/>
    <col min="14088" max="14088" width="1.875" style="180" customWidth="1"/>
    <col min="14089" max="14092" width="9" style="180" customWidth="1"/>
    <col min="14093" max="14336" width="12" style="180"/>
    <col min="14337" max="14343" width="12.5" style="180" customWidth="1"/>
    <col min="14344" max="14344" width="1.875" style="180" customWidth="1"/>
    <col min="14345" max="14348" width="9" style="180" customWidth="1"/>
    <col min="14349" max="14592" width="12" style="180"/>
    <col min="14593" max="14599" width="12.5" style="180" customWidth="1"/>
    <col min="14600" max="14600" width="1.875" style="180" customWidth="1"/>
    <col min="14601" max="14604" width="9" style="180" customWidth="1"/>
    <col min="14605" max="14848" width="12" style="180"/>
    <col min="14849" max="14855" width="12.5" style="180" customWidth="1"/>
    <col min="14856" max="14856" width="1.875" style="180" customWidth="1"/>
    <col min="14857" max="14860" width="9" style="180" customWidth="1"/>
    <col min="14861" max="15104" width="12" style="180"/>
    <col min="15105" max="15111" width="12.5" style="180" customWidth="1"/>
    <col min="15112" max="15112" width="1.875" style="180" customWidth="1"/>
    <col min="15113" max="15116" width="9" style="180" customWidth="1"/>
    <col min="15117" max="15360" width="12" style="180"/>
    <col min="15361" max="15367" width="12.5" style="180" customWidth="1"/>
    <col min="15368" max="15368" width="1.875" style="180" customWidth="1"/>
    <col min="15369" max="15372" width="9" style="180" customWidth="1"/>
    <col min="15373" max="15616" width="12" style="180"/>
    <col min="15617" max="15623" width="12.5" style="180" customWidth="1"/>
    <col min="15624" max="15624" width="1.875" style="180" customWidth="1"/>
    <col min="15625" max="15628" width="9" style="180" customWidth="1"/>
    <col min="15629" max="15872" width="12" style="180"/>
    <col min="15873" max="15879" width="12.5" style="180" customWidth="1"/>
    <col min="15880" max="15880" width="1.875" style="180" customWidth="1"/>
    <col min="15881" max="15884" width="9" style="180" customWidth="1"/>
    <col min="15885" max="16128" width="12" style="180"/>
    <col min="16129" max="16135" width="12.5" style="180" customWidth="1"/>
    <col min="16136" max="16136" width="1.875" style="180" customWidth="1"/>
    <col min="16137" max="16140" width="9" style="180" customWidth="1"/>
    <col min="16141" max="16384" width="12" style="180"/>
  </cols>
  <sheetData>
    <row r="1" spans="1:7" ht="24" customHeight="1">
      <c r="A1" s="179" t="s">
        <v>188</v>
      </c>
      <c r="G1" s="181"/>
    </row>
    <row r="2" spans="1:7" ht="21.75" customHeight="1" thickBot="1">
      <c r="A2" s="179" t="s">
        <v>189</v>
      </c>
      <c r="G2" s="181"/>
    </row>
    <row r="3" spans="1:7" ht="17.100000000000001" customHeight="1">
      <c r="A3" s="703" t="s">
        <v>190</v>
      </c>
      <c r="B3" s="735" t="s">
        <v>5</v>
      </c>
      <c r="C3" s="736"/>
      <c r="D3" s="737"/>
      <c r="E3" s="738" t="s">
        <v>191</v>
      </c>
      <c r="F3" s="741" t="s">
        <v>284</v>
      </c>
      <c r="G3" s="742"/>
    </row>
    <row r="4" spans="1:7" ht="17.100000000000001" customHeight="1">
      <c r="A4" s="704"/>
      <c r="B4" s="743"/>
      <c r="C4" s="744"/>
      <c r="D4" s="745"/>
      <c r="E4" s="739"/>
      <c r="F4" s="725" t="s">
        <v>285</v>
      </c>
      <c r="G4" s="749"/>
    </row>
    <row r="5" spans="1:7" ht="17.100000000000001" customHeight="1">
      <c r="A5" s="704"/>
      <c r="B5" s="743"/>
      <c r="C5" s="744"/>
      <c r="D5" s="745"/>
      <c r="E5" s="739"/>
      <c r="F5" s="726" t="s">
        <v>286</v>
      </c>
      <c r="G5" s="749"/>
    </row>
    <row r="6" spans="1:7" ht="17.100000000000001" customHeight="1" thickBot="1">
      <c r="A6" s="705"/>
      <c r="B6" s="746"/>
      <c r="C6" s="747"/>
      <c r="D6" s="748"/>
      <c r="E6" s="740"/>
      <c r="F6" s="729"/>
      <c r="G6" s="750"/>
    </row>
    <row r="7" spans="1:7" ht="17.100000000000001" customHeight="1">
      <c r="A7" s="703" t="s">
        <v>192</v>
      </c>
      <c r="B7" s="720" t="s">
        <v>287</v>
      </c>
      <c r="C7" s="721"/>
      <c r="D7" s="721"/>
      <c r="E7" s="722"/>
      <c r="F7" s="723" t="s">
        <v>193</v>
      </c>
      <c r="G7" s="724"/>
    </row>
    <row r="8" spans="1:7" ht="17.100000000000001" customHeight="1">
      <c r="A8" s="704"/>
      <c r="B8" s="725"/>
      <c r="C8" s="726"/>
      <c r="D8" s="726"/>
      <c r="E8" s="727"/>
      <c r="F8" s="731" t="s">
        <v>288</v>
      </c>
      <c r="G8" s="733" t="s">
        <v>289</v>
      </c>
    </row>
    <row r="9" spans="1:7" ht="17.100000000000001" customHeight="1" thickBot="1">
      <c r="A9" s="705"/>
      <c r="B9" s="728"/>
      <c r="C9" s="729"/>
      <c r="D9" s="729"/>
      <c r="E9" s="730"/>
      <c r="F9" s="732"/>
      <c r="G9" s="734"/>
    </row>
    <row r="10" spans="1:7" ht="17.100000000000001" customHeight="1">
      <c r="A10" s="715" t="s">
        <v>194</v>
      </c>
      <c r="B10" s="706" t="s">
        <v>195</v>
      </c>
      <c r="C10" s="706"/>
      <c r="D10" s="706" t="s">
        <v>196</v>
      </c>
      <c r="E10" s="706"/>
      <c r="F10" s="707" t="s">
        <v>197</v>
      </c>
      <c r="G10" s="708"/>
    </row>
    <row r="11" spans="1:7" ht="17.100000000000001" customHeight="1">
      <c r="A11" s="716"/>
      <c r="B11" s="718"/>
      <c r="C11" s="718"/>
      <c r="D11" s="718"/>
      <c r="E11" s="718"/>
      <c r="F11" s="718"/>
      <c r="G11" s="719"/>
    </row>
    <row r="12" spans="1:7" ht="17.100000000000001" customHeight="1">
      <c r="A12" s="716"/>
      <c r="B12" s="670"/>
      <c r="C12" s="670"/>
      <c r="D12" s="670"/>
      <c r="E12" s="670"/>
      <c r="F12" s="670"/>
      <c r="G12" s="671"/>
    </row>
    <row r="13" spans="1:7" ht="17.100000000000001" customHeight="1">
      <c r="A13" s="716"/>
      <c r="B13" s="670"/>
      <c r="C13" s="670"/>
      <c r="D13" s="670"/>
      <c r="E13" s="670"/>
      <c r="F13" s="670"/>
      <c r="G13" s="671"/>
    </row>
    <row r="14" spans="1:7" ht="17.100000000000001" customHeight="1">
      <c r="A14" s="716"/>
      <c r="B14" s="670"/>
      <c r="C14" s="670"/>
      <c r="D14" s="670"/>
      <c r="E14" s="670"/>
      <c r="F14" s="670"/>
      <c r="G14" s="671"/>
    </row>
    <row r="15" spans="1:7" ht="17.100000000000001" customHeight="1">
      <c r="A15" s="716"/>
      <c r="B15" s="670"/>
      <c r="C15" s="670"/>
      <c r="D15" s="670"/>
      <c r="E15" s="670"/>
      <c r="F15" s="670"/>
      <c r="G15" s="671"/>
    </row>
    <row r="16" spans="1:7" ht="17.100000000000001" customHeight="1">
      <c r="A16" s="716"/>
      <c r="B16" s="670"/>
      <c r="C16" s="670"/>
      <c r="D16" s="670"/>
      <c r="E16" s="670"/>
      <c r="F16" s="670"/>
      <c r="G16" s="671"/>
    </row>
    <row r="17" spans="1:7" ht="17.100000000000001" customHeight="1">
      <c r="A17" s="716"/>
      <c r="B17" s="670"/>
      <c r="C17" s="670"/>
      <c r="D17" s="670"/>
      <c r="E17" s="670"/>
      <c r="F17" s="670"/>
      <c r="G17" s="671"/>
    </row>
    <row r="18" spans="1:7" ht="17.100000000000001" customHeight="1" thickBot="1">
      <c r="A18" s="717"/>
      <c r="B18" s="713"/>
      <c r="C18" s="713"/>
      <c r="D18" s="713"/>
      <c r="E18" s="713"/>
      <c r="F18" s="713"/>
      <c r="G18" s="714"/>
    </row>
    <row r="19" spans="1:7" ht="17.100000000000001" customHeight="1">
      <c r="A19" s="703" t="s">
        <v>198</v>
      </c>
      <c r="B19" s="706" t="s">
        <v>199</v>
      </c>
      <c r="C19" s="706"/>
      <c r="D19" s="706" t="s">
        <v>196</v>
      </c>
      <c r="E19" s="706"/>
      <c r="F19" s="707" t="s">
        <v>197</v>
      </c>
      <c r="G19" s="708"/>
    </row>
    <row r="20" spans="1:7" ht="17.100000000000001" customHeight="1">
      <c r="A20" s="704"/>
      <c r="B20" s="709"/>
      <c r="C20" s="709"/>
      <c r="D20" s="709"/>
      <c r="E20" s="709"/>
      <c r="F20" s="709"/>
      <c r="G20" s="711"/>
    </row>
    <row r="21" spans="1:7" ht="17.100000000000001" customHeight="1" thickBot="1">
      <c r="A21" s="705"/>
      <c r="B21" s="710"/>
      <c r="C21" s="710"/>
      <c r="D21" s="710"/>
      <c r="E21" s="710"/>
      <c r="F21" s="710"/>
      <c r="G21" s="712"/>
    </row>
    <row r="22" spans="1:7" ht="17.100000000000001" customHeight="1">
      <c r="A22" s="703" t="s">
        <v>200</v>
      </c>
      <c r="B22" s="706" t="s">
        <v>199</v>
      </c>
      <c r="C22" s="706"/>
      <c r="D22" s="706" t="s">
        <v>196</v>
      </c>
      <c r="E22" s="706"/>
      <c r="F22" s="707" t="s">
        <v>197</v>
      </c>
      <c r="G22" s="708"/>
    </row>
    <row r="23" spans="1:7" ht="17.100000000000001" customHeight="1">
      <c r="A23" s="704"/>
      <c r="B23" s="709"/>
      <c r="C23" s="709"/>
      <c r="D23" s="709"/>
      <c r="E23" s="709"/>
      <c r="F23" s="709"/>
      <c r="G23" s="711"/>
    </row>
    <row r="24" spans="1:7" ht="17.100000000000001" customHeight="1" thickBot="1">
      <c r="A24" s="705"/>
      <c r="B24" s="710"/>
      <c r="C24" s="710"/>
      <c r="D24" s="710"/>
      <c r="E24" s="710"/>
      <c r="F24" s="710"/>
      <c r="G24" s="712"/>
    </row>
    <row r="25" spans="1:7" ht="15" customHeight="1">
      <c r="A25" s="182"/>
      <c r="B25" s="183"/>
      <c r="C25" s="183"/>
      <c r="D25" s="183"/>
      <c r="E25" s="183"/>
      <c r="F25" s="183"/>
      <c r="G25" s="183"/>
    </row>
    <row r="26" spans="1:7" ht="17.100000000000001" customHeight="1" thickBot="1">
      <c r="A26" s="184" t="s">
        <v>201</v>
      </c>
      <c r="B26" s="183"/>
      <c r="C26" s="183"/>
      <c r="D26" s="183"/>
      <c r="E26" s="183"/>
      <c r="F26" s="183"/>
      <c r="G26" s="183"/>
    </row>
    <row r="27" spans="1:7" ht="17.100000000000001" customHeight="1">
      <c r="A27" s="185"/>
      <c r="B27" s="186"/>
      <c r="C27" s="186"/>
      <c r="D27" s="186"/>
      <c r="E27" s="186"/>
      <c r="F27" s="186"/>
      <c r="G27" s="187"/>
    </row>
    <row r="28" spans="1:7" ht="17.100000000000001" customHeight="1">
      <c r="A28" s="188"/>
      <c r="B28" s="183"/>
      <c r="C28" s="183"/>
      <c r="D28" s="183"/>
      <c r="E28" s="183"/>
      <c r="F28" s="183"/>
      <c r="G28" s="189"/>
    </row>
    <row r="29" spans="1:7" ht="17.100000000000001" customHeight="1">
      <c r="A29" s="188"/>
      <c r="B29" s="183"/>
      <c r="C29" s="183"/>
      <c r="D29" s="183"/>
      <c r="E29" s="183"/>
      <c r="F29" s="183"/>
      <c r="G29" s="189"/>
    </row>
    <row r="30" spans="1:7" ht="17.100000000000001" customHeight="1">
      <c r="A30" s="188"/>
      <c r="B30" s="183"/>
      <c r="C30" s="183"/>
      <c r="D30" s="183"/>
      <c r="E30" s="183"/>
      <c r="F30" s="183"/>
      <c r="G30" s="189"/>
    </row>
    <row r="31" spans="1:7" ht="17.100000000000001" customHeight="1">
      <c r="A31" s="188"/>
      <c r="B31" s="183"/>
      <c r="C31" s="183"/>
      <c r="D31" s="183"/>
      <c r="E31" s="183"/>
      <c r="F31" s="183"/>
      <c r="G31" s="189"/>
    </row>
    <row r="32" spans="1:7" ht="17.100000000000001" customHeight="1">
      <c r="A32" s="188"/>
      <c r="B32" s="183"/>
      <c r="C32" s="183"/>
      <c r="D32" s="183"/>
      <c r="E32" s="183"/>
      <c r="F32" s="183"/>
      <c r="G32" s="189"/>
    </row>
    <row r="33" spans="1:7" ht="17.100000000000001" customHeight="1">
      <c r="A33" s="188"/>
      <c r="B33" s="183"/>
      <c r="C33" s="183"/>
      <c r="D33" s="183"/>
      <c r="E33" s="183"/>
      <c r="F33" s="183"/>
      <c r="G33" s="189"/>
    </row>
    <row r="34" spans="1:7" ht="17.100000000000001" customHeight="1">
      <c r="A34" s="188"/>
      <c r="B34" s="183"/>
      <c r="C34" s="183"/>
      <c r="D34" s="183"/>
      <c r="E34" s="183"/>
      <c r="F34" s="183"/>
      <c r="G34" s="189"/>
    </row>
    <row r="35" spans="1:7" ht="17.100000000000001" customHeight="1">
      <c r="A35" s="188"/>
      <c r="B35" s="183"/>
      <c r="C35" s="183"/>
      <c r="D35" s="183"/>
      <c r="E35" s="183"/>
      <c r="F35" s="183"/>
      <c r="G35" s="189"/>
    </row>
    <row r="36" spans="1:7" ht="17.100000000000001" customHeight="1">
      <c r="A36" s="188"/>
      <c r="B36" s="183"/>
      <c r="C36" s="183"/>
      <c r="D36" s="183"/>
      <c r="E36" s="183"/>
      <c r="F36" s="183"/>
      <c r="G36" s="189"/>
    </row>
    <row r="37" spans="1:7" ht="17.100000000000001" customHeight="1">
      <c r="A37" s="190"/>
      <c r="B37" s="183"/>
      <c r="C37" s="183"/>
      <c r="D37" s="183"/>
      <c r="E37" s="183"/>
      <c r="F37" s="183"/>
      <c r="G37" s="189"/>
    </row>
    <row r="38" spans="1:7" ht="17.100000000000001" customHeight="1">
      <c r="A38" s="190"/>
      <c r="B38" s="183"/>
      <c r="C38" s="183"/>
      <c r="D38" s="183"/>
      <c r="E38" s="183"/>
      <c r="F38" s="183"/>
      <c r="G38" s="189"/>
    </row>
    <row r="39" spans="1:7" ht="17.100000000000001" customHeight="1">
      <c r="A39" s="190"/>
      <c r="B39" s="183"/>
      <c r="C39" s="183"/>
      <c r="D39" s="183"/>
      <c r="E39" s="183"/>
      <c r="F39" s="183"/>
      <c r="G39" s="189"/>
    </row>
    <row r="40" spans="1:7" ht="17.100000000000001" customHeight="1">
      <c r="A40" s="190"/>
      <c r="B40" s="183"/>
      <c r="C40" s="183"/>
      <c r="D40" s="183"/>
      <c r="E40" s="183"/>
      <c r="F40" s="183"/>
      <c r="G40" s="189"/>
    </row>
    <row r="41" spans="1:7" ht="17.100000000000001" customHeight="1">
      <c r="A41" s="190"/>
      <c r="B41" s="183"/>
      <c r="C41" s="183"/>
      <c r="D41" s="183"/>
      <c r="E41" s="183"/>
      <c r="F41" s="183"/>
      <c r="G41" s="189"/>
    </row>
    <row r="42" spans="1:7" ht="17.100000000000001" customHeight="1">
      <c r="A42" s="190"/>
      <c r="B42" s="183"/>
      <c r="C42" s="183"/>
      <c r="D42" s="183"/>
      <c r="E42" s="183"/>
      <c r="F42" s="183"/>
      <c r="G42" s="189"/>
    </row>
    <row r="43" spans="1:7" ht="17.100000000000001" customHeight="1">
      <c r="A43" s="190"/>
      <c r="B43" s="183"/>
      <c r="C43" s="183"/>
      <c r="D43" s="183"/>
      <c r="E43" s="183"/>
      <c r="F43" s="183"/>
      <c r="G43" s="189"/>
    </row>
    <row r="44" spans="1:7" ht="17.100000000000001" customHeight="1">
      <c r="A44" s="190"/>
      <c r="B44" s="183"/>
      <c r="C44" s="183"/>
      <c r="D44" s="183"/>
      <c r="E44" s="183"/>
      <c r="F44" s="183"/>
      <c r="G44" s="189"/>
    </row>
    <row r="45" spans="1:7" ht="17.100000000000001" customHeight="1">
      <c r="A45" s="190"/>
      <c r="B45" s="183"/>
      <c r="C45" s="183"/>
      <c r="D45" s="183"/>
      <c r="E45" s="183"/>
      <c r="F45" s="183"/>
      <c r="G45" s="189"/>
    </row>
    <row r="46" spans="1:7" ht="17.100000000000001" customHeight="1">
      <c r="A46" s="190"/>
      <c r="B46" s="183"/>
      <c r="C46" s="183"/>
      <c r="D46" s="183"/>
      <c r="E46" s="183"/>
      <c r="F46" s="183"/>
      <c r="G46" s="189"/>
    </row>
    <row r="47" spans="1:7" ht="17.100000000000001" customHeight="1">
      <c r="A47" s="190"/>
      <c r="B47" s="183"/>
      <c r="C47" s="183"/>
      <c r="D47" s="183"/>
      <c r="E47" s="183"/>
      <c r="F47" s="183"/>
      <c r="G47" s="189"/>
    </row>
    <row r="48" spans="1:7" ht="17.100000000000001" customHeight="1" thickBot="1">
      <c r="A48" s="191"/>
      <c r="B48" s="192"/>
      <c r="C48" s="192"/>
      <c r="D48" s="192"/>
      <c r="E48" s="192"/>
      <c r="F48" s="192"/>
      <c r="G48" s="193"/>
    </row>
    <row r="49" spans="1:16" ht="17.100000000000001" customHeight="1">
      <c r="A49" s="194"/>
      <c r="B49" s="183"/>
      <c r="C49" s="183"/>
      <c r="D49" s="183"/>
      <c r="E49" s="183"/>
      <c r="F49" s="183"/>
      <c r="G49" s="183"/>
    </row>
    <row r="50" spans="1:16" ht="17.100000000000001" customHeight="1" thickBot="1">
      <c r="A50" s="196" t="s">
        <v>214</v>
      </c>
      <c r="B50" s="183"/>
      <c r="C50" s="183"/>
      <c r="D50" s="183"/>
      <c r="E50" s="183"/>
      <c r="F50" s="183"/>
      <c r="G50" s="183"/>
    </row>
    <row r="51" spans="1:16" ht="17.100000000000001" customHeight="1">
      <c r="A51" s="684" t="s">
        <v>215</v>
      </c>
      <c r="B51" s="685"/>
      <c r="C51" s="206">
        <v>2021</v>
      </c>
      <c r="D51" s="206">
        <v>2020</v>
      </c>
      <c r="E51" s="206">
        <v>2019</v>
      </c>
      <c r="F51" s="206">
        <v>2018</v>
      </c>
      <c r="G51" s="207">
        <v>2017</v>
      </c>
    </row>
    <row r="52" spans="1:16" ht="17.100000000000001" customHeight="1">
      <c r="A52" s="689" t="s">
        <v>216</v>
      </c>
      <c r="B52" s="690"/>
      <c r="C52" s="256"/>
      <c r="D52" s="256"/>
      <c r="E52" s="256"/>
      <c r="F52" s="256"/>
      <c r="G52" s="257"/>
    </row>
    <row r="53" spans="1:16" ht="17.100000000000001" customHeight="1">
      <c r="A53" s="686" t="s">
        <v>217</v>
      </c>
      <c r="B53" s="680"/>
      <c r="C53" s="256"/>
      <c r="D53" s="256"/>
      <c r="E53" s="256"/>
      <c r="F53" s="256"/>
      <c r="G53" s="257"/>
    </row>
    <row r="54" spans="1:16" ht="17.100000000000001" customHeight="1" thickBot="1">
      <c r="A54" s="687" t="s">
        <v>218</v>
      </c>
      <c r="B54" s="688"/>
      <c r="C54" s="258"/>
      <c r="D54" s="258"/>
      <c r="E54" s="258"/>
      <c r="F54" s="258"/>
      <c r="G54" s="259"/>
      <c r="H54" s="195"/>
      <c r="I54" s="195"/>
      <c r="J54" s="195"/>
      <c r="K54" s="195"/>
    </row>
    <row r="55" spans="1:16" ht="17.100000000000001" customHeight="1">
      <c r="A55" s="208"/>
      <c r="B55" s="210"/>
      <c r="C55" s="211"/>
      <c r="D55" s="211"/>
      <c r="E55" s="211"/>
      <c r="F55" s="211"/>
      <c r="G55" s="209"/>
      <c r="H55" s="195"/>
      <c r="I55" s="195"/>
      <c r="J55" s="195"/>
      <c r="K55" s="195"/>
    </row>
    <row r="56" spans="1:16" ht="17.25" customHeight="1">
      <c r="A56" s="196" t="s">
        <v>219</v>
      </c>
      <c r="B56" s="198"/>
      <c r="C56" s="198"/>
      <c r="D56" s="198"/>
      <c r="E56" s="198"/>
      <c r="F56" s="197" t="s">
        <v>235</v>
      </c>
      <c r="G56" s="197"/>
      <c r="H56" s="195"/>
      <c r="I56" s="195"/>
      <c r="J56" s="195"/>
      <c r="K56" s="195"/>
    </row>
    <row r="57" spans="1:16" ht="20.100000000000001" customHeight="1">
      <c r="A57" s="674">
        <v>2019</v>
      </c>
      <c r="B57" s="675"/>
      <c r="C57" s="680" t="s">
        <v>234</v>
      </c>
      <c r="D57" s="680"/>
      <c r="E57" s="680" t="s">
        <v>233</v>
      </c>
      <c r="F57" s="681"/>
      <c r="G57" s="223"/>
      <c r="P57" s="218" t="s">
        <v>232</v>
      </c>
    </row>
    <row r="58" spans="1:16" ht="20.100000000000001" customHeight="1">
      <c r="A58" s="676"/>
      <c r="B58" s="677"/>
      <c r="C58" s="205" t="s">
        <v>231</v>
      </c>
      <c r="D58" s="256"/>
      <c r="E58" s="205" t="s">
        <v>230</v>
      </c>
      <c r="F58" s="260"/>
      <c r="G58" s="682"/>
      <c r="P58" s="673">
        <f>D63-F63</f>
        <v>0</v>
      </c>
    </row>
    <row r="59" spans="1:16" ht="53.25" customHeight="1">
      <c r="A59" s="676"/>
      <c r="B59" s="677"/>
      <c r="C59" s="205" t="s">
        <v>229</v>
      </c>
      <c r="D59" s="256"/>
      <c r="E59" s="212" t="s">
        <v>228</v>
      </c>
      <c r="F59" s="260"/>
      <c r="G59" s="682"/>
      <c r="P59" s="673"/>
    </row>
    <row r="60" spans="1:16" ht="46.5" customHeight="1">
      <c r="A60" s="676"/>
      <c r="B60" s="677"/>
      <c r="C60" s="212" t="s">
        <v>227</v>
      </c>
      <c r="D60" s="256"/>
      <c r="E60" s="205" t="s">
        <v>226</v>
      </c>
      <c r="F60" s="260"/>
      <c r="G60" s="224"/>
      <c r="P60" s="219" t="s">
        <v>225</v>
      </c>
    </row>
    <row r="61" spans="1:16" ht="20.100000000000001" customHeight="1">
      <c r="A61" s="676"/>
      <c r="B61" s="677"/>
      <c r="C61" s="205" t="s">
        <v>224</v>
      </c>
      <c r="D61" s="256"/>
      <c r="E61" s="205" t="s">
        <v>223</v>
      </c>
      <c r="F61" s="260"/>
      <c r="G61" s="683"/>
      <c r="P61" s="672">
        <f>IFERROR(D60/D63,0)</f>
        <v>0</v>
      </c>
    </row>
    <row r="62" spans="1:16" ht="20.100000000000001" customHeight="1">
      <c r="A62" s="676"/>
      <c r="B62" s="677"/>
      <c r="C62" s="205" t="s">
        <v>222</v>
      </c>
      <c r="D62" s="256"/>
      <c r="E62" s="205"/>
      <c r="F62" s="260"/>
      <c r="G62" s="683"/>
      <c r="P62" s="672"/>
    </row>
    <row r="63" spans="1:16" ht="20.100000000000001" customHeight="1">
      <c r="A63" s="676"/>
      <c r="B63" s="677"/>
      <c r="C63" s="205" t="s">
        <v>221</v>
      </c>
      <c r="D63" s="213">
        <f>D58+D59+D61+D62</f>
        <v>0</v>
      </c>
      <c r="E63" s="205" t="s">
        <v>221</v>
      </c>
      <c r="F63" s="221">
        <f>F58+F60+F61+F62</f>
        <v>0</v>
      </c>
      <c r="G63" s="223"/>
      <c r="P63" s="218" t="s">
        <v>220</v>
      </c>
    </row>
    <row r="64" spans="1:16" ht="17.25" customHeight="1">
      <c r="A64" s="678"/>
      <c r="B64" s="679"/>
      <c r="C64" s="205" t="s">
        <v>220</v>
      </c>
      <c r="D64" s="214" t="str">
        <f>IFERROR(D63/D71,"0")</f>
        <v>0</v>
      </c>
      <c r="E64" s="205" t="s">
        <v>220</v>
      </c>
      <c r="F64" s="222" t="str">
        <f>IFERROR(F63/F71,"0")</f>
        <v>0</v>
      </c>
      <c r="G64" s="225"/>
      <c r="P64" s="220">
        <f>IFERROR(G61/G69,0)</f>
        <v>0</v>
      </c>
    </row>
    <row r="65" spans="1:16" ht="17.100000000000001" customHeight="1">
      <c r="A65" s="674">
        <v>2018</v>
      </c>
      <c r="B65" s="675"/>
      <c r="C65" s="680" t="s">
        <v>234</v>
      </c>
      <c r="D65" s="680"/>
      <c r="E65" s="680" t="s">
        <v>233</v>
      </c>
      <c r="F65" s="681"/>
      <c r="G65" s="223"/>
      <c r="P65" s="218" t="s">
        <v>232</v>
      </c>
    </row>
    <row r="66" spans="1:16" ht="20.25" customHeight="1">
      <c r="A66" s="676"/>
      <c r="B66" s="677"/>
      <c r="C66" s="205" t="s">
        <v>231</v>
      </c>
      <c r="D66" s="256"/>
      <c r="E66" s="205" t="s">
        <v>230</v>
      </c>
      <c r="F66" s="260"/>
      <c r="G66" s="682"/>
      <c r="P66" s="673">
        <f>D71-F71</f>
        <v>0</v>
      </c>
    </row>
    <row r="67" spans="1:16" ht="45" customHeight="1">
      <c r="A67" s="676"/>
      <c r="B67" s="677"/>
      <c r="C67" s="205" t="s">
        <v>229</v>
      </c>
      <c r="D67" s="256"/>
      <c r="E67" s="212" t="s">
        <v>228</v>
      </c>
      <c r="F67" s="260"/>
      <c r="G67" s="682"/>
      <c r="P67" s="673"/>
    </row>
    <row r="68" spans="1:16" ht="48" customHeight="1">
      <c r="A68" s="676"/>
      <c r="B68" s="677"/>
      <c r="C68" s="212" t="s">
        <v>227</v>
      </c>
      <c r="D68" s="256"/>
      <c r="E68" s="205" t="s">
        <v>226</v>
      </c>
      <c r="F68" s="260"/>
      <c r="G68" s="224"/>
      <c r="P68" s="219" t="s">
        <v>225</v>
      </c>
    </row>
    <row r="69" spans="1:16" ht="22.5" customHeight="1">
      <c r="A69" s="676"/>
      <c r="B69" s="677"/>
      <c r="C69" s="205" t="s">
        <v>224</v>
      </c>
      <c r="D69" s="256"/>
      <c r="E69" s="205" t="s">
        <v>223</v>
      </c>
      <c r="F69" s="260"/>
      <c r="G69" s="683"/>
      <c r="P69" s="672">
        <f>IFERROR(D68/D71,0)</f>
        <v>0</v>
      </c>
    </row>
    <row r="70" spans="1:16" ht="15.75" customHeight="1">
      <c r="A70" s="676"/>
      <c r="B70" s="677"/>
      <c r="C70" s="205" t="s">
        <v>222</v>
      </c>
      <c r="D70" s="256"/>
      <c r="E70" s="205"/>
      <c r="F70" s="260"/>
      <c r="G70" s="683"/>
      <c r="P70" s="672"/>
    </row>
    <row r="71" spans="1:16" ht="16.5" customHeight="1">
      <c r="A71" s="676"/>
      <c r="B71" s="677"/>
      <c r="C71" s="205" t="s">
        <v>221</v>
      </c>
      <c r="D71" s="213">
        <f>D66+D67+D69+D70</f>
        <v>0</v>
      </c>
      <c r="E71" s="205" t="s">
        <v>221</v>
      </c>
      <c r="F71" s="221">
        <f>F66+F68+F69+F70</f>
        <v>0</v>
      </c>
      <c r="G71" s="223"/>
      <c r="P71" s="218" t="s">
        <v>220</v>
      </c>
    </row>
    <row r="72" spans="1:16" ht="17.100000000000001" customHeight="1">
      <c r="A72" s="678"/>
      <c r="B72" s="679"/>
      <c r="C72" s="205" t="s">
        <v>220</v>
      </c>
      <c r="D72" s="214" t="str">
        <f>IFERROR(D71/D79,"0")</f>
        <v>0</v>
      </c>
      <c r="E72" s="205" t="s">
        <v>220</v>
      </c>
      <c r="F72" s="222" t="str">
        <f>IFERROR(F71/F79,"0")</f>
        <v>0</v>
      </c>
      <c r="G72" s="225"/>
      <c r="P72" s="220">
        <f>IFERROR(G69/G77,0)</f>
        <v>0</v>
      </c>
    </row>
    <row r="73" spans="1:16" ht="27" customHeight="1">
      <c r="A73" s="674">
        <v>2017</v>
      </c>
      <c r="B73" s="675"/>
      <c r="C73" s="680" t="s">
        <v>234</v>
      </c>
      <c r="D73" s="680"/>
      <c r="E73" s="680" t="s">
        <v>233</v>
      </c>
      <c r="F73" s="681"/>
      <c r="G73" s="223"/>
      <c r="P73" s="218" t="s">
        <v>232</v>
      </c>
    </row>
    <row r="74" spans="1:16" ht="21.75" customHeight="1">
      <c r="A74" s="676"/>
      <c r="B74" s="677"/>
      <c r="C74" s="205" t="s">
        <v>231</v>
      </c>
      <c r="D74" s="256"/>
      <c r="E74" s="205" t="s">
        <v>230</v>
      </c>
      <c r="F74" s="260"/>
      <c r="G74" s="682"/>
      <c r="P74" s="673">
        <f>D79-F79</f>
        <v>0</v>
      </c>
    </row>
    <row r="75" spans="1:16" ht="45" customHeight="1">
      <c r="A75" s="676"/>
      <c r="B75" s="677"/>
      <c r="C75" s="205" t="s">
        <v>229</v>
      </c>
      <c r="D75" s="256"/>
      <c r="E75" s="212" t="s">
        <v>228</v>
      </c>
      <c r="F75" s="260"/>
      <c r="G75" s="682"/>
      <c r="P75" s="673"/>
    </row>
    <row r="76" spans="1:16" ht="50.25" customHeight="1">
      <c r="A76" s="676"/>
      <c r="B76" s="677"/>
      <c r="C76" s="212" t="s">
        <v>227</v>
      </c>
      <c r="D76" s="256"/>
      <c r="E76" s="205" t="s">
        <v>226</v>
      </c>
      <c r="F76" s="260"/>
      <c r="G76" s="224"/>
      <c r="P76" s="219" t="s">
        <v>225</v>
      </c>
    </row>
    <row r="77" spans="1:16" ht="21" customHeight="1">
      <c r="A77" s="676"/>
      <c r="B77" s="677"/>
      <c r="C77" s="205" t="s">
        <v>224</v>
      </c>
      <c r="D77" s="256"/>
      <c r="E77" s="205" t="s">
        <v>223</v>
      </c>
      <c r="F77" s="260"/>
      <c r="G77" s="683"/>
      <c r="P77" s="672">
        <f>IFERROR(D76/D79,0)</f>
        <v>0</v>
      </c>
    </row>
    <row r="78" spans="1:16" ht="21" customHeight="1">
      <c r="A78" s="676"/>
      <c r="B78" s="677"/>
      <c r="C78" s="205" t="s">
        <v>222</v>
      </c>
      <c r="D78" s="256"/>
      <c r="E78" s="205"/>
      <c r="F78" s="260"/>
      <c r="G78" s="683"/>
      <c r="P78" s="672"/>
    </row>
    <row r="79" spans="1:16" ht="21" customHeight="1">
      <c r="A79" s="676"/>
      <c r="B79" s="677"/>
      <c r="C79" s="205" t="s">
        <v>221</v>
      </c>
      <c r="D79" s="213">
        <f>D74+D75+D77+D78</f>
        <v>0</v>
      </c>
      <c r="E79" s="205" t="s">
        <v>221</v>
      </c>
      <c r="F79" s="221">
        <f>F74+F76+F77+F78</f>
        <v>0</v>
      </c>
      <c r="G79" s="223"/>
      <c r="P79" s="218" t="s">
        <v>220</v>
      </c>
    </row>
    <row r="80" spans="1:16" ht="21" customHeight="1">
      <c r="A80" s="678"/>
      <c r="B80" s="679"/>
      <c r="C80" s="205" t="s">
        <v>220</v>
      </c>
      <c r="D80" s="214" t="s">
        <v>255</v>
      </c>
      <c r="E80" s="205" t="s">
        <v>220</v>
      </c>
      <c r="F80" s="222" t="s">
        <v>255</v>
      </c>
      <c r="G80" s="225"/>
      <c r="P80" s="220">
        <f>IFERROR(G77/#REF!,0)</f>
        <v>0</v>
      </c>
    </row>
    <row r="81" spans="1:7" ht="17.100000000000001" customHeight="1">
      <c r="A81" s="196"/>
      <c r="D81" s="199"/>
      <c r="G81" s="200"/>
    </row>
    <row r="82" spans="1:7" ht="17.100000000000001" customHeight="1" thickBot="1">
      <c r="A82" s="261" t="s">
        <v>262</v>
      </c>
      <c r="B82" s="262"/>
      <c r="C82" s="262"/>
      <c r="D82" s="262"/>
      <c r="E82" s="262"/>
      <c r="F82" s="262"/>
      <c r="G82" s="262"/>
    </row>
    <row r="83" spans="1:7" ht="17.100000000000001" customHeight="1">
      <c r="A83" s="691" t="s">
        <v>202</v>
      </c>
      <c r="B83" s="692"/>
      <c r="C83" s="692"/>
      <c r="D83" s="692"/>
      <c r="E83" s="692"/>
      <c r="F83" s="692"/>
      <c r="G83" s="693"/>
    </row>
    <row r="84" spans="1:7" ht="31.5" customHeight="1" thickBot="1">
      <c r="A84" s="700"/>
      <c r="B84" s="701"/>
      <c r="C84" s="701"/>
      <c r="D84" s="701"/>
      <c r="E84" s="701"/>
      <c r="F84" s="701"/>
      <c r="G84" s="702"/>
    </row>
    <row r="85" spans="1:7" ht="17.100000000000001" customHeight="1">
      <c r="A85" s="691" t="s">
        <v>203</v>
      </c>
      <c r="B85" s="692"/>
      <c r="C85" s="692"/>
      <c r="D85" s="692"/>
      <c r="E85" s="692"/>
      <c r="F85" s="692"/>
      <c r="G85" s="693"/>
    </row>
    <row r="86" spans="1:7" ht="81" customHeight="1">
      <c r="A86" s="263" t="s">
        <v>204</v>
      </c>
      <c r="B86" s="694"/>
      <c r="C86" s="695"/>
      <c r="D86" s="695"/>
      <c r="E86" s="695"/>
      <c r="F86" s="695"/>
      <c r="G86" s="696"/>
    </row>
    <row r="87" spans="1:7" ht="76.5" customHeight="1">
      <c r="A87" s="263" t="s">
        <v>205</v>
      </c>
      <c r="B87" s="694"/>
      <c r="C87" s="695"/>
      <c r="D87" s="695"/>
      <c r="E87" s="695"/>
      <c r="F87" s="695"/>
      <c r="G87" s="696"/>
    </row>
    <row r="88" spans="1:7" ht="135.75" customHeight="1" thickBot="1">
      <c r="A88" s="264" t="s">
        <v>206</v>
      </c>
      <c r="B88" s="697"/>
      <c r="C88" s="698"/>
      <c r="D88" s="698"/>
      <c r="E88" s="698"/>
      <c r="F88" s="698"/>
      <c r="G88" s="699"/>
    </row>
    <row r="89" spans="1:7" ht="17.100000000000001" customHeight="1">
      <c r="A89" s="201"/>
      <c r="B89" s="202"/>
      <c r="C89" s="203"/>
      <c r="D89" s="203"/>
      <c r="E89" s="203"/>
      <c r="F89" s="203"/>
      <c r="G89" s="203"/>
    </row>
    <row r="90" spans="1:7" ht="17.100000000000001" customHeight="1">
      <c r="A90" s="196"/>
      <c r="B90" s="204"/>
      <c r="C90" s="204"/>
      <c r="D90" s="204"/>
      <c r="E90" s="204"/>
      <c r="F90" s="204"/>
      <c r="G90" s="204"/>
    </row>
    <row r="91" spans="1:7" ht="17.100000000000001" customHeight="1">
      <c r="A91" s="196"/>
      <c r="B91" s="204"/>
      <c r="C91" s="204"/>
      <c r="D91" s="204"/>
      <c r="E91" s="204"/>
      <c r="F91" s="204"/>
      <c r="G91" s="204"/>
    </row>
  </sheetData>
  <sheetProtection algorithmName="SHA-512" hashValue="2l8CdqP29VSE7LqEurhbJ/FPcqZhd6iu/rA+2ZbU7ZID7J2QBDuympq0KjSKB0V9W1yYpuDqC/kx3CY4ZT2BaQ==" saltValue="KMcUh0uDFeJTupsabbUFnw==" spinCount="100000" sheet="1" formatCells="0" formatColumns="0" formatRows="0" insertColumns="0" insertRows="0" deleteColumns="0" deleteRows="0"/>
  <mergeCells count="74">
    <mergeCell ref="A3:A6"/>
    <mergeCell ref="B3:D3"/>
    <mergeCell ref="E3:E6"/>
    <mergeCell ref="F3:G3"/>
    <mergeCell ref="B4:D6"/>
    <mergeCell ref="F4:G4"/>
    <mergeCell ref="F5:G6"/>
    <mergeCell ref="F11:G12"/>
    <mergeCell ref="B13:C14"/>
    <mergeCell ref="D13:E14"/>
    <mergeCell ref="F13:G14"/>
    <mergeCell ref="A7:A9"/>
    <mergeCell ref="B7:E7"/>
    <mergeCell ref="F7:G7"/>
    <mergeCell ref="B8:E9"/>
    <mergeCell ref="F8:F9"/>
    <mergeCell ref="G8:G9"/>
    <mergeCell ref="B17:C18"/>
    <mergeCell ref="D17:E18"/>
    <mergeCell ref="F17:G18"/>
    <mergeCell ref="A19:A21"/>
    <mergeCell ref="B19:C19"/>
    <mergeCell ref="D19:E19"/>
    <mergeCell ref="F19:G19"/>
    <mergeCell ref="B20:C21"/>
    <mergeCell ref="D20:E21"/>
    <mergeCell ref="F20:G21"/>
    <mergeCell ref="A10:A18"/>
    <mergeCell ref="B10:C10"/>
    <mergeCell ref="D10:E10"/>
    <mergeCell ref="F10:G10"/>
    <mergeCell ref="B11:C12"/>
    <mergeCell ref="D11:E12"/>
    <mergeCell ref="A22:A24"/>
    <mergeCell ref="B22:C22"/>
    <mergeCell ref="D22:E22"/>
    <mergeCell ref="F22:G22"/>
    <mergeCell ref="B23:C24"/>
    <mergeCell ref="D23:E24"/>
    <mergeCell ref="F23:G24"/>
    <mergeCell ref="A85:G85"/>
    <mergeCell ref="B86:G86"/>
    <mergeCell ref="B87:G87"/>
    <mergeCell ref="B88:G88"/>
    <mergeCell ref="A83:G83"/>
    <mergeCell ref="A84:G84"/>
    <mergeCell ref="A51:B51"/>
    <mergeCell ref="A53:B53"/>
    <mergeCell ref="A54:B54"/>
    <mergeCell ref="A52:B52"/>
    <mergeCell ref="G66:G67"/>
    <mergeCell ref="A57:B64"/>
    <mergeCell ref="C57:D57"/>
    <mergeCell ref="E57:F57"/>
    <mergeCell ref="G58:G59"/>
    <mergeCell ref="A65:B72"/>
    <mergeCell ref="C65:D65"/>
    <mergeCell ref="E65:F65"/>
    <mergeCell ref="B15:C16"/>
    <mergeCell ref="D15:E16"/>
    <mergeCell ref="F15:G16"/>
    <mergeCell ref="P77:P78"/>
    <mergeCell ref="P58:P59"/>
    <mergeCell ref="P61:P62"/>
    <mergeCell ref="P66:P67"/>
    <mergeCell ref="P69:P70"/>
    <mergeCell ref="P74:P75"/>
    <mergeCell ref="A73:B80"/>
    <mergeCell ref="C73:D73"/>
    <mergeCell ref="E73:F73"/>
    <mergeCell ref="G74:G75"/>
    <mergeCell ref="G61:G62"/>
    <mergeCell ref="G69:G70"/>
    <mergeCell ref="G77:G78"/>
  </mergeCells>
  <phoneticPr fontId="2"/>
  <printOptions horizontalCentered="1"/>
  <pageMargins left="0.59055118110236227" right="0.59055118110236227" top="0.78740157480314965" bottom="0.39370078740157483" header="0.27559055118110237" footer="0.19685039370078741"/>
  <pageSetup paperSize="9" fitToHeight="0" orientation="portrait" r:id="rId1"/>
  <headerFooter alignWithMargins="0">
    <oddHeader>&amp;R（様式４）</oddHeader>
  </headerFooter>
  <rowBreaks count="2" manualBreakCount="2">
    <brk id="48" max="7" man="1"/>
    <brk id="81"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38"/>
  <sheetViews>
    <sheetView showGridLines="0" showRuler="0" view="pageBreakPreview" zoomScale="90" zoomScaleNormal="100" zoomScaleSheetLayoutView="90" workbookViewId="0">
      <selection activeCell="B18" sqref="B18:K18"/>
    </sheetView>
  </sheetViews>
  <sheetFormatPr defaultRowHeight="13.5"/>
  <cols>
    <col min="1" max="1" width="1.25" style="2" customWidth="1"/>
    <col min="2" max="3" width="9.25" style="2" customWidth="1"/>
    <col min="4" max="4" width="6.25" style="2" customWidth="1"/>
    <col min="5" max="5" width="12.25" style="2" customWidth="1"/>
    <col min="6" max="7" width="9.25" style="2" customWidth="1"/>
    <col min="8" max="8" width="10" style="2" customWidth="1"/>
    <col min="9" max="9" width="9.25" style="2" customWidth="1"/>
    <col min="10" max="10" width="8.5" style="2" customWidth="1"/>
    <col min="11" max="11" width="9.25" style="2" customWidth="1"/>
    <col min="12" max="12" width="1.25" style="2" customWidth="1"/>
    <col min="13" max="16384" width="9" style="2"/>
  </cols>
  <sheetData>
    <row r="1" spans="2:11" ht="21" customHeight="1">
      <c r="B1" s="1" t="s">
        <v>237</v>
      </c>
      <c r="C1" s="1"/>
      <c r="D1" s="1"/>
      <c r="E1" s="1"/>
      <c r="F1" s="1"/>
      <c r="G1" s="1"/>
      <c r="H1" s="1"/>
      <c r="I1" s="1"/>
      <c r="J1" s="1"/>
      <c r="K1" s="1"/>
    </row>
    <row r="2" spans="2:11" ht="11.25" customHeight="1" thickBot="1">
      <c r="B2" s="1"/>
      <c r="C2" s="1"/>
      <c r="D2" s="1"/>
      <c r="E2" s="1"/>
      <c r="F2" s="1"/>
      <c r="G2" s="1"/>
      <c r="H2" s="1"/>
      <c r="I2" s="1"/>
      <c r="J2" s="1"/>
      <c r="K2" s="1"/>
    </row>
    <row r="3" spans="2:11" ht="21" customHeight="1">
      <c r="B3" s="342" t="s">
        <v>21</v>
      </c>
      <c r="C3" s="343"/>
      <c r="D3" s="343"/>
      <c r="E3" s="343"/>
      <c r="F3" s="343"/>
      <c r="G3" s="343"/>
      <c r="H3" s="343"/>
      <c r="I3" s="343"/>
      <c r="J3" s="343"/>
      <c r="K3" s="344"/>
    </row>
    <row r="4" spans="2:11" ht="30" customHeight="1">
      <c r="B4" s="345" t="str">
        <f>T(様式1!E20)</f>
        <v/>
      </c>
      <c r="C4" s="346"/>
      <c r="D4" s="346"/>
      <c r="E4" s="346"/>
      <c r="F4" s="346"/>
      <c r="G4" s="346"/>
      <c r="H4" s="346"/>
      <c r="I4" s="346"/>
      <c r="J4" s="346"/>
      <c r="K4" s="347"/>
    </row>
    <row r="5" spans="2:11" ht="30" customHeight="1">
      <c r="B5" s="348" t="s">
        <v>148</v>
      </c>
      <c r="C5" s="349"/>
      <c r="D5" s="350"/>
      <c r="E5" s="351"/>
      <c r="F5" s="351"/>
      <c r="G5" s="351"/>
      <c r="H5" s="351"/>
      <c r="I5" s="351"/>
      <c r="J5" s="351"/>
      <c r="K5" s="352"/>
    </row>
    <row r="6" spans="2:11" ht="30" customHeight="1" thickBot="1">
      <c r="B6" s="353" t="s">
        <v>149</v>
      </c>
      <c r="C6" s="354"/>
      <c r="D6" s="286"/>
      <c r="E6" s="355"/>
      <c r="F6" s="355"/>
      <c r="G6" s="355"/>
      <c r="H6" s="355"/>
      <c r="I6" s="355"/>
      <c r="J6" s="355"/>
      <c r="K6" s="356"/>
    </row>
    <row r="7" spans="2:11" ht="33" customHeight="1">
      <c r="B7" s="357" t="s">
        <v>211</v>
      </c>
      <c r="C7" s="358"/>
      <c r="D7" s="358"/>
      <c r="E7" s="358"/>
      <c r="F7" s="358"/>
      <c r="G7" s="358"/>
      <c r="H7" s="358"/>
      <c r="I7" s="358"/>
      <c r="J7" s="358"/>
      <c r="K7" s="359"/>
    </row>
    <row r="8" spans="2:11" ht="28.5" customHeight="1" thickBot="1">
      <c r="B8" s="360" t="s">
        <v>236</v>
      </c>
      <c r="C8" s="361"/>
      <c r="D8" s="361"/>
      <c r="E8" s="361"/>
      <c r="F8" s="361"/>
      <c r="G8" s="361"/>
      <c r="H8" s="361"/>
      <c r="I8" s="361"/>
      <c r="J8" s="361"/>
      <c r="K8" s="362"/>
    </row>
    <row r="9" spans="2:11" ht="20.85" customHeight="1">
      <c r="B9" s="336" t="s">
        <v>212</v>
      </c>
      <c r="C9" s="337"/>
      <c r="D9" s="337"/>
      <c r="E9" s="337"/>
      <c r="F9" s="337"/>
      <c r="G9" s="337"/>
      <c r="H9" s="337"/>
      <c r="I9" s="337"/>
      <c r="J9" s="337"/>
      <c r="K9" s="338"/>
    </row>
    <row r="10" spans="2:11" ht="20.85" customHeight="1">
      <c r="B10" s="339" t="s">
        <v>167</v>
      </c>
      <c r="C10" s="340"/>
      <c r="D10" s="340"/>
      <c r="E10" s="340"/>
      <c r="F10" s="340"/>
      <c r="G10" s="340"/>
      <c r="H10" s="340"/>
      <c r="I10" s="340"/>
      <c r="J10" s="340"/>
      <c r="K10" s="341"/>
    </row>
    <row r="11" spans="2:11" ht="277.5" customHeight="1">
      <c r="B11" s="363"/>
      <c r="C11" s="364"/>
      <c r="D11" s="364"/>
      <c r="E11" s="364"/>
      <c r="F11" s="364"/>
      <c r="G11" s="364"/>
      <c r="H11" s="364"/>
      <c r="I11" s="364"/>
      <c r="J11" s="364"/>
      <c r="K11" s="365"/>
    </row>
    <row r="12" spans="2:11" ht="202.5" customHeight="1" thickBot="1">
      <c r="B12" s="366"/>
      <c r="C12" s="367"/>
      <c r="D12" s="367"/>
      <c r="E12" s="367"/>
      <c r="F12" s="367"/>
      <c r="G12" s="367"/>
      <c r="H12" s="367"/>
      <c r="I12" s="367"/>
      <c r="J12" s="367"/>
      <c r="K12" s="368"/>
    </row>
    <row r="13" spans="2:11" ht="20.85" customHeight="1">
      <c r="B13" s="339" t="s">
        <v>166</v>
      </c>
      <c r="C13" s="340"/>
      <c r="D13" s="340"/>
      <c r="E13" s="340"/>
      <c r="F13" s="340"/>
      <c r="G13" s="340"/>
      <c r="H13" s="340"/>
      <c r="I13" s="340"/>
      <c r="J13" s="340"/>
      <c r="K13" s="341"/>
    </row>
    <row r="14" spans="2:11" ht="317.25" customHeight="1">
      <c r="B14" s="363"/>
      <c r="C14" s="364"/>
      <c r="D14" s="364"/>
      <c r="E14" s="364"/>
      <c r="F14" s="364"/>
      <c r="G14" s="364"/>
      <c r="H14" s="364"/>
      <c r="I14" s="364"/>
      <c r="J14" s="364"/>
      <c r="K14" s="365"/>
    </row>
    <row r="15" spans="2:11" ht="317.25" customHeight="1" thickBot="1">
      <c r="B15" s="366"/>
      <c r="C15" s="367"/>
      <c r="D15" s="367"/>
      <c r="E15" s="367"/>
      <c r="F15" s="367"/>
      <c r="G15" s="367"/>
      <c r="H15" s="367"/>
      <c r="I15" s="367"/>
      <c r="J15" s="367"/>
      <c r="K15" s="368"/>
    </row>
    <row r="16" spans="2:11" ht="20.100000000000001" customHeight="1">
      <c r="B16" s="336" t="s">
        <v>213</v>
      </c>
      <c r="C16" s="372"/>
      <c r="D16" s="372"/>
      <c r="E16" s="372"/>
      <c r="F16" s="372"/>
      <c r="G16" s="372"/>
      <c r="H16" s="372"/>
      <c r="I16" s="372"/>
      <c r="J16" s="372"/>
      <c r="K16" s="373"/>
    </row>
    <row r="17" spans="2:11" ht="20.100000000000001" customHeight="1">
      <c r="B17" s="374" t="s">
        <v>178</v>
      </c>
      <c r="C17" s="375"/>
      <c r="D17" s="375"/>
      <c r="E17" s="375"/>
      <c r="F17" s="375"/>
      <c r="G17" s="375"/>
      <c r="H17" s="375"/>
      <c r="I17" s="375"/>
      <c r="J17" s="375"/>
      <c r="K17" s="376"/>
    </row>
    <row r="18" spans="2:11" ht="334.5" customHeight="1" thickBot="1">
      <c r="B18" s="369"/>
      <c r="C18" s="370"/>
      <c r="D18" s="370"/>
      <c r="E18" s="370"/>
      <c r="F18" s="370"/>
      <c r="G18" s="370"/>
      <c r="H18" s="370"/>
      <c r="I18" s="370"/>
      <c r="J18" s="370"/>
      <c r="K18" s="371"/>
    </row>
    <row r="19" spans="2:11">
      <c r="B19" s="13"/>
    </row>
    <row r="20" spans="2:11" ht="36" customHeight="1"/>
    <row r="138" spans="2:2">
      <c r="B138" s="13" t="s">
        <v>145</v>
      </c>
    </row>
  </sheetData>
  <sheetProtection algorithmName="SHA-512" hashValue="I+rGtNvkT1eO9yEPQbhNHO0HICLSUz0iK6/ii81MBTpVWNZaRPs1mkimALDAwW7i68R7wT+EZGdEIsHSbSB/Sw==" saltValue="vt24Byv8xL7GPHfnhF3aKQ==" spinCount="100000" sheet="1" formatCells="0" formatRows="0" insertRows="0" deleteRows="0"/>
  <mergeCells count="16">
    <mergeCell ref="B11:K12"/>
    <mergeCell ref="B13:K13"/>
    <mergeCell ref="B18:K18"/>
    <mergeCell ref="B16:K16"/>
    <mergeCell ref="B17:K17"/>
    <mergeCell ref="B14:K15"/>
    <mergeCell ref="B9:K9"/>
    <mergeCell ref="B10:K10"/>
    <mergeCell ref="B3:K3"/>
    <mergeCell ref="B4:K4"/>
    <mergeCell ref="B5:C5"/>
    <mergeCell ref="D5:K5"/>
    <mergeCell ref="B6:C6"/>
    <mergeCell ref="D6:K6"/>
    <mergeCell ref="B7:K7"/>
    <mergeCell ref="B8:K8"/>
  </mergeCells>
  <phoneticPr fontId="2"/>
  <printOptions horizontalCentered="1"/>
  <pageMargins left="0.59055118110236227" right="0.59055118110236227" top="0.78740157480314965" bottom="0.39370078740157483" header="0.15748031496062992" footer="0.15748031496062992"/>
  <pageSetup paperSize="9" scale="98" fitToHeight="0" orientation="portrait" r:id="rId1"/>
  <headerFooter alignWithMargins="0">
    <oddHeader>&amp;R&amp;A</oddHeader>
  </headerFooter>
  <rowBreaks count="2" manualBreakCount="2">
    <brk id="12" min="1" max="10" man="1"/>
    <brk id="15" min="1"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89"/>
  <sheetViews>
    <sheetView showGridLines="0" showRuler="0" view="pageBreakPreview" zoomScale="90" zoomScaleNormal="100" zoomScaleSheetLayoutView="90" workbookViewId="0">
      <selection activeCell="D29" sqref="D29:K29"/>
    </sheetView>
  </sheetViews>
  <sheetFormatPr defaultRowHeight="13.5"/>
  <cols>
    <col min="1" max="1" width="1.25" style="2" customWidth="1"/>
    <col min="2" max="3" width="9.25" style="2" customWidth="1"/>
    <col min="4" max="4" width="6.25" style="2" customWidth="1"/>
    <col min="5" max="5" width="12.25" style="2" customWidth="1"/>
    <col min="6" max="7" width="9.25" style="2" customWidth="1"/>
    <col min="8" max="8" width="10" style="2" customWidth="1"/>
    <col min="9" max="9" width="9.25" style="2" customWidth="1"/>
    <col min="10" max="10" width="8.5" style="2" customWidth="1"/>
    <col min="11" max="11" width="9.25" style="2" customWidth="1"/>
    <col min="12" max="12" width="1.25" style="2" customWidth="1"/>
    <col min="13" max="16384" width="9" style="2"/>
  </cols>
  <sheetData>
    <row r="1" spans="2:11" ht="21" customHeight="1">
      <c r="B1" s="1" t="s">
        <v>186</v>
      </c>
      <c r="C1" s="1"/>
      <c r="D1" s="1"/>
      <c r="E1" s="1"/>
      <c r="F1" s="1"/>
      <c r="G1" s="1"/>
      <c r="H1" s="1"/>
      <c r="I1" s="1"/>
      <c r="J1" s="1"/>
      <c r="K1" s="1"/>
    </row>
    <row r="2" spans="2:11" ht="20.25" customHeight="1">
      <c r="B2" s="176" t="s">
        <v>172</v>
      </c>
      <c r="C2" s="1"/>
      <c r="D2" s="1"/>
      <c r="E2" s="1"/>
      <c r="F2" s="1"/>
      <c r="G2" s="1"/>
      <c r="H2" s="1"/>
      <c r="I2" s="1"/>
      <c r="J2" s="1"/>
      <c r="K2" s="1"/>
    </row>
    <row r="3" spans="2:11" ht="20.25" customHeight="1" thickBot="1">
      <c r="B3" s="176" t="s">
        <v>173</v>
      </c>
      <c r="C3" s="1"/>
      <c r="D3" s="1"/>
      <c r="E3" s="1"/>
      <c r="F3" s="1"/>
      <c r="G3" s="1"/>
      <c r="H3" s="1"/>
      <c r="I3" s="1"/>
      <c r="J3" s="1"/>
      <c r="K3" s="1"/>
    </row>
    <row r="4" spans="2:11" ht="20.85" customHeight="1">
      <c r="B4" s="336" t="s">
        <v>169</v>
      </c>
      <c r="C4" s="337"/>
      <c r="D4" s="337"/>
      <c r="E4" s="337"/>
      <c r="F4" s="337"/>
      <c r="G4" s="337"/>
      <c r="H4" s="337"/>
      <c r="I4" s="337"/>
      <c r="J4" s="337"/>
      <c r="K4" s="338"/>
    </row>
    <row r="5" spans="2:11" ht="20.85" customHeight="1">
      <c r="B5" s="339" t="s">
        <v>168</v>
      </c>
      <c r="C5" s="340"/>
      <c r="D5" s="340"/>
      <c r="E5" s="340"/>
      <c r="F5" s="340"/>
      <c r="G5" s="340"/>
      <c r="H5" s="340"/>
      <c r="I5" s="340"/>
      <c r="J5" s="340"/>
      <c r="K5" s="341"/>
    </row>
    <row r="6" spans="2:11" ht="56.25" customHeight="1">
      <c r="B6" s="422"/>
      <c r="C6" s="423"/>
      <c r="D6" s="423"/>
      <c r="E6" s="423"/>
      <c r="F6" s="423"/>
      <c r="G6" s="423"/>
      <c r="H6" s="423"/>
      <c r="I6" s="423"/>
      <c r="J6" s="423"/>
      <c r="K6" s="424"/>
    </row>
    <row r="7" spans="2:11" ht="21.2" customHeight="1">
      <c r="B7" s="339" t="s">
        <v>177</v>
      </c>
      <c r="C7" s="420"/>
      <c r="D7" s="420"/>
      <c r="E7" s="420"/>
      <c r="F7" s="420"/>
      <c r="G7" s="420"/>
      <c r="H7" s="420"/>
      <c r="I7" s="420"/>
      <c r="J7" s="420"/>
      <c r="K7" s="421"/>
    </row>
    <row r="8" spans="2:11" ht="138.75" customHeight="1">
      <c r="B8" s="363"/>
      <c r="C8" s="364"/>
      <c r="D8" s="364"/>
      <c r="E8" s="364"/>
      <c r="F8" s="364"/>
      <c r="G8" s="364"/>
      <c r="H8" s="364"/>
      <c r="I8" s="364"/>
      <c r="J8" s="364"/>
      <c r="K8" s="365"/>
    </row>
    <row r="9" spans="2:11" ht="223.5" customHeight="1">
      <c r="B9" s="433"/>
      <c r="C9" s="434"/>
      <c r="D9" s="434"/>
      <c r="E9" s="434"/>
      <c r="F9" s="434"/>
      <c r="G9" s="434"/>
      <c r="H9" s="434"/>
      <c r="I9" s="434"/>
      <c r="J9" s="434"/>
      <c r="K9" s="435"/>
    </row>
    <row r="10" spans="2:11" ht="29.25" customHeight="1">
      <c r="B10" s="428" t="s">
        <v>25</v>
      </c>
      <c r="C10" s="429"/>
      <c r="D10" s="429"/>
      <c r="E10" s="429"/>
      <c r="F10" s="429"/>
      <c r="G10" s="429"/>
      <c r="H10" s="429"/>
      <c r="I10" s="429"/>
      <c r="J10" s="429"/>
      <c r="K10" s="430"/>
    </row>
    <row r="11" spans="2:11" ht="54.75" customHeight="1">
      <c r="B11" s="422"/>
      <c r="C11" s="431"/>
      <c r="D11" s="431"/>
      <c r="E11" s="431"/>
      <c r="F11" s="431"/>
      <c r="G11" s="431"/>
      <c r="H11" s="431"/>
      <c r="I11" s="431"/>
      <c r="J11" s="431"/>
      <c r="K11" s="432"/>
    </row>
    <row r="12" spans="2:11" ht="19.5" customHeight="1">
      <c r="B12" s="425" t="s">
        <v>170</v>
      </c>
      <c r="C12" s="426"/>
      <c r="D12" s="426"/>
      <c r="E12" s="426"/>
      <c r="F12" s="426"/>
      <c r="G12" s="426"/>
      <c r="H12" s="426"/>
      <c r="I12" s="426"/>
      <c r="J12" s="426"/>
      <c r="K12" s="427"/>
    </row>
    <row r="13" spans="2:11" ht="31.5" customHeight="1">
      <c r="B13" s="374" t="s">
        <v>253</v>
      </c>
      <c r="C13" s="386"/>
      <c r="D13" s="387" t="s">
        <v>277</v>
      </c>
      <c r="E13" s="388"/>
      <c r="F13" s="388"/>
      <c r="G13" s="436"/>
      <c r="H13" s="437" t="s">
        <v>208</v>
      </c>
      <c r="I13" s="438"/>
      <c r="J13" s="438"/>
      <c r="K13" s="439"/>
    </row>
    <row r="14" spans="2:11" ht="36.75" customHeight="1">
      <c r="B14" s="374" t="s">
        <v>137</v>
      </c>
      <c r="C14" s="453"/>
      <c r="D14" s="454" t="s">
        <v>238</v>
      </c>
      <c r="E14" s="388"/>
      <c r="F14" s="388"/>
      <c r="G14" s="388"/>
      <c r="H14" s="388"/>
      <c r="I14" s="388"/>
      <c r="J14" s="388"/>
      <c r="K14" s="389"/>
    </row>
    <row r="15" spans="2:11" ht="21.75" customHeight="1">
      <c r="B15" s="455" t="s">
        <v>22</v>
      </c>
      <c r="C15" s="456"/>
      <c r="D15" s="122" t="s">
        <v>35</v>
      </c>
      <c r="E15" s="125" t="s">
        <v>36</v>
      </c>
      <c r="F15" s="461" t="s">
        <v>275</v>
      </c>
      <c r="G15" s="462"/>
      <c r="H15" s="462"/>
      <c r="I15" s="462"/>
      <c r="J15" s="462"/>
      <c r="K15" s="463"/>
    </row>
    <row r="16" spans="2:11" ht="39" customHeight="1">
      <c r="B16" s="457"/>
      <c r="C16" s="458"/>
      <c r="D16" s="402" t="s">
        <v>35</v>
      </c>
      <c r="E16" s="493" t="s">
        <v>136</v>
      </c>
      <c r="F16" s="413"/>
      <c r="G16" s="414"/>
      <c r="H16" s="414"/>
      <c r="I16" s="414"/>
      <c r="J16" s="414"/>
      <c r="K16" s="415"/>
    </row>
    <row r="17" spans="2:19" ht="18.75" customHeight="1">
      <c r="B17" s="457"/>
      <c r="C17" s="458"/>
      <c r="D17" s="403"/>
      <c r="E17" s="494"/>
      <c r="F17" s="416"/>
      <c r="G17" s="417"/>
      <c r="H17" s="417"/>
      <c r="I17" s="417"/>
      <c r="J17" s="417"/>
      <c r="K17" s="418"/>
    </row>
    <row r="18" spans="2:19" ht="21.75" customHeight="1">
      <c r="B18" s="459"/>
      <c r="C18" s="460"/>
      <c r="D18" s="404"/>
      <c r="E18" s="495"/>
      <c r="F18" s="393" t="s">
        <v>274</v>
      </c>
      <c r="G18" s="394"/>
      <c r="H18" s="394"/>
      <c r="I18" s="394"/>
      <c r="J18" s="394"/>
      <c r="K18" s="395"/>
    </row>
    <row r="19" spans="2:19" ht="89.25" customHeight="1">
      <c r="B19" s="400" t="s">
        <v>23</v>
      </c>
      <c r="C19" s="452"/>
      <c r="D19" s="410"/>
      <c r="E19" s="444"/>
      <c r="F19" s="444"/>
      <c r="G19" s="444"/>
      <c r="H19" s="444"/>
      <c r="I19" s="444"/>
      <c r="J19" s="444"/>
      <c r="K19" s="445"/>
      <c r="S19" s="13"/>
    </row>
    <row r="20" spans="2:19" ht="218.25" customHeight="1">
      <c r="B20" s="446" t="s">
        <v>34</v>
      </c>
      <c r="C20" s="447"/>
      <c r="D20" s="448"/>
      <c r="E20" s="444"/>
      <c r="F20" s="444"/>
      <c r="G20" s="444"/>
      <c r="H20" s="444"/>
      <c r="I20" s="444"/>
      <c r="J20" s="444"/>
      <c r="K20" s="445"/>
    </row>
    <row r="21" spans="2:19" ht="80.25" customHeight="1">
      <c r="B21" s="381" t="s">
        <v>24</v>
      </c>
      <c r="C21" s="382"/>
      <c r="D21" s="410"/>
      <c r="E21" s="444"/>
      <c r="F21" s="444"/>
      <c r="G21" s="444"/>
      <c r="H21" s="444"/>
      <c r="I21" s="444"/>
      <c r="J21" s="444"/>
      <c r="K21" s="445"/>
    </row>
    <row r="22" spans="2:19" ht="39.75" customHeight="1">
      <c r="B22" s="449" t="s">
        <v>171</v>
      </c>
      <c r="C22" s="450"/>
      <c r="D22" s="450"/>
      <c r="E22" s="450"/>
      <c r="F22" s="450"/>
      <c r="G22" s="450"/>
      <c r="H22" s="450"/>
      <c r="I22" s="450"/>
      <c r="J22" s="450"/>
      <c r="K22" s="451"/>
    </row>
    <row r="23" spans="2:19" ht="36" customHeight="1">
      <c r="B23" s="374" t="s">
        <v>207</v>
      </c>
      <c r="C23" s="386"/>
      <c r="D23" s="440" t="s">
        <v>276</v>
      </c>
      <c r="E23" s="441"/>
      <c r="F23" s="441"/>
      <c r="G23" s="441"/>
      <c r="H23" s="442"/>
      <c r="I23" s="442"/>
      <c r="J23" s="442"/>
      <c r="K23" s="443"/>
    </row>
    <row r="24" spans="2:19" ht="36" customHeight="1">
      <c r="B24" s="374" t="s">
        <v>150</v>
      </c>
      <c r="C24" s="386"/>
      <c r="D24" s="387" t="s">
        <v>239</v>
      </c>
      <c r="E24" s="388"/>
      <c r="F24" s="388"/>
      <c r="G24" s="388"/>
      <c r="H24" s="388"/>
      <c r="I24" s="388"/>
      <c r="J24" s="388"/>
      <c r="K24" s="389"/>
    </row>
    <row r="25" spans="2:19" ht="19.5" customHeight="1">
      <c r="B25" s="396" t="s">
        <v>26</v>
      </c>
      <c r="C25" s="397"/>
      <c r="D25" s="122" t="s">
        <v>35</v>
      </c>
      <c r="E25" s="126" t="s">
        <v>36</v>
      </c>
      <c r="F25" s="390" t="s">
        <v>278</v>
      </c>
      <c r="G25" s="391"/>
      <c r="H25" s="391"/>
      <c r="I25" s="391"/>
      <c r="J25" s="391"/>
      <c r="K25" s="392"/>
    </row>
    <row r="26" spans="2:19" ht="21.75" customHeight="1">
      <c r="B26" s="398"/>
      <c r="C26" s="399"/>
      <c r="D26" s="402" t="s">
        <v>271</v>
      </c>
      <c r="E26" s="405" t="s">
        <v>144</v>
      </c>
      <c r="F26" s="413"/>
      <c r="G26" s="414"/>
      <c r="H26" s="414"/>
      <c r="I26" s="414"/>
      <c r="J26" s="414"/>
      <c r="K26" s="415"/>
    </row>
    <row r="27" spans="2:19" ht="32.25" customHeight="1">
      <c r="B27" s="398"/>
      <c r="C27" s="399"/>
      <c r="D27" s="403"/>
      <c r="E27" s="406"/>
      <c r="F27" s="416"/>
      <c r="G27" s="417"/>
      <c r="H27" s="417"/>
      <c r="I27" s="417"/>
      <c r="J27" s="417"/>
      <c r="K27" s="418"/>
    </row>
    <row r="28" spans="2:19" ht="21.75" customHeight="1">
      <c r="B28" s="400"/>
      <c r="C28" s="401"/>
      <c r="D28" s="404"/>
      <c r="E28" s="407"/>
      <c r="F28" s="393" t="s">
        <v>151</v>
      </c>
      <c r="G28" s="394"/>
      <c r="H28" s="394"/>
      <c r="I28" s="394"/>
      <c r="J28" s="394"/>
      <c r="K28" s="395"/>
    </row>
    <row r="29" spans="2:19" ht="83.25" customHeight="1">
      <c r="B29" s="381" t="s">
        <v>27</v>
      </c>
      <c r="C29" s="419"/>
      <c r="D29" s="410"/>
      <c r="E29" s="411"/>
      <c r="F29" s="411"/>
      <c r="G29" s="411"/>
      <c r="H29" s="411"/>
      <c r="I29" s="411"/>
      <c r="J29" s="411"/>
      <c r="K29" s="412"/>
    </row>
    <row r="30" spans="2:19" ht="79.5" customHeight="1">
      <c r="B30" s="408" t="s">
        <v>135</v>
      </c>
      <c r="C30" s="409"/>
      <c r="D30" s="410"/>
      <c r="E30" s="411"/>
      <c r="F30" s="411"/>
      <c r="G30" s="411"/>
      <c r="H30" s="411"/>
      <c r="I30" s="411"/>
      <c r="J30" s="411"/>
      <c r="K30" s="412"/>
    </row>
    <row r="31" spans="2:19" ht="83.25" customHeight="1" thickBot="1">
      <c r="B31" s="383" t="s">
        <v>28</v>
      </c>
      <c r="C31" s="384"/>
      <c r="D31" s="385"/>
      <c r="E31" s="370"/>
      <c r="F31" s="370"/>
      <c r="G31" s="370"/>
      <c r="H31" s="370"/>
      <c r="I31" s="370"/>
      <c r="J31" s="370"/>
      <c r="K31" s="371"/>
    </row>
    <row r="32" spans="2:19" ht="18.75" customHeight="1"/>
    <row r="33" spans="2:12">
      <c r="B33" s="177" t="s">
        <v>175</v>
      </c>
    </row>
    <row r="34" spans="2:12" ht="18" customHeight="1">
      <c r="B34" s="464" t="s">
        <v>176</v>
      </c>
      <c r="C34" s="464"/>
      <c r="D34" s="464"/>
      <c r="E34" s="464"/>
      <c r="F34" s="464"/>
      <c r="G34" s="464"/>
      <c r="H34" s="464"/>
      <c r="I34" s="464"/>
      <c r="J34" s="464"/>
      <c r="K34" s="464"/>
    </row>
    <row r="35" spans="2:12" ht="26.25" customHeight="1" thickBot="1">
      <c r="B35" s="465"/>
      <c r="C35" s="465"/>
      <c r="D35" s="465"/>
      <c r="E35" s="465"/>
      <c r="F35" s="465"/>
      <c r="G35" s="465"/>
      <c r="H35" s="465"/>
      <c r="I35" s="465"/>
      <c r="J35" s="465"/>
      <c r="K35" s="465"/>
    </row>
    <row r="36" spans="2:12" ht="20.100000000000001" customHeight="1">
      <c r="B36" s="485" t="s">
        <v>261</v>
      </c>
      <c r="C36" s="486"/>
      <c r="D36" s="486"/>
      <c r="E36" s="486"/>
      <c r="F36" s="486"/>
      <c r="G36" s="486"/>
      <c r="H36" s="486"/>
      <c r="I36" s="486"/>
      <c r="J36" s="486"/>
      <c r="K36" s="487"/>
      <c r="L36" s="3"/>
    </row>
    <row r="37" spans="2:12" ht="20.100000000000001" customHeight="1">
      <c r="B37" s="488" t="s">
        <v>37</v>
      </c>
      <c r="C37" s="489"/>
      <c r="D37" s="490" t="s">
        <v>279</v>
      </c>
      <c r="E37" s="490"/>
      <c r="F37" s="491" t="s">
        <v>174</v>
      </c>
      <c r="G37" s="491"/>
      <c r="H37" s="491"/>
      <c r="I37" s="491"/>
      <c r="J37" s="491"/>
      <c r="K37" s="492"/>
      <c r="L37" s="3"/>
    </row>
    <row r="38" spans="2:12" ht="50.25" customHeight="1">
      <c r="B38" s="480"/>
      <c r="C38" s="481"/>
      <c r="D38" s="481"/>
      <c r="E38" s="481"/>
      <c r="F38" s="481"/>
      <c r="G38" s="481"/>
      <c r="H38" s="481"/>
      <c r="I38" s="481"/>
      <c r="J38" s="481"/>
      <c r="K38" s="482"/>
      <c r="L38" s="3"/>
    </row>
    <row r="39" spans="2:12" ht="19.5" customHeight="1">
      <c r="B39" s="446" t="s">
        <v>138</v>
      </c>
      <c r="C39" s="475"/>
      <c r="D39" s="475"/>
      <c r="E39" s="475"/>
      <c r="F39" s="475"/>
      <c r="G39" s="475"/>
      <c r="H39" s="475"/>
      <c r="I39" s="475"/>
      <c r="J39" s="475"/>
      <c r="K39" s="476"/>
      <c r="L39" s="3"/>
    </row>
    <row r="40" spans="2:12" ht="22.5" customHeight="1">
      <c r="B40" s="477" t="s">
        <v>236</v>
      </c>
      <c r="C40" s="478"/>
      <c r="D40" s="478"/>
      <c r="E40" s="478"/>
      <c r="F40" s="478"/>
      <c r="G40" s="478"/>
      <c r="H40" s="478"/>
      <c r="I40" s="478"/>
      <c r="J40" s="478"/>
      <c r="K40" s="479"/>
      <c r="L40" s="3"/>
    </row>
    <row r="41" spans="2:12" ht="32.25" customHeight="1">
      <c r="B41" s="446" t="s">
        <v>256</v>
      </c>
      <c r="C41" s="483"/>
      <c r="D41" s="483"/>
      <c r="E41" s="483"/>
      <c r="F41" s="483"/>
      <c r="G41" s="483"/>
      <c r="H41" s="483"/>
      <c r="I41" s="483"/>
      <c r="J41" s="483"/>
      <c r="K41" s="484"/>
    </row>
    <row r="42" spans="2:12" ht="297.75" customHeight="1" thickBot="1">
      <c r="B42" s="472"/>
      <c r="C42" s="473"/>
      <c r="D42" s="473"/>
      <c r="E42" s="473"/>
      <c r="F42" s="473"/>
      <c r="G42" s="473"/>
      <c r="H42" s="473"/>
      <c r="I42" s="473"/>
      <c r="J42" s="473"/>
      <c r="K42" s="474"/>
    </row>
    <row r="43" spans="2:12" ht="15.75" customHeight="1">
      <c r="B43" s="129"/>
      <c r="C43" s="178"/>
      <c r="D43" s="178"/>
      <c r="E43" s="178"/>
      <c r="F43" s="178"/>
      <c r="G43" s="178"/>
      <c r="H43" s="178"/>
      <c r="I43" s="178"/>
      <c r="J43" s="178"/>
      <c r="K43" s="178"/>
    </row>
    <row r="44" spans="2:12" ht="14.25" thickBot="1">
      <c r="B44" s="177" t="s">
        <v>179</v>
      </c>
    </row>
    <row r="45" spans="2:12" ht="14.25" thickBot="1">
      <c r="B45" s="466" t="s">
        <v>180</v>
      </c>
      <c r="C45" s="467"/>
      <c r="D45" s="467"/>
      <c r="E45" s="467"/>
      <c r="F45" s="467"/>
      <c r="G45" s="467"/>
      <c r="H45" s="467"/>
      <c r="I45" s="467"/>
      <c r="J45" s="467"/>
      <c r="K45" s="468"/>
    </row>
    <row r="46" spans="2:12" ht="133.5" customHeight="1" thickBot="1">
      <c r="B46" s="469"/>
      <c r="C46" s="470"/>
      <c r="D46" s="470"/>
      <c r="E46" s="470"/>
      <c r="F46" s="470"/>
      <c r="G46" s="470"/>
      <c r="H46" s="470"/>
      <c r="I46" s="470"/>
      <c r="J46" s="470"/>
      <c r="K46" s="471"/>
    </row>
    <row r="47" spans="2:12" ht="12" customHeight="1" thickBot="1">
      <c r="B47" s="15"/>
      <c r="C47" s="16"/>
      <c r="D47" s="16"/>
      <c r="E47" s="16"/>
      <c r="F47" s="16"/>
      <c r="G47" s="16"/>
      <c r="H47" s="16"/>
      <c r="I47" s="16"/>
      <c r="J47" s="16"/>
      <c r="K47" s="16"/>
    </row>
    <row r="48" spans="2:12" ht="48" customHeight="1">
      <c r="B48" s="377" t="s">
        <v>257</v>
      </c>
      <c r="C48" s="337"/>
      <c r="D48" s="337"/>
      <c r="E48" s="337"/>
      <c r="F48" s="337"/>
      <c r="G48" s="337"/>
      <c r="H48" s="337"/>
      <c r="I48" s="337"/>
      <c r="J48" s="337"/>
      <c r="K48" s="338"/>
    </row>
    <row r="49" spans="1:18" ht="377.25" customHeight="1" thickBot="1">
      <c r="B49" s="369"/>
      <c r="C49" s="370"/>
      <c r="D49" s="370"/>
      <c r="E49" s="370"/>
      <c r="F49" s="370"/>
      <c r="G49" s="370"/>
      <c r="H49" s="370"/>
      <c r="I49" s="370"/>
      <c r="J49" s="370"/>
      <c r="K49" s="371"/>
      <c r="O49" s="13"/>
      <c r="R49" s="13"/>
    </row>
    <row r="50" spans="1:18">
      <c r="B50" s="236"/>
      <c r="C50" s="236"/>
      <c r="D50" s="236"/>
      <c r="E50" s="236"/>
      <c r="F50" s="236"/>
      <c r="G50" s="236"/>
      <c r="H50" s="236"/>
      <c r="I50" s="236"/>
      <c r="J50" s="236"/>
      <c r="K50" s="236"/>
    </row>
    <row r="51" spans="1:18" ht="14.25" thickBot="1">
      <c r="B51" s="177" t="s">
        <v>265</v>
      </c>
      <c r="C51" s="233"/>
      <c r="D51" s="233"/>
      <c r="E51" s="233"/>
      <c r="F51" s="233"/>
      <c r="G51" s="233"/>
      <c r="H51" s="233"/>
      <c r="I51" s="233"/>
      <c r="J51" s="233"/>
      <c r="K51" s="233"/>
    </row>
    <row r="52" spans="1:18" ht="25.5" customHeight="1">
      <c r="B52" s="377" t="s">
        <v>266</v>
      </c>
      <c r="C52" s="337"/>
      <c r="D52" s="337"/>
      <c r="E52" s="337"/>
      <c r="F52" s="337"/>
      <c r="G52" s="337"/>
      <c r="H52" s="337"/>
      <c r="I52" s="337"/>
      <c r="J52" s="337"/>
      <c r="K52" s="338"/>
    </row>
    <row r="53" spans="1:18" ht="20.100000000000001" customHeight="1">
      <c r="B53" s="378" t="s">
        <v>272</v>
      </c>
      <c r="C53" s="379"/>
      <c r="D53" s="380" t="s">
        <v>273</v>
      </c>
      <c r="E53" s="380"/>
      <c r="F53" s="380"/>
      <c r="G53" s="234"/>
      <c r="H53" s="234"/>
      <c r="I53" s="234"/>
      <c r="J53" s="234" t="s">
        <v>174</v>
      </c>
      <c r="K53" s="235"/>
      <c r="L53" s="3"/>
    </row>
    <row r="54" spans="1:18" ht="377.25" customHeight="1" thickBot="1">
      <c r="B54" s="369"/>
      <c r="C54" s="370"/>
      <c r="D54" s="370"/>
      <c r="E54" s="370"/>
      <c r="F54" s="370"/>
      <c r="G54" s="370"/>
      <c r="H54" s="370"/>
      <c r="I54" s="370"/>
      <c r="J54" s="370"/>
      <c r="K54" s="371"/>
      <c r="O54" s="13"/>
      <c r="R54" s="13"/>
    </row>
    <row r="56" spans="1:18">
      <c r="A56" s="13" t="s">
        <v>146</v>
      </c>
    </row>
    <row r="189" spans="2:2">
      <c r="B189" s="13" t="s">
        <v>145</v>
      </c>
    </row>
  </sheetData>
  <sheetProtection algorithmName="SHA-512" hashValue="IyjlpeL8o1/LRpz9VvgK+4KFyBDQfw00BxNXiT4HG3xiZlQsoKCnxZQgKkbg+wnThJ1g0rsvEkMbxXRI288PhA==" saltValue="OVj8LjANHcRRlcdbRif87A==" spinCount="100000" sheet="1" formatCells="0" formatRows="0" insertRows="0" deleteRows="0"/>
  <mergeCells count="60">
    <mergeCell ref="F15:K15"/>
    <mergeCell ref="D29:K29"/>
    <mergeCell ref="B34:K35"/>
    <mergeCell ref="B45:K45"/>
    <mergeCell ref="B46:K46"/>
    <mergeCell ref="B42:K42"/>
    <mergeCell ref="B39:K39"/>
    <mergeCell ref="B40:K40"/>
    <mergeCell ref="B38:K38"/>
    <mergeCell ref="B41:K41"/>
    <mergeCell ref="B36:K36"/>
    <mergeCell ref="B37:C37"/>
    <mergeCell ref="D37:E37"/>
    <mergeCell ref="F37:K37"/>
    <mergeCell ref="E16:E18"/>
    <mergeCell ref="F18:K18"/>
    <mergeCell ref="B13:C13"/>
    <mergeCell ref="D13:G13"/>
    <mergeCell ref="H13:K13"/>
    <mergeCell ref="B23:C23"/>
    <mergeCell ref="D23:K23"/>
    <mergeCell ref="D21:K21"/>
    <mergeCell ref="B20:C20"/>
    <mergeCell ref="D20:K20"/>
    <mergeCell ref="B22:K22"/>
    <mergeCell ref="B19:C19"/>
    <mergeCell ref="D19:K19"/>
    <mergeCell ref="F16:K17"/>
    <mergeCell ref="B14:C14"/>
    <mergeCell ref="D14:K14"/>
    <mergeCell ref="B15:C18"/>
    <mergeCell ref="D16:D18"/>
    <mergeCell ref="B7:K7"/>
    <mergeCell ref="B4:K4"/>
    <mergeCell ref="B5:K5"/>
    <mergeCell ref="B6:K6"/>
    <mergeCell ref="B12:K12"/>
    <mergeCell ref="B10:K10"/>
    <mergeCell ref="B11:K11"/>
    <mergeCell ref="B8:K9"/>
    <mergeCell ref="B21:C21"/>
    <mergeCell ref="B31:C31"/>
    <mergeCell ref="D31:K31"/>
    <mergeCell ref="B24:C24"/>
    <mergeCell ref="D24:K24"/>
    <mergeCell ref="F25:K25"/>
    <mergeCell ref="F28:K28"/>
    <mergeCell ref="B25:C28"/>
    <mergeCell ref="D26:D28"/>
    <mergeCell ref="E26:E28"/>
    <mergeCell ref="B30:C30"/>
    <mergeCell ref="D30:K30"/>
    <mergeCell ref="F26:K27"/>
    <mergeCell ref="B29:C29"/>
    <mergeCell ref="B52:K52"/>
    <mergeCell ref="B54:K54"/>
    <mergeCell ref="B53:C53"/>
    <mergeCell ref="D53:F53"/>
    <mergeCell ref="B48:K48"/>
    <mergeCell ref="B49:K49"/>
  </mergeCells>
  <phoneticPr fontId="2"/>
  <dataValidations count="6">
    <dataValidation type="list" allowBlank="1" showInputMessage="1" showErrorMessage="1" sqref="D16 D26">
      <formula1>"□, ■"</formula1>
    </dataValidation>
    <dataValidation type="list" allowBlank="1" showInputMessage="1" showErrorMessage="1" sqref="D15 D25">
      <formula1>"□,■"</formula1>
    </dataValidation>
    <dataValidation type="list" allowBlank="1" showInputMessage="1" showErrorMessage="1" sqref="B37:C37">
      <formula1>"□　専門人材育成,■　専門人材育成"</formula1>
    </dataValidation>
    <dataValidation type="list" allowBlank="1" showInputMessage="1" showErrorMessage="1" sqref="D37:E37">
      <formula1>"□　情報共有機会,■　情報共有機会"</formula1>
    </dataValidation>
    <dataValidation type="list" allowBlank="1" showInputMessage="1" showErrorMessage="1" sqref="B53:C53">
      <formula1>"□ 事業中止,■ 事業中止"</formula1>
    </dataValidation>
    <dataValidation type="list" allowBlank="1" showInputMessage="1" showErrorMessage="1" sqref="D53:F53">
      <formula1>"□　実施時期や手法を変更して実施,■　実施時期や手法を変更して実施"</formula1>
    </dataValidation>
  </dataValidations>
  <printOptions horizontalCentered="1"/>
  <pageMargins left="0.59055118110236227" right="0.59055118110236227" top="0.78740157480314965" bottom="0.39370078740157483" header="0.15748031496062992" footer="0.15748031496062992"/>
  <pageSetup paperSize="9" scale="98" fitToHeight="0" orientation="portrait" r:id="rId1"/>
  <headerFooter alignWithMargins="0">
    <oddHeader>&amp;R&amp;A</oddHeader>
  </headerFooter>
  <rowBreaks count="4" manualBreakCount="4">
    <brk id="14" min="1" max="10" man="1"/>
    <brk id="29" min="1" max="10" man="1"/>
    <brk id="43" min="1" max="10" man="1"/>
    <brk id="49" min="1" max="1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29" id="{36808492-92BF-49D5-9C39-A24BA5424694}">
            <xm:f>様式1!$C$5="■"</xm:f>
            <x14:dxf>
              <fill>
                <patternFill>
                  <bgColor theme="0" tint="-0.24994659260841701"/>
                </patternFill>
              </fill>
            </x14:dxf>
          </x14:cfRule>
          <xm:sqref>B36:K43 G53:K53 D53</xm:sqref>
        </x14:conditionalFormatting>
        <x14:conditionalFormatting xmlns:xm="http://schemas.microsoft.com/office/excel/2006/main">
          <x14:cfRule type="expression" priority="1" id="{3EA8F3DD-2D4D-4ED5-BE2B-94CEAD1CEE49}">
            <xm:f>様式1!$C$5="■"</xm:f>
            <x14:dxf>
              <fill>
                <patternFill>
                  <bgColor theme="0" tint="-0.24994659260841701"/>
                </patternFill>
              </fill>
            </x14:dxf>
          </x14:cfRule>
          <xm:sqref>B53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view="pageBreakPreview" zoomScaleNormal="110" zoomScaleSheetLayoutView="100" workbookViewId="0">
      <selection activeCell="B2" sqref="B2:K2"/>
    </sheetView>
  </sheetViews>
  <sheetFormatPr defaultRowHeight="13.5"/>
  <cols>
    <col min="1" max="1" width="1.25" style="2" customWidth="1"/>
    <col min="2" max="3" width="9.25" style="2" customWidth="1"/>
    <col min="4" max="4" width="6.25" style="2" customWidth="1"/>
    <col min="5" max="5" width="12.25" style="2" customWidth="1"/>
    <col min="6" max="6" width="5.625" style="2" customWidth="1"/>
    <col min="7" max="7" width="13.375" style="2" customWidth="1"/>
    <col min="8" max="11" width="9.25" style="2" customWidth="1"/>
    <col min="12" max="12" width="1.25" style="2" customWidth="1"/>
    <col min="13" max="16384" width="9" style="2"/>
  </cols>
  <sheetData>
    <row r="1" spans="2:19" ht="21" customHeight="1">
      <c r="B1" s="1" t="s">
        <v>187</v>
      </c>
      <c r="C1" s="1"/>
      <c r="D1" s="1"/>
      <c r="E1" s="1"/>
      <c r="F1" s="1"/>
      <c r="G1" s="1"/>
      <c r="H1" s="1"/>
      <c r="I1" s="1"/>
      <c r="J1" s="1"/>
      <c r="K1" s="12"/>
    </row>
    <row r="2" spans="2:19" ht="37.5" customHeight="1">
      <c r="B2" s="511" t="s">
        <v>258</v>
      </c>
      <c r="C2" s="511"/>
      <c r="D2" s="511"/>
      <c r="E2" s="511"/>
      <c r="F2" s="511"/>
      <c r="G2" s="511"/>
      <c r="H2" s="511"/>
      <c r="I2" s="511"/>
      <c r="J2" s="511"/>
      <c r="K2" s="511"/>
    </row>
    <row r="3" spans="2:19" ht="46.5" customHeight="1">
      <c r="B3" s="123" t="s">
        <v>280</v>
      </c>
      <c r="C3" s="513" t="s">
        <v>39</v>
      </c>
      <c r="D3" s="514"/>
      <c r="E3" s="514"/>
      <c r="F3" s="514"/>
      <c r="G3" s="514"/>
      <c r="H3" s="514"/>
      <c r="I3" s="514"/>
      <c r="J3" s="514"/>
      <c r="K3" s="514"/>
    </row>
    <row r="4" spans="2:19" ht="45" customHeight="1">
      <c r="B4" s="123" t="s">
        <v>281</v>
      </c>
      <c r="C4" s="513" t="s">
        <v>54</v>
      </c>
      <c r="D4" s="514"/>
      <c r="E4" s="514"/>
      <c r="F4" s="514"/>
      <c r="G4" s="514"/>
      <c r="H4" s="514"/>
      <c r="I4" s="514"/>
      <c r="J4" s="514"/>
      <c r="K4" s="514"/>
    </row>
    <row r="5" spans="2:19" ht="59.25" customHeight="1">
      <c r="B5" s="123" t="s">
        <v>282</v>
      </c>
      <c r="C5" s="513" t="s">
        <v>55</v>
      </c>
      <c r="D5" s="514"/>
      <c r="E5" s="514"/>
      <c r="F5" s="514"/>
      <c r="G5" s="514"/>
      <c r="H5" s="514"/>
      <c r="I5" s="514"/>
      <c r="J5" s="514"/>
      <c r="K5" s="514"/>
    </row>
    <row r="6" spans="2:19" ht="58.5" customHeight="1">
      <c r="B6" s="123" t="s">
        <v>152</v>
      </c>
      <c r="C6" s="513" t="s">
        <v>44</v>
      </c>
      <c r="D6" s="514"/>
      <c r="E6" s="514"/>
      <c r="F6" s="514"/>
      <c r="G6" s="514"/>
      <c r="H6" s="514"/>
      <c r="I6" s="514"/>
      <c r="J6" s="514"/>
      <c r="K6" s="514"/>
    </row>
    <row r="7" spans="2:19" ht="5.25" customHeight="1">
      <c r="B7" s="6"/>
      <c r="C7" s="7"/>
      <c r="D7" s="7"/>
      <c r="E7" s="7"/>
      <c r="F7" s="7"/>
      <c r="G7" s="7"/>
      <c r="H7" s="7"/>
      <c r="I7" s="7"/>
      <c r="J7" s="7"/>
      <c r="K7" s="7"/>
    </row>
    <row r="8" spans="2:19" ht="23.25" customHeight="1" thickBot="1">
      <c r="B8" s="511" t="s">
        <v>153</v>
      </c>
      <c r="C8" s="512"/>
      <c r="D8" s="512"/>
      <c r="E8" s="512"/>
      <c r="F8" s="512"/>
      <c r="G8" s="512"/>
      <c r="H8" s="512"/>
      <c r="I8" s="512"/>
      <c r="J8" s="512"/>
      <c r="K8" s="512"/>
    </row>
    <row r="9" spans="2:19" ht="20.25" customHeight="1">
      <c r="B9" s="377" t="s">
        <v>169</v>
      </c>
      <c r="C9" s="497"/>
      <c r="D9" s="497"/>
      <c r="E9" s="497"/>
      <c r="F9" s="497"/>
      <c r="G9" s="497"/>
      <c r="H9" s="497"/>
      <c r="I9" s="497"/>
      <c r="J9" s="497"/>
      <c r="K9" s="498"/>
      <c r="N9" s="13"/>
    </row>
    <row r="10" spans="2:19" ht="20.25" customHeight="1">
      <c r="B10" s="485" t="s">
        <v>259</v>
      </c>
      <c r="C10" s="499"/>
      <c r="D10" s="499"/>
      <c r="E10" s="499"/>
      <c r="F10" s="499"/>
      <c r="G10" s="499"/>
      <c r="H10" s="499"/>
      <c r="I10" s="499"/>
      <c r="J10" s="499"/>
      <c r="K10" s="500"/>
    </row>
    <row r="11" spans="2:19" ht="60" customHeight="1">
      <c r="B11" s="422"/>
      <c r="C11" s="504"/>
      <c r="D11" s="504"/>
      <c r="E11" s="504"/>
      <c r="F11" s="504"/>
      <c r="G11" s="504"/>
      <c r="H11" s="504"/>
      <c r="I11" s="504"/>
      <c r="J11" s="504"/>
      <c r="K11" s="505"/>
    </row>
    <row r="12" spans="2:19" ht="19.7" customHeight="1">
      <c r="B12" s="515" t="s">
        <v>25</v>
      </c>
      <c r="C12" s="499"/>
      <c r="D12" s="499"/>
      <c r="E12" s="499"/>
      <c r="F12" s="499"/>
      <c r="G12" s="499"/>
      <c r="H12" s="499"/>
      <c r="I12" s="499"/>
      <c r="J12" s="499"/>
      <c r="K12" s="500"/>
      <c r="S12" s="13"/>
    </row>
    <row r="13" spans="2:19" ht="30" customHeight="1">
      <c r="B13" s="422"/>
      <c r="C13" s="431"/>
      <c r="D13" s="431"/>
      <c r="E13" s="431"/>
      <c r="F13" s="431"/>
      <c r="G13" s="431"/>
      <c r="H13" s="431"/>
      <c r="I13" s="431"/>
      <c r="J13" s="431"/>
      <c r="K13" s="432"/>
    </row>
    <row r="14" spans="2:19" s="4" customFormat="1" ht="27.75" customHeight="1">
      <c r="B14" s="374" t="s">
        <v>254</v>
      </c>
      <c r="C14" s="516"/>
      <c r="D14" s="517" t="s">
        <v>276</v>
      </c>
      <c r="E14" s="518"/>
      <c r="F14" s="518"/>
      <c r="G14" s="518"/>
      <c r="H14" s="519" t="s">
        <v>208</v>
      </c>
      <c r="I14" s="520"/>
      <c r="J14" s="520"/>
      <c r="K14" s="521"/>
    </row>
    <row r="15" spans="2:19" ht="27" customHeight="1">
      <c r="B15" s="374" t="s">
        <v>137</v>
      </c>
      <c r="C15" s="453"/>
      <c r="D15" s="387" t="s">
        <v>240</v>
      </c>
      <c r="E15" s="388"/>
      <c r="F15" s="388"/>
      <c r="G15" s="388"/>
      <c r="H15" s="388"/>
      <c r="I15" s="388"/>
      <c r="J15" s="388"/>
      <c r="K15" s="389"/>
    </row>
    <row r="16" spans="2:19" ht="21.75" customHeight="1">
      <c r="B16" s="455" t="s">
        <v>22</v>
      </c>
      <c r="C16" s="456"/>
      <c r="D16" s="122" t="s">
        <v>35</v>
      </c>
      <c r="E16" s="125" t="s">
        <v>36</v>
      </c>
      <c r="F16" s="461" t="s">
        <v>283</v>
      </c>
      <c r="G16" s="462"/>
      <c r="H16" s="462"/>
      <c r="I16" s="462"/>
      <c r="J16" s="462"/>
      <c r="K16" s="463"/>
    </row>
    <row r="17" spans="1:19" ht="41.85" customHeight="1">
      <c r="B17" s="457"/>
      <c r="C17" s="458"/>
      <c r="D17" s="402" t="s">
        <v>35</v>
      </c>
      <c r="E17" s="493" t="s">
        <v>136</v>
      </c>
      <c r="F17" s="413"/>
      <c r="G17" s="414"/>
      <c r="H17" s="414"/>
      <c r="I17" s="414"/>
      <c r="J17" s="414"/>
      <c r="K17" s="415"/>
    </row>
    <row r="18" spans="1:19" ht="18.75" customHeight="1">
      <c r="B18" s="457"/>
      <c r="C18" s="458"/>
      <c r="D18" s="403"/>
      <c r="E18" s="494"/>
      <c r="F18" s="416"/>
      <c r="G18" s="417"/>
      <c r="H18" s="417"/>
      <c r="I18" s="417"/>
      <c r="J18" s="417"/>
      <c r="K18" s="418"/>
    </row>
    <row r="19" spans="1:19" ht="21.75" customHeight="1">
      <c r="B19" s="459"/>
      <c r="C19" s="460"/>
      <c r="D19" s="404"/>
      <c r="E19" s="495"/>
      <c r="F19" s="393" t="s">
        <v>154</v>
      </c>
      <c r="G19" s="394"/>
      <c r="H19" s="394"/>
      <c r="I19" s="394"/>
      <c r="J19" s="394"/>
      <c r="K19" s="395"/>
    </row>
    <row r="20" spans="1:19" ht="92.1" customHeight="1">
      <c r="B20" s="459" t="s">
        <v>23</v>
      </c>
      <c r="C20" s="452"/>
      <c r="D20" s="410"/>
      <c r="E20" s="444"/>
      <c r="F20" s="444"/>
      <c r="G20" s="444"/>
      <c r="H20" s="444"/>
      <c r="I20" s="444"/>
      <c r="J20" s="444"/>
      <c r="K20" s="445"/>
      <c r="S20" s="13"/>
    </row>
    <row r="21" spans="1:19" ht="92.25" customHeight="1">
      <c r="B21" s="408" t="s">
        <v>34</v>
      </c>
      <c r="C21" s="409"/>
      <c r="D21" s="410"/>
      <c r="E21" s="444"/>
      <c r="F21" s="444"/>
      <c r="G21" s="444"/>
      <c r="H21" s="444"/>
      <c r="I21" s="444"/>
      <c r="J21" s="444"/>
      <c r="K21" s="445"/>
    </row>
    <row r="22" spans="1:19" ht="84.75" customHeight="1">
      <c r="B22" s="381" t="s">
        <v>24</v>
      </c>
      <c r="C22" s="382"/>
      <c r="D22" s="410"/>
      <c r="E22" s="444"/>
      <c r="F22" s="444"/>
      <c r="G22" s="444"/>
      <c r="H22" s="444"/>
      <c r="I22" s="444"/>
      <c r="J22" s="444"/>
      <c r="K22" s="445"/>
    </row>
    <row r="23" spans="1:19" s="4" customFormat="1" ht="42.75" customHeight="1">
      <c r="B23" s="524" t="s">
        <v>209</v>
      </c>
      <c r="C23" s="525"/>
      <c r="D23" s="525"/>
      <c r="E23" s="525"/>
      <c r="F23" s="525"/>
      <c r="G23" s="525"/>
      <c r="H23" s="525"/>
      <c r="I23" s="525"/>
      <c r="J23" s="525"/>
      <c r="K23" s="526"/>
    </row>
    <row r="24" spans="1:19" ht="303.75" customHeight="1" thickBot="1">
      <c r="B24" s="369"/>
      <c r="C24" s="370"/>
      <c r="D24" s="370"/>
      <c r="E24" s="370"/>
      <c r="F24" s="370"/>
      <c r="G24" s="370"/>
      <c r="H24" s="370"/>
      <c r="I24" s="370"/>
      <c r="J24" s="370"/>
      <c r="K24" s="371"/>
    </row>
    <row r="25" spans="1:19" ht="14.25" customHeight="1">
      <c r="A25" s="13" t="s">
        <v>147</v>
      </c>
      <c r="B25" s="129" t="s">
        <v>147</v>
      </c>
      <c r="C25" s="129"/>
      <c r="D25" s="129"/>
      <c r="E25" s="129"/>
      <c r="F25" s="129"/>
      <c r="G25" s="129"/>
      <c r="H25" s="129"/>
      <c r="I25" s="129"/>
      <c r="J25" s="129"/>
      <c r="K25" s="129"/>
    </row>
    <row r="26" spans="1:19" ht="21" customHeight="1" thickBot="1">
      <c r="B26" s="511" t="s">
        <v>155</v>
      </c>
      <c r="C26" s="512"/>
      <c r="D26" s="512"/>
      <c r="E26" s="512"/>
      <c r="F26" s="512"/>
      <c r="G26" s="512"/>
      <c r="H26" s="512"/>
      <c r="I26" s="512"/>
      <c r="J26" s="512"/>
      <c r="K26" s="512"/>
    </row>
    <row r="27" spans="1:19" ht="21.2" customHeight="1">
      <c r="B27" s="377" t="s">
        <v>169</v>
      </c>
      <c r="C27" s="497"/>
      <c r="D27" s="497"/>
      <c r="E27" s="497"/>
      <c r="F27" s="497"/>
      <c r="G27" s="497"/>
      <c r="H27" s="497"/>
      <c r="I27" s="497"/>
      <c r="J27" s="497"/>
      <c r="K27" s="498"/>
    </row>
    <row r="28" spans="1:19" ht="19.7" customHeight="1">
      <c r="B28" s="485" t="s">
        <v>177</v>
      </c>
      <c r="C28" s="499"/>
      <c r="D28" s="499"/>
      <c r="E28" s="499"/>
      <c r="F28" s="499"/>
      <c r="G28" s="499"/>
      <c r="H28" s="499"/>
      <c r="I28" s="499"/>
      <c r="J28" s="499"/>
      <c r="K28" s="500"/>
    </row>
    <row r="29" spans="1:19" ht="149.25" customHeight="1">
      <c r="B29" s="422"/>
      <c r="C29" s="431"/>
      <c r="D29" s="431"/>
      <c r="E29" s="431"/>
      <c r="F29" s="431"/>
      <c r="G29" s="431"/>
      <c r="H29" s="431"/>
      <c r="I29" s="431"/>
      <c r="J29" s="431"/>
      <c r="K29" s="432"/>
    </row>
    <row r="30" spans="1:19" ht="22.5" customHeight="1">
      <c r="B30" s="522" t="s">
        <v>29</v>
      </c>
      <c r="C30" s="516"/>
      <c r="D30" s="440" t="s">
        <v>276</v>
      </c>
      <c r="E30" s="441"/>
      <c r="F30" s="441"/>
      <c r="G30" s="441"/>
      <c r="H30" s="441"/>
      <c r="I30" s="441"/>
      <c r="J30" s="441"/>
      <c r="K30" s="523"/>
    </row>
    <row r="31" spans="1:19" ht="22.5" customHeight="1">
      <c r="B31" s="374" t="s">
        <v>139</v>
      </c>
      <c r="C31" s="453"/>
      <c r="D31" s="387" t="s">
        <v>241</v>
      </c>
      <c r="E31" s="388"/>
      <c r="F31" s="388"/>
      <c r="G31" s="388"/>
      <c r="H31" s="388"/>
      <c r="I31" s="388"/>
      <c r="J31" s="388"/>
      <c r="K31" s="389"/>
    </row>
    <row r="32" spans="1:19" ht="21.75" customHeight="1">
      <c r="B32" s="455" t="s">
        <v>140</v>
      </c>
      <c r="C32" s="456"/>
      <c r="D32" s="122" t="s">
        <v>35</v>
      </c>
      <c r="E32" s="255" t="s">
        <v>36</v>
      </c>
      <c r="F32" s="461" t="s">
        <v>156</v>
      </c>
      <c r="G32" s="462"/>
      <c r="H32" s="462"/>
      <c r="I32" s="462"/>
      <c r="J32" s="462"/>
      <c r="K32" s="463"/>
    </row>
    <row r="33" spans="2:19" ht="41.85" customHeight="1">
      <c r="B33" s="457"/>
      <c r="C33" s="458"/>
      <c r="D33" s="402" t="s">
        <v>35</v>
      </c>
      <c r="E33" s="501" t="s">
        <v>45</v>
      </c>
      <c r="F33" s="413"/>
      <c r="G33" s="414"/>
      <c r="H33" s="414"/>
      <c r="I33" s="414"/>
      <c r="J33" s="414"/>
      <c r="K33" s="415"/>
    </row>
    <row r="34" spans="2:19" ht="18.75" customHeight="1">
      <c r="B34" s="457"/>
      <c r="C34" s="458"/>
      <c r="D34" s="403"/>
      <c r="E34" s="502"/>
      <c r="F34" s="416"/>
      <c r="G34" s="417"/>
      <c r="H34" s="417"/>
      <c r="I34" s="417"/>
      <c r="J34" s="417"/>
      <c r="K34" s="418"/>
    </row>
    <row r="35" spans="2:19" ht="21.75" customHeight="1">
      <c r="B35" s="459"/>
      <c r="C35" s="460"/>
      <c r="D35" s="404"/>
      <c r="E35" s="503"/>
      <c r="F35" s="393" t="s">
        <v>156</v>
      </c>
      <c r="G35" s="394"/>
      <c r="H35" s="394"/>
      <c r="I35" s="394"/>
      <c r="J35" s="394"/>
      <c r="K35" s="395"/>
    </row>
    <row r="36" spans="2:19" ht="87" customHeight="1">
      <c r="B36" s="459" t="s">
        <v>141</v>
      </c>
      <c r="C36" s="452"/>
      <c r="D36" s="410"/>
      <c r="E36" s="444"/>
      <c r="F36" s="444"/>
      <c r="G36" s="444"/>
      <c r="H36" s="444"/>
      <c r="I36" s="444"/>
      <c r="J36" s="444"/>
      <c r="K36" s="445"/>
      <c r="S36" s="13"/>
    </row>
    <row r="37" spans="2:19" ht="139.5" customHeight="1">
      <c r="B37" s="446" t="s">
        <v>142</v>
      </c>
      <c r="C37" s="447"/>
      <c r="D37" s="448"/>
      <c r="E37" s="444"/>
      <c r="F37" s="444"/>
      <c r="G37" s="444"/>
      <c r="H37" s="444"/>
      <c r="I37" s="444"/>
      <c r="J37" s="444"/>
      <c r="K37" s="445"/>
    </row>
    <row r="38" spans="2:19" ht="92.25" customHeight="1" thickBot="1">
      <c r="B38" s="396" t="s">
        <v>30</v>
      </c>
      <c r="C38" s="496"/>
      <c r="D38" s="410"/>
      <c r="E38" s="444"/>
      <c r="F38" s="444"/>
      <c r="G38" s="444"/>
      <c r="H38" s="444"/>
      <c r="I38" s="444"/>
      <c r="J38" s="444"/>
      <c r="K38" s="445"/>
    </row>
    <row r="39" spans="2:19" ht="21.75" customHeight="1">
      <c r="B39" s="336" t="s">
        <v>181</v>
      </c>
      <c r="C39" s="372"/>
      <c r="D39" s="372"/>
      <c r="E39" s="372"/>
      <c r="F39" s="372"/>
      <c r="G39" s="372"/>
      <c r="H39" s="372"/>
      <c r="I39" s="372"/>
      <c r="J39" s="372"/>
      <c r="K39" s="373"/>
    </row>
    <row r="40" spans="2:19" ht="296.25" customHeight="1" thickBot="1">
      <c r="B40" s="369"/>
      <c r="C40" s="370"/>
      <c r="D40" s="370"/>
      <c r="E40" s="370"/>
      <c r="F40" s="370"/>
      <c r="G40" s="370"/>
      <c r="H40" s="370"/>
      <c r="I40" s="370"/>
      <c r="J40" s="370"/>
      <c r="K40" s="371"/>
    </row>
    <row r="41" spans="2:19" ht="18" customHeight="1">
      <c r="B41" s="127"/>
      <c r="C41" s="128"/>
      <c r="D41" s="128"/>
      <c r="E41" s="128"/>
      <c r="F41" s="128"/>
      <c r="G41" s="128"/>
      <c r="H41" s="128"/>
      <c r="I41" s="128"/>
      <c r="J41" s="128"/>
      <c r="K41" s="128"/>
    </row>
    <row r="42" spans="2:19" ht="28.35" customHeight="1" thickBot="1">
      <c r="B42" s="511" t="s">
        <v>157</v>
      </c>
      <c r="C42" s="512"/>
      <c r="D42" s="512"/>
      <c r="E42" s="512"/>
      <c r="F42" s="512"/>
      <c r="G42" s="512"/>
      <c r="H42" s="512"/>
      <c r="I42" s="512"/>
      <c r="J42" s="512"/>
      <c r="K42" s="512"/>
    </row>
    <row r="43" spans="2:19" ht="20.100000000000001" customHeight="1">
      <c r="B43" s="377" t="s">
        <v>182</v>
      </c>
      <c r="C43" s="497"/>
      <c r="D43" s="497"/>
      <c r="E43" s="497"/>
      <c r="F43" s="497"/>
      <c r="G43" s="497"/>
      <c r="H43" s="497"/>
      <c r="I43" s="497"/>
      <c r="J43" s="497"/>
      <c r="K43" s="498"/>
    </row>
    <row r="44" spans="2:19" ht="20.100000000000001" customHeight="1">
      <c r="B44" s="485" t="s">
        <v>168</v>
      </c>
      <c r="C44" s="486"/>
      <c r="D44" s="486"/>
      <c r="E44" s="486"/>
      <c r="F44" s="486"/>
      <c r="G44" s="486"/>
      <c r="H44" s="486"/>
      <c r="I44" s="486"/>
      <c r="J44" s="486"/>
      <c r="K44" s="487"/>
    </row>
    <row r="45" spans="2:19" ht="39.75" customHeight="1">
      <c r="B45" s="422"/>
      <c r="C45" s="504"/>
      <c r="D45" s="504"/>
      <c r="E45" s="504"/>
      <c r="F45" s="504"/>
      <c r="G45" s="504"/>
      <c r="H45" s="504"/>
      <c r="I45" s="504"/>
      <c r="J45" s="504"/>
      <c r="K45" s="505"/>
    </row>
    <row r="46" spans="2:19" ht="20.100000000000001" customHeight="1">
      <c r="B46" s="506" t="s">
        <v>177</v>
      </c>
      <c r="C46" s="507"/>
      <c r="D46" s="507"/>
      <c r="E46" s="507"/>
      <c r="F46" s="507"/>
      <c r="G46" s="507"/>
      <c r="H46" s="507"/>
      <c r="I46" s="507"/>
      <c r="J46" s="507"/>
      <c r="K46" s="508"/>
    </row>
    <row r="47" spans="2:19" ht="240.75" customHeight="1" thickBot="1">
      <c r="B47" s="472"/>
      <c r="C47" s="473"/>
      <c r="D47" s="473"/>
      <c r="E47" s="473"/>
      <c r="F47" s="473"/>
      <c r="G47" s="473"/>
      <c r="H47" s="473"/>
      <c r="I47" s="473"/>
      <c r="J47" s="473"/>
      <c r="K47" s="474"/>
    </row>
    <row r="48" spans="2:19" ht="20.100000000000001" customHeight="1">
      <c r="B48" s="336" t="s">
        <v>183</v>
      </c>
      <c r="C48" s="372"/>
      <c r="D48" s="372"/>
      <c r="E48" s="372"/>
      <c r="F48" s="372"/>
      <c r="G48" s="372"/>
      <c r="H48" s="372"/>
      <c r="I48" s="372"/>
      <c r="J48" s="372"/>
      <c r="K48" s="373"/>
    </row>
    <row r="49" spans="2:12" ht="267.75" customHeight="1" thickBot="1">
      <c r="B49" s="369"/>
      <c r="C49" s="370"/>
      <c r="D49" s="370"/>
      <c r="E49" s="370"/>
      <c r="F49" s="370"/>
      <c r="G49" s="370"/>
      <c r="H49" s="370"/>
      <c r="I49" s="370"/>
      <c r="J49" s="370"/>
      <c r="K49" s="371"/>
    </row>
    <row r="50" spans="2:12" s="11" customFormat="1" ht="18.75" customHeight="1">
      <c r="B50" s="8"/>
      <c r="C50" s="9"/>
      <c r="D50" s="10"/>
      <c r="E50" s="10"/>
      <c r="F50" s="10"/>
      <c r="G50" s="10"/>
      <c r="H50" s="9"/>
      <c r="I50" s="10"/>
      <c r="J50" s="10"/>
      <c r="K50" s="10"/>
    </row>
    <row r="51" spans="2:12" s="11" customFormat="1" ht="28.35" customHeight="1" thickBot="1">
      <c r="B51" s="511" t="s">
        <v>210</v>
      </c>
      <c r="C51" s="512"/>
      <c r="D51" s="512"/>
      <c r="E51" s="512"/>
      <c r="F51" s="512"/>
      <c r="G51" s="512"/>
      <c r="H51" s="512"/>
      <c r="I51" s="512"/>
      <c r="J51" s="512"/>
      <c r="K51" s="512"/>
      <c r="L51" s="5"/>
    </row>
    <row r="52" spans="2:12" ht="20.100000000000001" customHeight="1">
      <c r="B52" s="377" t="s">
        <v>169</v>
      </c>
      <c r="C52" s="497"/>
      <c r="D52" s="497"/>
      <c r="E52" s="497"/>
      <c r="F52" s="497"/>
      <c r="G52" s="497"/>
      <c r="H52" s="497"/>
      <c r="I52" s="497"/>
      <c r="J52" s="497"/>
      <c r="K52" s="498"/>
    </row>
    <row r="53" spans="2:12" ht="20.100000000000001" customHeight="1">
      <c r="B53" s="485" t="s">
        <v>168</v>
      </c>
      <c r="C53" s="486"/>
      <c r="D53" s="486"/>
      <c r="E53" s="486"/>
      <c r="F53" s="486"/>
      <c r="G53" s="486"/>
      <c r="H53" s="486"/>
      <c r="I53" s="486"/>
      <c r="J53" s="486"/>
      <c r="K53" s="487"/>
      <c r="L53" s="3"/>
    </row>
    <row r="54" spans="2:12" ht="20.100000000000001" customHeight="1">
      <c r="B54" s="488" t="s">
        <v>37</v>
      </c>
      <c r="C54" s="489"/>
      <c r="D54" s="490" t="s">
        <v>38</v>
      </c>
      <c r="E54" s="490"/>
      <c r="F54" s="509" t="s">
        <v>185</v>
      </c>
      <c r="G54" s="509"/>
      <c r="H54" s="509"/>
      <c r="I54" s="509"/>
      <c r="J54" s="509"/>
      <c r="K54" s="510"/>
    </row>
    <row r="55" spans="2:12" ht="73.5" customHeight="1">
      <c r="B55" s="480"/>
      <c r="C55" s="481"/>
      <c r="D55" s="481"/>
      <c r="E55" s="481"/>
      <c r="F55" s="481"/>
      <c r="G55" s="481"/>
      <c r="H55" s="481"/>
      <c r="I55" s="481"/>
      <c r="J55" s="481"/>
      <c r="K55" s="482"/>
    </row>
    <row r="56" spans="2:12" ht="20.100000000000001" customHeight="1">
      <c r="B56" s="485" t="s">
        <v>260</v>
      </c>
      <c r="C56" s="499"/>
      <c r="D56" s="499"/>
      <c r="E56" s="499"/>
      <c r="F56" s="499"/>
      <c r="G56" s="499"/>
      <c r="H56" s="499"/>
      <c r="I56" s="499"/>
      <c r="J56" s="499"/>
      <c r="K56" s="500"/>
    </row>
    <row r="57" spans="2:12" ht="80.099999999999994" customHeight="1" thickBot="1">
      <c r="B57" s="472"/>
      <c r="C57" s="473"/>
      <c r="D57" s="473"/>
      <c r="E57" s="473"/>
      <c r="F57" s="473"/>
      <c r="G57" s="473"/>
      <c r="H57" s="473"/>
      <c r="I57" s="473"/>
      <c r="J57" s="473"/>
      <c r="K57" s="474"/>
    </row>
    <row r="58" spans="2:12" ht="18" customHeight="1">
      <c r="B58" s="336" t="s">
        <v>184</v>
      </c>
      <c r="C58" s="372"/>
      <c r="D58" s="372"/>
      <c r="E58" s="372"/>
      <c r="F58" s="372"/>
      <c r="G58" s="372"/>
      <c r="H58" s="372"/>
      <c r="I58" s="372"/>
      <c r="J58" s="372"/>
      <c r="K58" s="373"/>
    </row>
    <row r="59" spans="2:12" ht="266.25" customHeight="1" thickBot="1">
      <c r="B59" s="369"/>
      <c r="C59" s="370"/>
      <c r="D59" s="370"/>
      <c r="E59" s="370"/>
      <c r="F59" s="370"/>
      <c r="G59" s="370"/>
      <c r="H59" s="370"/>
      <c r="I59" s="370"/>
      <c r="J59" s="370"/>
      <c r="K59" s="371"/>
    </row>
    <row r="60" spans="2:12" ht="14.25" customHeight="1"/>
  </sheetData>
  <sheetProtection algorithmName="SHA-512" hashValue="odNsj1CsNRMaY/yiESQeGJQCSPpFjdDonrDcykz1gljHbrqyzeyNtOQhnSYjZm34jx+ptikvziF83zpjLnFd0g==" saltValue="k/msBZ0R1CWPXeUUXaGTew==" spinCount="100000" sheet="1" formatCells="0" formatRows="0" insertRows="0" deleteRows="0" autoFilter="0"/>
  <mergeCells count="71">
    <mergeCell ref="F16:K16"/>
    <mergeCell ref="F32:K32"/>
    <mergeCell ref="B59:K59"/>
    <mergeCell ref="B58:K58"/>
    <mergeCell ref="B26:K26"/>
    <mergeCell ref="B16:C19"/>
    <mergeCell ref="D17:D19"/>
    <mergeCell ref="E17:E19"/>
    <mergeCell ref="F17:K18"/>
    <mergeCell ref="F19:K19"/>
    <mergeCell ref="B48:K48"/>
    <mergeCell ref="B49:K49"/>
    <mergeCell ref="B51:K51"/>
    <mergeCell ref="B52:K52"/>
    <mergeCell ref="B53:K53"/>
    <mergeCell ref="B42:K42"/>
    <mergeCell ref="B43:K43"/>
    <mergeCell ref="B44:K44"/>
    <mergeCell ref="B14:C14"/>
    <mergeCell ref="D14:G14"/>
    <mergeCell ref="H14:K14"/>
    <mergeCell ref="B15:C15"/>
    <mergeCell ref="D15:K15"/>
    <mergeCell ref="B30:C30"/>
    <mergeCell ref="D30:K30"/>
    <mergeCell ref="B24:K24"/>
    <mergeCell ref="B23:K23"/>
    <mergeCell ref="D38:K38"/>
    <mergeCell ref="B29:K29"/>
    <mergeCell ref="B36:C36"/>
    <mergeCell ref="D36:K36"/>
    <mergeCell ref="B37:C37"/>
    <mergeCell ref="B9:K9"/>
    <mergeCell ref="B10:K10"/>
    <mergeCell ref="B11:K11"/>
    <mergeCell ref="B12:K12"/>
    <mergeCell ref="B13:K13"/>
    <mergeCell ref="B8:K8"/>
    <mergeCell ref="B2:K2"/>
    <mergeCell ref="C3:K3"/>
    <mergeCell ref="C4:K4"/>
    <mergeCell ref="C5:K5"/>
    <mergeCell ref="C6:K6"/>
    <mergeCell ref="B45:K45"/>
    <mergeCell ref="B46:K46"/>
    <mergeCell ref="B55:K55"/>
    <mergeCell ref="B56:K56"/>
    <mergeCell ref="B57:K57"/>
    <mergeCell ref="B54:C54"/>
    <mergeCell ref="D54:E54"/>
    <mergeCell ref="F54:K54"/>
    <mergeCell ref="B47:K47"/>
    <mergeCell ref="D37:K37"/>
    <mergeCell ref="B38:C38"/>
    <mergeCell ref="B27:K27"/>
    <mergeCell ref="B28:K28"/>
    <mergeCell ref="B40:K40"/>
    <mergeCell ref="B39:K39"/>
    <mergeCell ref="B31:C31"/>
    <mergeCell ref="D31:K31"/>
    <mergeCell ref="B32:C35"/>
    <mergeCell ref="D33:D35"/>
    <mergeCell ref="E33:E35"/>
    <mergeCell ref="F33:K34"/>
    <mergeCell ref="F35:K35"/>
    <mergeCell ref="B20:C20"/>
    <mergeCell ref="D20:K20"/>
    <mergeCell ref="B21:C21"/>
    <mergeCell ref="D21:K21"/>
    <mergeCell ref="B22:C22"/>
    <mergeCell ref="D22:K22"/>
  </mergeCells>
  <phoneticPr fontId="2"/>
  <dataValidations count="8">
    <dataValidation type="list" allowBlank="1" showInputMessage="1" showErrorMessage="1" sqref="B6">
      <formula1>"エ．,㋓．"</formula1>
    </dataValidation>
    <dataValidation type="list" allowBlank="1" showInputMessage="1" showErrorMessage="1" sqref="B5">
      <formula1>"ウ．,㋒．"</formula1>
    </dataValidation>
    <dataValidation type="list" allowBlank="1" showInputMessage="1" showErrorMessage="1" sqref="B4">
      <formula1>"イ．,㋑．"</formula1>
    </dataValidation>
    <dataValidation type="list" allowBlank="1" showInputMessage="1" showErrorMessage="1" sqref="B3">
      <formula1>"ア．,㋐．"</formula1>
    </dataValidation>
    <dataValidation type="list" allowBlank="1" showInputMessage="1" showErrorMessage="1" sqref="D54:E54">
      <formula1>"□　情報共有機会,■　情報共有機会"</formula1>
    </dataValidation>
    <dataValidation type="list" allowBlank="1" showInputMessage="1" showErrorMessage="1" sqref="B54:C54">
      <formula1>"□　専門人材育成,■　専門人材育成"</formula1>
    </dataValidation>
    <dataValidation type="list" allowBlank="1" showInputMessage="1" showErrorMessage="1" sqref="D16 D32">
      <formula1>"□,■"</formula1>
    </dataValidation>
    <dataValidation type="list" allowBlank="1" showInputMessage="1" showErrorMessage="1" sqref="D17 D33">
      <formula1>"□, ■"</formula1>
    </dataValidation>
  </dataValidations>
  <printOptions horizontalCentered="1"/>
  <pageMargins left="0.59055118110236227" right="0.59055118110236227" top="0.78740157480314965" bottom="0.39370078740157483" header="0.15748031496062992" footer="0.15748031496062992"/>
  <pageSetup paperSize="9" scale="96" fitToHeight="0" orientation="portrait" r:id="rId1"/>
  <headerFooter alignWithMargins="0">
    <oddHeader>&amp;R&amp;A</oddHeader>
  </headerFooter>
  <rowBreaks count="2" manualBreakCount="2">
    <brk id="41" max="11" man="1"/>
    <brk id="50" max="11"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29" id="{01334B27-2292-41FB-81CE-57C2B64FA5FA}">
            <xm:f>様式1!$C$4="■"</xm:f>
            <x14:dxf>
              <fill>
                <patternFill>
                  <bgColor theme="0" tint="-0.24994659260841701"/>
                </patternFill>
              </fill>
            </x14:dxf>
          </x14:cfRule>
          <xm:sqref>B52:K59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view="pageBreakPreview" zoomScale="85" zoomScaleNormal="70" zoomScaleSheetLayoutView="85" workbookViewId="0">
      <selection activeCell="F35" sqref="F35:G35"/>
    </sheetView>
  </sheetViews>
  <sheetFormatPr defaultRowHeight="13.5"/>
  <cols>
    <col min="1" max="1" width="1.625" style="21" customWidth="1"/>
    <col min="2" max="2" width="4.75" style="21" customWidth="1"/>
    <col min="3" max="3" width="15" style="21" customWidth="1"/>
    <col min="4" max="4" width="12.375" style="21" customWidth="1"/>
    <col min="5" max="5" width="17.75" style="21" customWidth="1"/>
    <col min="6" max="6" width="39.625" style="21" customWidth="1"/>
    <col min="7" max="7" width="3.5" style="21" customWidth="1"/>
    <col min="8" max="9" width="8" style="21" customWidth="1"/>
    <col min="10" max="10" width="11" style="21" customWidth="1"/>
    <col min="11" max="11" width="1.375" style="21" customWidth="1"/>
    <col min="12" max="16384" width="9" style="21"/>
  </cols>
  <sheetData>
    <row r="1" spans="1:10" ht="18" customHeight="1">
      <c r="A1" s="14" t="e">
        <f>"【３－１．補助事業の収支決算"&amp;IF(様式1!#REF!="■","（拠点的事業支援）】",IF(様式1!#REF!="■","（小規模等事業支援）】",""))</f>
        <v>#REF!</v>
      </c>
      <c r="C1" s="20"/>
      <c r="D1" s="20"/>
    </row>
    <row r="2" spans="1:10">
      <c r="C2" s="22"/>
      <c r="D2" s="22"/>
      <c r="E2" s="22"/>
      <c r="F2" s="23"/>
    </row>
    <row r="3" spans="1:10" ht="17.25">
      <c r="B3" s="84" t="s">
        <v>20</v>
      </c>
      <c r="C3" s="22"/>
      <c r="D3" s="22"/>
      <c r="E3" s="22"/>
      <c r="F3" s="24" t="s">
        <v>48</v>
      </c>
    </row>
    <row r="4" spans="1:10" ht="24.75" customHeight="1">
      <c r="B4" s="546" t="s">
        <v>58</v>
      </c>
      <c r="C4" s="546"/>
      <c r="D4" s="546"/>
      <c r="E4" s="25" t="s">
        <v>59</v>
      </c>
      <c r="F4" s="25" t="s">
        <v>60</v>
      </c>
      <c r="H4" s="26"/>
      <c r="I4" s="26"/>
      <c r="J4" s="26"/>
    </row>
    <row r="5" spans="1:10" ht="18" customHeight="1">
      <c r="B5" s="547" t="s">
        <v>96</v>
      </c>
      <c r="C5" s="544"/>
      <c r="D5" s="545"/>
      <c r="E5" s="239"/>
      <c r="F5" s="134"/>
      <c r="H5" s="26"/>
      <c r="I5" s="26"/>
      <c r="J5" s="26"/>
    </row>
    <row r="6" spans="1:10" ht="18" customHeight="1">
      <c r="B6" s="548" t="s">
        <v>87</v>
      </c>
      <c r="C6" s="551" t="s">
        <v>88</v>
      </c>
      <c r="D6" s="552"/>
      <c r="E6" s="240">
        <f>SUM(E7:E12)</f>
        <v>0</v>
      </c>
      <c r="F6" s="135"/>
      <c r="H6" s="21" t="s">
        <v>56</v>
      </c>
      <c r="I6" s="26"/>
      <c r="J6" s="26"/>
    </row>
    <row r="7" spans="1:10" ht="18" customHeight="1">
      <c r="B7" s="549"/>
      <c r="C7" s="553" t="s">
        <v>90</v>
      </c>
      <c r="D7" s="554"/>
      <c r="E7" s="241"/>
      <c r="F7" s="136"/>
      <c r="I7" s="26"/>
      <c r="J7" s="26"/>
    </row>
    <row r="8" spans="1:10" ht="18" customHeight="1">
      <c r="B8" s="549"/>
      <c r="C8" s="553" t="s">
        <v>264</v>
      </c>
      <c r="D8" s="554"/>
      <c r="E8" s="241"/>
      <c r="F8" s="136"/>
      <c r="I8" s="26"/>
      <c r="J8" s="26"/>
    </row>
    <row r="9" spans="1:10" ht="18" customHeight="1">
      <c r="B9" s="549"/>
      <c r="C9" s="565" t="s">
        <v>91</v>
      </c>
      <c r="D9" s="566"/>
      <c r="E9" s="242"/>
      <c r="F9" s="137"/>
      <c r="I9" s="26"/>
      <c r="J9" s="26"/>
    </row>
    <row r="10" spans="1:10" ht="18" hidden="1" customHeight="1">
      <c r="B10" s="549"/>
      <c r="C10" s="85"/>
      <c r="D10" s="86"/>
      <c r="E10" s="243"/>
      <c r="F10" s="138"/>
      <c r="I10" s="26"/>
      <c r="J10" s="26"/>
    </row>
    <row r="11" spans="1:10" ht="18" hidden="1" customHeight="1">
      <c r="B11" s="549"/>
      <c r="C11" s="85"/>
      <c r="D11" s="86"/>
      <c r="E11" s="243"/>
      <c r="F11" s="138"/>
      <c r="I11" s="26"/>
      <c r="J11" s="26"/>
    </row>
    <row r="12" spans="1:10" ht="18" hidden="1" customHeight="1">
      <c r="B12" s="549"/>
      <c r="C12" s="555"/>
      <c r="D12" s="556"/>
      <c r="E12" s="244"/>
      <c r="F12" s="139"/>
      <c r="I12" s="26"/>
      <c r="J12" s="26"/>
    </row>
    <row r="13" spans="1:10" ht="18" customHeight="1">
      <c r="B13" s="549"/>
      <c r="C13" s="540" t="s">
        <v>89</v>
      </c>
      <c r="D13" s="541"/>
      <c r="E13" s="240">
        <f>SUM(E14:E18)</f>
        <v>0</v>
      </c>
      <c r="F13" s="135"/>
      <c r="H13" s="21" t="s">
        <v>56</v>
      </c>
      <c r="I13" s="26"/>
      <c r="J13" s="26"/>
    </row>
    <row r="14" spans="1:10" ht="18" customHeight="1">
      <c r="B14" s="549"/>
      <c r="C14" s="557" t="s">
        <v>263</v>
      </c>
      <c r="D14" s="558"/>
      <c r="E14" s="242"/>
      <c r="F14" s="137"/>
      <c r="I14" s="26"/>
      <c r="J14" s="26"/>
    </row>
    <row r="15" spans="1:10" ht="18" customHeight="1">
      <c r="B15" s="549"/>
      <c r="C15" s="553" t="s">
        <v>92</v>
      </c>
      <c r="D15" s="554"/>
      <c r="E15" s="245"/>
      <c r="F15" s="138"/>
      <c r="I15" s="26"/>
      <c r="J15" s="26"/>
    </row>
    <row r="16" spans="1:10" ht="18" hidden="1" customHeight="1">
      <c r="B16" s="549"/>
      <c r="C16" s="527"/>
      <c r="D16" s="528"/>
      <c r="E16" s="243"/>
      <c r="F16" s="138"/>
      <c r="I16" s="26"/>
      <c r="J16" s="26"/>
    </row>
    <row r="17" spans="2:10" ht="18" hidden="1" customHeight="1">
      <c r="B17" s="549"/>
      <c r="C17" s="527"/>
      <c r="D17" s="528"/>
      <c r="E17" s="243"/>
      <c r="F17" s="138"/>
      <c r="I17" s="26"/>
      <c r="J17" s="26"/>
    </row>
    <row r="18" spans="2:10" ht="18" hidden="1" customHeight="1">
      <c r="B18" s="549"/>
      <c r="C18" s="559"/>
      <c r="D18" s="560"/>
      <c r="E18" s="246"/>
      <c r="F18" s="137"/>
      <c r="I18" s="26"/>
      <c r="J18" s="26"/>
    </row>
    <row r="19" spans="2:10" ht="18" customHeight="1">
      <c r="B19" s="549"/>
      <c r="C19" s="540" t="s">
        <v>93</v>
      </c>
      <c r="D19" s="541"/>
      <c r="E19" s="240">
        <f>SUM(E20:E22)</f>
        <v>0</v>
      </c>
      <c r="F19" s="135"/>
      <c r="H19" s="21" t="s">
        <v>56</v>
      </c>
      <c r="I19" s="26"/>
      <c r="J19" s="26"/>
    </row>
    <row r="20" spans="2:10" ht="18" customHeight="1">
      <c r="B20" s="549"/>
      <c r="C20" s="529" t="s">
        <v>95</v>
      </c>
      <c r="D20" s="530"/>
      <c r="E20" s="245"/>
      <c r="F20" s="138"/>
      <c r="I20" s="26"/>
      <c r="J20" s="26"/>
    </row>
    <row r="21" spans="2:10" ht="18" hidden="1" customHeight="1">
      <c r="B21" s="549"/>
      <c r="C21" s="561"/>
      <c r="D21" s="562"/>
      <c r="E21" s="243"/>
      <c r="F21" s="138"/>
      <c r="I21" s="26"/>
      <c r="J21" s="26"/>
    </row>
    <row r="22" spans="2:10" ht="18" hidden="1" customHeight="1">
      <c r="B22" s="549"/>
      <c r="C22" s="563"/>
      <c r="D22" s="564"/>
      <c r="E22" s="246"/>
      <c r="F22" s="137"/>
      <c r="I22" s="26"/>
      <c r="J22" s="26"/>
    </row>
    <row r="23" spans="2:10" ht="18" customHeight="1">
      <c r="B23" s="549"/>
      <c r="C23" s="540" t="s">
        <v>94</v>
      </c>
      <c r="D23" s="541"/>
      <c r="E23" s="240">
        <f>SUM(E24:E26)</f>
        <v>0</v>
      </c>
      <c r="F23" s="135"/>
      <c r="H23" s="21" t="s">
        <v>56</v>
      </c>
      <c r="I23" s="26"/>
      <c r="J23" s="26"/>
    </row>
    <row r="24" spans="2:10" ht="18" customHeight="1">
      <c r="B24" s="549"/>
      <c r="C24" s="542" t="s">
        <v>158</v>
      </c>
      <c r="D24" s="543"/>
      <c r="E24" s="247"/>
      <c r="F24" s="140"/>
      <c r="I24" s="26"/>
      <c r="J24" s="26"/>
    </row>
    <row r="25" spans="2:10" ht="18" hidden="1" customHeight="1">
      <c r="B25" s="549"/>
      <c r="C25" s="538" t="s">
        <v>95</v>
      </c>
      <c r="D25" s="539"/>
      <c r="E25" s="248"/>
      <c r="F25" s="136"/>
      <c r="I25" s="26"/>
      <c r="J25" s="26"/>
    </row>
    <row r="26" spans="2:10" ht="18" hidden="1" customHeight="1">
      <c r="B26" s="549"/>
      <c r="C26" s="538" t="s">
        <v>95</v>
      </c>
      <c r="D26" s="539"/>
      <c r="E26" s="244"/>
      <c r="F26" s="139"/>
      <c r="I26" s="26"/>
      <c r="J26" s="26"/>
    </row>
    <row r="27" spans="2:10" ht="18" customHeight="1" thickBot="1">
      <c r="B27" s="550"/>
      <c r="C27" s="544" t="s">
        <v>97</v>
      </c>
      <c r="D27" s="545"/>
      <c r="E27" s="249">
        <f>SUM(E6+E13+E19+E23)</f>
        <v>0</v>
      </c>
      <c r="F27" s="141"/>
      <c r="H27" s="21" t="s">
        <v>56</v>
      </c>
      <c r="I27" s="26"/>
      <c r="J27" s="26"/>
    </row>
    <row r="28" spans="2:10" ht="20.25" customHeight="1" thickBot="1">
      <c r="B28" s="531" t="s">
        <v>47</v>
      </c>
      <c r="C28" s="532"/>
      <c r="D28" s="533"/>
      <c r="E28" s="250"/>
      <c r="F28" s="142"/>
    </row>
    <row r="29" spans="2:10" ht="21" customHeight="1">
      <c r="B29" s="534" t="s">
        <v>57</v>
      </c>
      <c r="C29" s="535"/>
      <c r="D29" s="536"/>
      <c r="E29" s="251">
        <f>SUM(E5+E27+E28)</f>
        <v>0</v>
      </c>
      <c r="F29" s="139"/>
      <c r="H29" s="21" t="s">
        <v>56</v>
      </c>
    </row>
    <row r="30" spans="2:10" ht="15" customHeight="1">
      <c r="B30" s="27"/>
      <c r="C30" s="27"/>
      <c r="D30" s="27"/>
      <c r="E30" s="537" t="str">
        <f>IF(E29&lt;&gt;F36,"収入額と支出額が一致しません","")</f>
        <v/>
      </c>
      <c r="F30" s="537"/>
    </row>
    <row r="31" spans="2:10" ht="17.25">
      <c r="B31" s="93" t="s">
        <v>3</v>
      </c>
      <c r="C31" s="19"/>
      <c r="D31" s="17"/>
      <c r="E31" s="17"/>
      <c r="F31" s="570" t="s">
        <v>107</v>
      </c>
      <c r="G31" s="570"/>
      <c r="H31" s="17"/>
    </row>
    <row r="32" spans="2:10" ht="36.75" customHeight="1">
      <c r="B32" s="571" t="s">
        <v>108</v>
      </c>
      <c r="C32" s="572"/>
      <c r="D32" s="572"/>
      <c r="E32" s="573"/>
      <c r="F32" s="574">
        <f>'様式３-2(経費支出)'!K22</f>
        <v>0</v>
      </c>
      <c r="G32" s="575"/>
      <c r="H32" s="18" t="s">
        <v>56</v>
      </c>
    </row>
    <row r="33" spans="2:8" ht="36.75" customHeight="1" thickBot="1">
      <c r="B33" s="576" t="s">
        <v>109</v>
      </c>
      <c r="C33" s="577"/>
      <c r="D33" s="577"/>
      <c r="E33" s="578"/>
      <c r="F33" s="579">
        <f>'様式３-2(経費支出)'!K23</f>
        <v>0</v>
      </c>
      <c r="G33" s="580"/>
      <c r="H33" s="18" t="s">
        <v>56</v>
      </c>
    </row>
    <row r="34" spans="2:8" ht="43.5" customHeight="1" thickBot="1">
      <c r="B34" s="581" t="s">
        <v>267</v>
      </c>
      <c r="C34" s="582"/>
      <c r="D34" s="582"/>
      <c r="E34" s="583"/>
      <c r="F34" s="584">
        <f>'様式３-2(経費支出)'!K24</f>
        <v>0</v>
      </c>
      <c r="G34" s="585"/>
      <c r="H34" s="18" t="s">
        <v>56</v>
      </c>
    </row>
    <row r="35" spans="2:8" ht="36.75" customHeight="1">
      <c r="B35" s="586" t="s">
        <v>110</v>
      </c>
      <c r="C35" s="587"/>
      <c r="D35" s="587"/>
      <c r="E35" s="588"/>
      <c r="F35" s="574">
        <f>'必須プログラム(i)'!F6+'必須プログラム(ii)'!F6+'任意プログラム(ア) '!F6+'任意プログラム(イ) '!F6+'任意プログラム(ウ) '!F6+'任意プログラム(エ)  '!F6</f>
        <v>0</v>
      </c>
      <c r="G35" s="575"/>
      <c r="H35" s="18" t="s">
        <v>56</v>
      </c>
    </row>
    <row r="36" spans="2:8" ht="41.25" customHeight="1">
      <c r="B36" s="567" t="s">
        <v>111</v>
      </c>
      <c r="C36" s="568"/>
      <c r="D36" s="568"/>
      <c r="E36" s="569"/>
      <c r="F36" s="237">
        <f>F32+F35</f>
        <v>0</v>
      </c>
      <c r="G36" s="238" t="s">
        <v>10</v>
      </c>
      <c r="H36" s="18" t="s">
        <v>56</v>
      </c>
    </row>
    <row r="37" spans="2:8" ht="10.5" customHeight="1"/>
    <row r="38" spans="2:8" ht="10.5" customHeight="1"/>
  </sheetData>
  <sheetProtection algorithmName="SHA-512" hashValue="uUu0jzMMzQhS+VLJHs/NHuEHDGS8UZx73TZ5tReJvEfLoxCR/8SztlhD0ZSdwNUd7Owro71YS6hpdUYIcCrlxA==" saltValue="Etg6RZUY4Ia8brkbLFAs7A==" spinCount="100000" sheet="1" formatCells="0" formatRows="0"/>
  <mergeCells count="36">
    <mergeCell ref="B36:E36"/>
    <mergeCell ref="F31:G31"/>
    <mergeCell ref="B32:E32"/>
    <mergeCell ref="F32:G32"/>
    <mergeCell ref="B33:E33"/>
    <mergeCell ref="F33:G33"/>
    <mergeCell ref="B34:E34"/>
    <mergeCell ref="F34:G34"/>
    <mergeCell ref="B35:E35"/>
    <mergeCell ref="F35:G35"/>
    <mergeCell ref="B4:D4"/>
    <mergeCell ref="B5:D5"/>
    <mergeCell ref="B6:B27"/>
    <mergeCell ref="C6:D6"/>
    <mergeCell ref="C13:D13"/>
    <mergeCell ref="C7:D7"/>
    <mergeCell ref="C8:D8"/>
    <mergeCell ref="C12:D12"/>
    <mergeCell ref="C14:D14"/>
    <mergeCell ref="C18:D18"/>
    <mergeCell ref="C21:D21"/>
    <mergeCell ref="C19:D19"/>
    <mergeCell ref="C25:D25"/>
    <mergeCell ref="C22:D22"/>
    <mergeCell ref="C9:D9"/>
    <mergeCell ref="C15:D15"/>
    <mergeCell ref="E30:F30"/>
    <mergeCell ref="C26:D26"/>
    <mergeCell ref="C23:D23"/>
    <mergeCell ref="C24:D24"/>
    <mergeCell ref="C27:D27"/>
    <mergeCell ref="C16:D16"/>
    <mergeCell ref="C17:D17"/>
    <mergeCell ref="C20:D20"/>
    <mergeCell ref="B28:D28"/>
    <mergeCell ref="B29:D29"/>
  </mergeCells>
  <phoneticPr fontId="2"/>
  <dataValidations count="2">
    <dataValidation imeMode="hiragana" allowBlank="1" showInputMessage="1" showErrorMessage="1" sqref="F5:F29"/>
    <dataValidation imeMode="off" allowBlank="1" showInputMessage="1" showErrorMessage="1" sqref="E5:E29"/>
  </dataValidations>
  <pageMargins left="0.7" right="0.7" top="0.75" bottom="0.75" header="0.3" footer="0.3"/>
  <pageSetup paperSize="9" scale="94" orientation="portrait" r:id="rId1"/>
  <colBreaks count="1" manualBreakCount="1">
    <brk id="7"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topLeftCell="B1" zoomScaleNormal="100" zoomScaleSheetLayoutView="100" workbookViewId="0">
      <selection activeCell="E24" sqref="E24:J24 K22:K23"/>
    </sheetView>
  </sheetViews>
  <sheetFormatPr defaultRowHeight="13.5"/>
  <cols>
    <col min="1" max="1" width="1.125" style="29" customWidth="1"/>
    <col min="2" max="2" width="5.25" style="29" customWidth="1"/>
    <col min="3" max="3" width="19.125" style="29" customWidth="1"/>
    <col min="4" max="4" width="11.75" style="29" customWidth="1"/>
    <col min="5" max="10" width="16.875" style="30" customWidth="1"/>
    <col min="11" max="11" width="16.875" style="29" customWidth="1"/>
    <col min="12" max="12" width="6" style="29" customWidth="1"/>
    <col min="13" max="16384" width="9" style="29"/>
  </cols>
  <sheetData>
    <row r="1" spans="1:11" ht="17.25" customHeight="1">
      <c r="A1" s="14" t="e">
        <f>"【３-２．補助事業の収支決算"&amp;IF(様式1!#REF!="■","（拠点的事業支援）】",IF(様式1!#REF!="■","（小規模等事業支援）】",""))</f>
        <v>#REF!</v>
      </c>
      <c r="C1" s="28"/>
      <c r="D1" s="28"/>
    </row>
    <row r="2" spans="1:11" ht="17.25" customHeight="1">
      <c r="A2" s="14"/>
      <c r="C2" s="28"/>
      <c r="D2" s="28"/>
    </row>
    <row r="3" spans="1:11" ht="15" customHeight="1">
      <c r="B3" s="84" t="s">
        <v>3</v>
      </c>
      <c r="F3" s="124" t="str">
        <f>IF(様式1!C4="■",IF(F22=0,"経費0エラー",""),IF(F22=0,"","補助対象外エラー"))</f>
        <v/>
      </c>
      <c r="J3" s="124" t="str">
        <f>IF(様式1!C4="■",IF(J22=0,"","補助対象外エラー"),"")</f>
        <v/>
      </c>
      <c r="K3" s="24" t="s">
        <v>46</v>
      </c>
    </row>
    <row r="4" spans="1:11" ht="18" customHeight="1">
      <c r="B4" s="33"/>
      <c r="C4" s="33" t="s">
        <v>66</v>
      </c>
      <c r="D4" s="31" t="s">
        <v>251</v>
      </c>
      <c r="E4" s="32" t="s">
        <v>98</v>
      </c>
      <c r="F4" s="32" t="s">
        <v>99</v>
      </c>
      <c r="G4" s="32" t="s">
        <v>100</v>
      </c>
      <c r="H4" s="32" t="s">
        <v>101</v>
      </c>
      <c r="I4" s="32" t="s">
        <v>102</v>
      </c>
      <c r="J4" s="32" t="s">
        <v>103</v>
      </c>
      <c r="K4" s="87" t="s">
        <v>143</v>
      </c>
    </row>
    <row r="5" spans="1:11" ht="18" customHeight="1">
      <c r="B5" s="602" t="s">
        <v>67</v>
      </c>
      <c r="C5" s="593" t="s">
        <v>64</v>
      </c>
      <c r="D5" s="83" t="s">
        <v>120</v>
      </c>
      <c r="E5" s="34">
        <f>'必須プログラム(i)'!G515</f>
        <v>0</v>
      </c>
      <c r="F5" s="34">
        <f>'必須プログラム(ii)'!G515</f>
        <v>0</v>
      </c>
      <c r="G5" s="39">
        <f>'任意プログラム(ア) '!G315</f>
        <v>0</v>
      </c>
      <c r="H5" s="34">
        <f>'任意プログラム(イ) '!G315</f>
        <v>0</v>
      </c>
      <c r="I5" s="34">
        <f>'任意プログラム(ウ) '!G315</f>
        <v>0</v>
      </c>
      <c r="J5" s="34">
        <f>'任意プログラム(エ)  '!G315</f>
        <v>0</v>
      </c>
      <c r="K5" s="45">
        <f t="shared" ref="K5:K21" si="0">SUM(E5:J5)</f>
        <v>0</v>
      </c>
    </row>
    <row r="6" spans="1:11" ht="18" customHeight="1">
      <c r="B6" s="602"/>
      <c r="C6" s="594"/>
      <c r="D6" s="83" t="s">
        <v>40</v>
      </c>
      <c r="E6" s="39">
        <f>'必須プログラム(i)'!G516</f>
        <v>0</v>
      </c>
      <c r="F6" s="39">
        <f>'必須プログラム(ii)'!G516</f>
        <v>0</v>
      </c>
      <c r="G6" s="39">
        <f>'任意プログラム(ア) '!G316</f>
        <v>0</v>
      </c>
      <c r="H6" s="39">
        <f>'任意プログラム(イ) '!G316</f>
        <v>0</v>
      </c>
      <c r="I6" s="39">
        <f>'任意プログラム(ウ) '!G316</f>
        <v>0</v>
      </c>
      <c r="J6" s="39">
        <f>'任意プログラム(エ)  '!G316</f>
        <v>0</v>
      </c>
      <c r="K6" s="40">
        <f t="shared" si="0"/>
        <v>0</v>
      </c>
    </row>
    <row r="7" spans="1:11" ht="18" customHeight="1">
      <c r="B7" s="602"/>
      <c r="C7" s="594"/>
      <c r="D7" s="83" t="s">
        <v>32</v>
      </c>
      <c r="E7" s="47">
        <f>'必須プログラム(i)'!G517</f>
        <v>0</v>
      </c>
      <c r="F7" s="146">
        <f>'必須プログラム(ii)'!G517</f>
        <v>0</v>
      </c>
      <c r="G7" s="47">
        <f>'任意プログラム(ア) '!G317</f>
        <v>0</v>
      </c>
      <c r="H7" s="47">
        <f>'任意プログラム(イ) '!G317</f>
        <v>0</v>
      </c>
      <c r="I7" s="47">
        <f>'任意プログラム(ウ) '!G317</f>
        <v>0</v>
      </c>
      <c r="J7" s="47">
        <f>'任意プログラム(エ)  '!G317</f>
        <v>0</v>
      </c>
      <c r="K7" s="88">
        <f t="shared" si="0"/>
        <v>0</v>
      </c>
    </row>
    <row r="8" spans="1:11" ht="18" customHeight="1">
      <c r="B8" s="602"/>
      <c r="C8" s="589" t="s">
        <v>123</v>
      </c>
      <c r="D8" s="83" t="s">
        <v>15</v>
      </c>
      <c r="E8" s="34">
        <f>'必須プログラム(i)'!G518</f>
        <v>0</v>
      </c>
      <c r="F8" s="34">
        <f>'必須プログラム(ii)'!G518</f>
        <v>0</v>
      </c>
      <c r="G8" s="34">
        <f>'任意プログラム(ア) '!G318</f>
        <v>0</v>
      </c>
      <c r="H8" s="34">
        <f>'任意プログラム(イ) '!G318</f>
        <v>0</v>
      </c>
      <c r="I8" s="34">
        <f>'任意プログラム(ウ) '!G318</f>
        <v>0</v>
      </c>
      <c r="J8" s="34">
        <f>'任意プログラム(エ)  '!G318</f>
        <v>0</v>
      </c>
      <c r="K8" s="38">
        <f t="shared" si="0"/>
        <v>0</v>
      </c>
    </row>
    <row r="9" spans="1:11" ht="18" customHeight="1">
      <c r="B9" s="602"/>
      <c r="C9" s="590"/>
      <c r="D9" s="83" t="s">
        <v>104</v>
      </c>
      <c r="E9" s="39">
        <f>'必須プログラム(i)'!G519</f>
        <v>0</v>
      </c>
      <c r="F9" s="39">
        <f>'必須プログラム(ii)'!G519</f>
        <v>0</v>
      </c>
      <c r="G9" s="39">
        <f>'任意プログラム(ア) '!G319</f>
        <v>0</v>
      </c>
      <c r="H9" s="39">
        <f>'任意プログラム(イ) '!G319</f>
        <v>0</v>
      </c>
      <c r="I9" s="39">
        <f>'任意プログラム(ウ) '!G319</f>
        <v>0</v>
      </c>
      <c r="J9" s="39">
        <f>'任意プログラム(エ)  '!G319</f>
        <v>0</v>
      </c>
      <c r="K9" s="40">
        <f t="shared" si="0"/>
        <v>0</v>
      </c>
    </row>
    <row r="10" spans="1:11" ht="18" customHeight="1">
      <c r="B10" s="602"/>
      <c r="C10" s="590"/>
      <c r="D10" s="83" t="s">
        <v>16</v>
      </c>
      <c r="E10" s="146">
        <f>'必須プログラム(i)'!G520</f>
        <v>0</v>
      </c>
      <c r="F10" s="146">
        <f>'必須プログラム(ii)'!G520</f>
        <v>0</v>
      </c>
      <c r="G10" s="39">
        <f>'任意プログラム(ア) '!G320</f>
        <v>0</v>
      </c>
      <c r="H10" s="39">
        <f>'任意プログラム(イ) '!G320</f>
        <v>0</v>
      </c>
      <c r="I10" s="39">
        <f>'任意プログラム(ウ) '!G320</f>
        <v>0</v>
      </c>
      <c r="J10" s="39">
        <f>'任意プログラム(エ)  '!G320</f>
        <v>0</v>
      </c>
      <c r="K10" s="43">
        <f t="shared" si="0"/>
        <v>0</v>
      </c>
    </row>
    <row r="11" spans="1:11" ht="17.25" customHeight="1">
      <c r="B11" s="602"/>
      <c r="C11" s="590"/>
      <c r="D11" s="228" t="s">
        <v>244</v>
      </c>
      <c r="E11" s="229"/>
      <c r="F11" s="229"/>
      <c r="G11" s="39">
        <f>'任意プログラム(ア) '!G321</f>
        <v>0</v>
      </c>
      <c r="H11" s="39">
        <f>'任意プログラム(イ) '!G321</f>
        <v>0</v>
      </c>
      <c r="I11" s="39">
        <f>'任意プログラム(ウ) '!G321</f>
        <v>0</v>
      </c>
      <c r="J11" s="39">
        <f>'任意プログラム(エ)  '!G321</f>
        <v>0</v>
      </c>
      <c r="K11" s="43">
        <f t="shared" si="0"/>
        <v>0</v>
      </c>
    </row>
    <row r="12" spans="1:11" ht="17.25" customHeight="1">
      <c r="B12" s="602"/>
      <c r="C12" s="590"/>
      <c r="D12" s="228" t="s">
        <v>245</v>
      </c>
      <c r="E12" s="229"/>
      <c r="F12" s="229"/>
      <c r="G12" s="39">
        <f>'任意プログラム(ア) '!G322</f>
        <v>0</v>
      </c>
      <c r="H12" s="39">
        <f>'任意プログラム(イ) '!G322</f>
        <v>0</v>
      </c>
      <c r="I12" s="39">
        <f>'任意プログラム(ウ) '!G322</f>
        <v>0</v>
      </c>
      <c r="J12" s="39">
        <f>'任意プログラム(エ)  '!G322</f>
        <v>0</v>
      </c>
      <c r="K12" s="43">
        <f t="shared" si="0"/>
        <v>0</v>
      </c>
    </row>
    <row r="13" spans="1:11" ht="17.25" customHeight="1">
      <c r="B13" s="602"/>
      <c r="C13" s="590"/>
      <c r="D13" s="228" t="s">
        <v>246</v>
      </c>
      <c r="E13" s="229"/>
      <c r="F13" s="229"/>
      <c r="G13" s="39">
        <f>'任意プログラム(ア) '!G323</f>
        <v>0</v>
      </c>
      <c r="H13" s="39">
        <f>'任意プログラム(イ) '!G323</f>
        <v>0</v>
      </c>
      <c r="I13" s="39">
        <f>'任意プログラム(ウ) '!G323</f>
        <v>0</v>
      </c>
      <c r="J13" s="39">
        <f>'任意プログラム(エ)  '!G323</f>
        <v>0</v>
      </c>
      <c r="K13" s="43">
        <f t="shared" si="0"/>
        <v>0</v>
      </c>
    </row>
    <row r="14" spans="1:11" ht="17.25" customHeight="1">
      <c r="B14" s="602"/>
      <c r="C14" s="590"/>
      <c r="D14" s="228" t="s">
        <v>247</v>
      </c>
      <c r="E14" s="229"/>
      <c r="F14" s="229"/>
      <c r="G14" s="39">
        <f>'任意プログラム(ア) '!G324</f>
        <v>0</v>
      </c>
      <c r="H14" s="39">
        <f>'任意プログラム(イ) '!G324</f>
        <v>0</v>
      </c>
      <c r="I14" s="39">
        <f>'任意プログラム(ウ) '!G324</f>
        <v>0</v>
      </c>
      <c r="J14" s="39">
        <f>'任意プログラム(エ)  '!G324</f>
        <v>0</v>
      </c>
      <c r="K14" s="43">
        <f t="shared" si="0"/>
        <v>0</v>
      </c>
    </row>
    <row r="15" spans="1:11" ht="17.25" customHeight="1">
      <c r="B15" s="602"/>
      <c r="C15" s="591"/>
      <c r="D15" s="228" t="s">
        <v>248</v>
      </c>
      <c r="E15" s="230"/>
      <c r="F15" s="230"/>
      <c r="G15" s="41">
        <f>'任意プログラム(ア) '!G325</f>
        <v>0</v>
      </c>
      <c r="H15" s="231">
        <f>'任意プログラム(イ) '!G325</f>
        <v>0</v>
      </c>
      <c r="I15" s="231">
        <f>'任意プログラム(ウ) '!G325</f>
        <v>0</v>
      </c>
      <c r="J15" s="231">
        <f>'任意プログラム(エ)  '!G325</f>
        <v>0</v>
      </c>
      <c r="K15" s="43">
        <f t="shared" si="0"/>
        <v>0</v>
      </c>
    </row>
    <row r="16" spans="1:11" ht="18" customHeight="1">
      <c r="B16" s="602"/>
      <c r="C16" s="589" t="s">
        <v>112</v>
      </c>
      <c r="D16" s="83" t="s">
        <v>17</v>
      </c>
      <c r="E16" s="146">
        <f>'必須プログラム(i)'!G521</f>
        <v>0</v>
      </c>
      <c r="F16" s="146">
        <f>'必須プログラム(ii)'!G521</f>
        <v>0</v>
      </c>
      <c r="G16" s="146">
        <f>'任意プログラム(ア) '!G326</f>
        <v>0</v>
      </c>
      <c r="H16" s="34">
        <f>'任意プログラム(イ) '!G326</f>
        <v>0</v>
      </c>
      <c r="I16" s="34">
        <f>'任意プログラム(ウ) '!G326</f>
        <v>0</v>
      </c>
      <c r="J16" s="34">
        <f>'任意プログラム(エ)  '!G326</f>
        <v>0</v>
      </c>
      <c r="K16" s="38">
        <f t="shared" si="0"/>
        <v>0</v>
      </c>
    </row>
    <row r="17" spans="2:11" ht="18" customHeight="1">
      <c r="B17" s="602"/>
      <c r="C17" s="590"/>
      <c r="D17" s="83" t="s">
        <v>18</v>
      </c>
      <c r="E17" s="39">
        <f>'必須プログラム(i)'!G522</f>
        <v>0</v>
      </c>
      <c r="F17" s="39">
        <f>'必須プログラム(ii)'!G522</f>
        <v>0</v>
      </c>
      <c r="G17" s="39">
        <f>'任意プログラム(ア) '!G327</f>
        <v>0</v>
      </c>
      <c r="H17" s="39">
        <f>'任意プログラム(イ) '!G327</f>
        <v>0</v>
      </c>
      <c r="I17" s="39">
        <f>'任意プログラム(ウ) '!G327</f>
        <v>0</v>
      </c>
      <c r="J17" s="39">
        <f>'任意プログラム(エ)  '!G327</f>
        <v>0</v>
      </c>
      <c r="K17" s="40">
        <f t="shared" si="0"/>
        <v>0</v>
      </c>
    </row>
    <row r="18" spans="2:11" ht="18" customHeight="1">
      <c r="B18" s="602"/>
      <c r="C18" s="590"/>
      <c r="D18" s="83" t="s">
        <v>105</v>
      </c>
      <c r="E18" s="39">
        <f>'必須プログラム(i)'!G523</f>
        <v>0</v>
      </c>
      <c r="F18" s="39">
        <f>'必須プログラム(ii)'!G523</f>
        <v>0</v>
      </c>
      <c r="G18" s="39">
        <f>'任意プログラム(ア) '!G328</f>
        <v>0</v>
      </c>
      <c r="H18" s="39">
        <f>'任意プログラム(イ) '!G328</f>
        <v>0</v>
      </c>
      <c r="I18" s="39">
        <f>'任意プログラム(ウ) '!G328</f>
        <v>0</v>
      </c>
      <c r="J18" s="39">
        <f>'任意プログラム(エ)  '!G328</f>
        <v>0</v>
      </c>
      <c r="K18" s="40">
        <f t="shared" si="0"/>
        <v>0</v>
      </c>
    </row>
    <row r="19" spans="2:11" ht="18" customHeight="1">
      <c r="B19" s="602"/>
      <c r="C19" s="591"/>
      <c r="D19" s="83" t="s">
        <v>19</v>
      </c>
      <c r="E19" s="47">
        <f>'必須プログラム(i)'!G524</f>
        <v>0</v>
      </c>
      <c r="F19" s="146">
        <f>'必須プログラム(ii)'!G524</f>
        <v>0</v>
      </c>
      <c r="G19" s="47">
        <f>'任意プログラム(ア) '!G329</f>
        <v>0</v>
      </c>
      <c r="H19" s="41">
        <f>'任意プログラム(イ) '!G329</f>
        <v>0</v>
      </c>
      <c r="I19" s="41">
        <f>'任意プログラム(ウ) '!G329</f>
        <v>0</v>
      </c>
      <c r="J19" s="41">
        <f>'任意プログラム(エ)  '!G329</f>
        <v>0</v>
      </c>
      <c r="K19" s="92">
        <f t="shared" si="0"/>
        <v>0</v>
      </c>
    </row>
    <row r="20" spans="2:11" ht="18" customHeight="1">
      <c r="B20" s="602"/>
      <c r="C20" s="604" t="s">
        <v>4</v>
      </c>
      <c r="D20" s="83" t="s">
        <v>4</v>
      </c>
      <c r="E20" s="37">
        <f>'必須プログラム(i)'!G525</f>
        <v>0</v>
      </c>
      <c r="F20" s="34">
        <f>'必須プログラム(ii)'!G525</f>
        <v>0</v>
      </c>
      <c r="G20" s="37">
        <f>'任意プログラム(ア) '!G330</f>
        <v>0</v>
      </c>
      <c r="H20" s="37">
        <f>'任意プログラム(イ) '!G330</f>
        <v>0</v>
      </c>
      <c r="I20" s="37">
        <f>'任意プログラム(ウ) '!G330</f>
        <v>0</v>
      </c>
      <c r="J20" s="37">
        <f>'任意プログラム(エ)  '!G330</f>
        <v>0</v>
      </c>
      <c r="K20" s="45">
        <f t="shared" si="0"/>
        <v>0</v>
      </c>
    </row>
    <row r="21" spans="2:11" ht="18" customHeight="1">
      <c r="B21" s="602"/>
      <c r="C21" s="605"/>
      <c r="D21" s="83" t="s">
        <v>53</v>
      </c>
      <c r="E21" s="41">
        <f>'必須プログラム(i)'!G526</f>
        <v>0</v>
      </c>
      <c r="F21" s="41">
        <f>'必須プログラム(ii)'!G526</f>
        <v>0</v>
      </c>
      <c r="G21" s="41">
        <f>'任意プログラム(ア) '!G331</f>
        <v>0</v>
      </c>
      <c r="H21" s="41">
        <f>'任意プログラム(イ) '!G331</f>
        <v>0</v>
      </c>
      <c r="I21" s="41">
        <f>'任意プログラム(ウ) '!G331</f>
        <v>0</v>
      </c>
      <c r="J21" s="41">
        <f>'任意プログラム(エ)  '!G331</f>
        <v>0</v>
      </c>
      <c r="K21" s="42">
        <f t="shared" si="0"/>
        <v>0</v>
      </c>
    </row>
    <row r="22" spans="2:11" ht="22.5" customHeight="1">
      <c r="B22" s="602"/>
      <c r="C22" s="594" t="s">
        <v>68</v>
      </c>
      <c r="D22" s="594"/>
      <c r="E22" s="35">
        <f t="shared" ref="E22:K22" si="1">SUM(E5:E21)</f>
        <v>0</v>
      </c>
      <c r="F22" s="35">
        <f t="shared" si="1"/>
        <v>0</v>
      </c>
      <c r="G22" s="35">
        <f t="shared" si="1"/>
        <v>0</v>
      </c>
      <c r="H22" s="35">
        <f t="shared" si="1"/>
        <v>0</v>
      </c>
      <c r="I22" s="35">
        <f t="shared" si="1"/>
        <v>0</v>
      </c>
      <c r="J22" s="35">
        <f t="shared" si="1"/>
        <v>0</v>
      </c>
      <c r="K22" s="44">
        <f t="shared" si="1"/>
        <v>0</v>
      </c>
    </row>
    <row r="23" spans="2:11" ht="24.75" customHeight="1" thickBot="1">
      <c r="B23" s="602"/>
      <c r="C23" s="598" t="s">
        <v>69</v>
      </c>
      <c r="D23" s="599"/>
      <c r="E23" s="34">
        <f>'必須プログラム(i)'!F8</f>
        <v>0</v>
      </c>
      <c r="F23" s="34">
        <f>'必須プログラム(ii)'!F8</f>
        <v>0</v>
      </c>
      <c r="G23" s="34">
        <f>'任意プログラム(ア) '!F8</f>
        <v>0</v>
      </c>
      <c r="H23" s="34">
        <f>'任意プログラム(イ) '!F8</f>
        <v>0</v>
      </c>
      <c r="I23" s="34">
        <f>'任意プログラム(ウ) '!F8</f>
        <v>0</v>
      </c>
      <c r="J23" s="34">
        <f>'任意プログラム(エ)  '!F8</f>
        <v>0</v>
      </c>
      <c r="K23" s="45">
        <f>SUM(E23:J23)</f>
        <v>0</v>
      </c>
    </row>
    <row r="24" spans="2:11" ht="24.75" customHeight="1" thickBot="1">
      <c r="B24" s="603"/>
      <c r="C24" s="600" t="s">
        <v>70</v>
      </c>
      <c r="D24" s="601"/>
      <c r="E24" s="36">
        <f t="shared" ref="E24:J24" si="2">E22-E23</f>
        <v>0</v>
      </c>
      <c r="F24" s="36">
        <f t="shared" si="2"/>
        <v>0</v>
      </c>
      <c r="G24" s="36">
        <f t="shared" si="2"/>
        <v>0</v>
      </c>
      <c r="H24" s="36">
        <f t="shared" si="2"/>
        <v>0</v>
      </c>
      <c r="I24" s="36">
        <f t="shared" si="2"/>
        <v>0</v>
      </c>
      <c r="J24" s="36">
        <f t="shared" si="2"/>
        <v>0</v>
      </c>
      <c r="K24" s="46">
        <f>IF(SUM(E24:J24)=K22-K23,K22-K23,"不一致")</f>
        <v>0</v>
      </c>
    </row>
    <row r="25" spans="2:11" ht="18" customHeight="1">
      <c r="B25" s="595" t="s">
        <v>71</v>
      </c>
      <c r="C25" s="593" t="s">
        <v>64</v>
      </c>
      <c r="D25" s="83" t="s">
        <v>120</v>
      </c>
      <c r="E25" s="91">
        <f>'必須プログラム(i)'!G528</f>
        <v>0</v>
      </c>
      <c r="F25" s="91">
        <f>'必須プログラム(ii)'!G528</f>
        <v>0</v>
      </c>
      <c r="G25" s="91">
        <f>'任意プログラム(ア) '!G333</f>
        <v>0</v>
      </c>
      <c r="H25" s="232">
        <f>'任意プログラム(イ) '!G333</f>
        <v>0</v>
      </c>
      <c r="I25" s="232">
        <f>'任意プログラム(ウ) '!G333</f>
        <v>0</v>
      </c>
      <c r="J25" s="232">
        <f>'任意プログラム(エ)  '!G333</f>
        <v>0</v>
      </c>
      <c r="K25" s="38">
        <f t="shared" ref="K25:K41" si="3">SUM(E25:J25)</f>
        <v>0</v>
      </c>
    </row>
    <row r="26" spans="2:11" ht="18" customHeight="1">
      <c r="B26" s="596"/>
      <c r="C26" s="594"/>
      <c r="D26" s="83" t="s">
        <v>40</v>
      </c>
      <c r="E26" s="39">
        <f>'必須プログラム(i)'!G529</f>
        <v>0</v>
      </c>
      <c r="F26" s="39">
        <f>'必須プログラム(ii)'!G529</f>
        <v>0</v>
      </c>
      <c r="G26" s="39">
        <f>'任意プログラム(ア) '!G334</f>
        <v>0</v>
      </c>
      <c r="H26" s="39">
        <f>'任意プログラム(イ) '!G334</f>
        <v>0</v>
      </c>
      <c r="I26" s="39">
        <f>'任意プログラム(ウ) '!G334</f>
        <v>0</v>
      </c>
      <c r="J26" s="39">
        <f>'任意プログラム(エ)  '!G334</f>
        <v>0</v>
      </c>
      <c r="K26" s="40">
        <f t="shared" si="3"/>
        <v>0</v>
      </c>
    </row>
    <row r="27" spans="2:11" ht="18" customHeight="1">
      <c r="B27" s="596"/>
      <c r="C27" s="594"/>
      <c r="D27" s="83" t="s">
        <v>32</v>
      </c>
      <c r="E27" s="41">
        <f>'必須プログラム(i)'!G530</f>
        <v>0</v>
      </c>
      <c r="F27" s="41">
        <f>'必須プログラム(ii)'!G530</f>
        <v>0</v>
      </c>
      <c r="G27" s="41">
        <f>'任意プログラム(ア) '!G335</f>
        <v>0</v>
      </c>
      <c r="H27" s="231">
        <f>'任意プログラム(イ) '!G335</f>
        <v>0</v>
      </c>
      <c r="I27" s="231">
        <f>'任意プログラム(ウ) '!G335</f>
        <v>0</v>
      </c>
      <c r="J27" s="231">
        <f>'任意プログラム(エ)  '!G335</f>
        <v>0</v>
      </c>
      <c r="K27" s="42">
        <f t="shared" si="3"/>
        <v>0</v>
      </c>
    </row>
    <row r="28" spans="2:11" ht="18" customHeight="1">
      <c r="B28" s="596"/>
      <c r="C28" s="589" t="s">
        <v>123</v>
      </c>
      <c r="D28" s="83" t="s">
        <v>15</v>
      </c>
      <c r="E28" s="34">
        <f>'必須プログラム(i)'!G531</f>
        <v>0</v>
      </c>
      <c r="F28" s="34">
        <f>'必須プログラム(ii)'!G531</f>
        <v>0</v>
      </c>
      <c r="G28" s="34">
        <f>'任意プログラム(ア) '!G336</f>
        <v>0</v>
      </c>
      <c r="H28" s="37">
        <f>'任意プログラム(イ) '!G336</f>
        <v>0</v>
      </c>
      <c r="I28" s="37">
        <f>'任意プログラム(ウ) '!G336</f>
        <v>0</v>
      </c>
      <c r="J28" s="37">
        <f>'任意プログラム(エ)  '!G336</f>
        <v>0</v>
      </c>
      <c r="K28" s="38">
        <f t="shared" si="3"/>
        <v>0</v>
      </c>
    </row>
    <row r="29" spans="2:11" ht="18" customHeight="1">
      <c r="B29" s="596"/>
      <c r="C29" s="590"/>
      <c r="D29" s="83" t="s">
        <v>104</v>
      </c>
      <c r="E29" s="39">
        <f>'必須プログラム(i)'!G532</f>
        <v>0</v>
      </c>
      <c r="F29" s="39">
        <f>'必須プログラム(ii)'!G532</f>
        <v>0</v>
      </c>
      <c r="G29" s="39">
        <f>'任意プログラム(ア) '!G337</f>
        <v>0</v>
      </c>
      <c r="H29" s="39">
        <f>'任意プログラム(イ) '!G337</f>
        <v>0</v>
      </c>
      <c r="I29" s="39">
        <f>'任意プログラム(ウ) '!G337</f>
        <v>0</v>
      </c>
      <c r="J29" s="39">
        <f>'任意プログラム(エ)  '!G337</f>
        <v>0</v>
      </c>
      <c r="K29" s="40">
        <f t="shared" si="3"/>
        <v>0</v>
      </c>
    </row>
    <row r="30" spans="2:11" ht="18" customHeight="1">
      <c r="B30" s="596"/>
      <c r="C30" s="590"/>
      <c r="D30" s="83" t="s">
        <v>16</v>
      </c>
      <c r="E30" s="47">
        <f>'必須プログラム(i)'!G533</f>
        <v>0</v>
      </c>
      <c r="F30" s="146">
        <f>'必須プログラム(ii)'!G533</f>
        <v>0</v>
      </c>
      <c r="G30" s="47">
        <f>'任意プログラム(ア) '!G338</f>
        <v>0</v>
      </c>
      <c r="H30" s="39">
        <f>'任意プログラム(イ) '!G338</f>
        <v>0</v>
      </c>
      <c r="I30" s="39">
        <f>'任意プログラム(ウ) '!G338</f>
        <v>0</v>
      </c>
      <c r="J30" s="39">
        <f>'任意プログラム(エ)  '!G338</f>
        <v>0</v>
      </c>
      <c r="K30" s="43">
        <f t="shared" si="3"/>
        <v>0</v>
      </c>
    </row>
    <row r="31" spans="2:11" ht="17.25" customHeight="1">
      <c r="B31" s="596"/>
      <c r="C31" s="590"/>
      <c r="D31" s="228" t="s">
        <v>244</v>
      </c>
      <c r="E31" s="229"/>
      <c r="F31" s="229"/>
      <c r="G31" s="47">
        <f>'任意プログラム(ア) '!G339</f>
        <v>0</v>
      </c>
      <c r="H31" s="39">
        <f>'任意プログラム(イ) '!G339</f>
        <v>0</v>
      </c>
      <c r="I31" s="39">
        <f>'任意プログラム(ウ) '!G339</f>
        <v>0</v>
      </c>
      <c r="J31" s="39">
        <f>'任意プログラム(エ)  '!G339</f>
        <v>0</v>
      </c>
      <c r="K31" s="43">
        <f t="shared" si="3"/>
        <v>0</v>
      </c>
    </row>
    <row r="32" spans="2:11" ht="17.25" customHeight="1">
      <c r="B32" s="596"/>
      <c r="C32" s="590"/>
      <c r="D32" s="228" t="s">
        <v>245</v>
      </c>
      <c r="E32" s="229"/>
      <c r="F32" s="229"/>
      <c r="G32" s="47">
        <f>'任意プログラム(ア) '!G340</f>
        <v>0</v>
      </c>
      <c r="H32" s="39">
        <f>'任意プログラム(イ) '!G340</f>
        <v>0</v>
      </c>
      <c r="I32" s="39">
        <f>'任意プログラム(ウ) '!G340</f>
        <v>0</v>
      </c>
      <c r="J32" s="39">
        <f>'任意プログラム(エ)  '!G340</f>
        <v>0</v>
      </c>
      <c r="K32" s="43">
        <f t="shared" si="3"/>
        <v>0</v>
      </c>
    </row>
    <row r="33" spans="2:11" ht="17.25" customHeight="1">
      <c r="B33" s="596"/>
      <c r="C33" s="590"/>
      <c r="D33" s="228" t="s">
        <v>246</v>
      </c>
      <c r="E33" s="229"/>
      <c r="F33" s="229"/>
      <c r="G33" s="47">
        <f>'任意プログラム(ア) '!G341</f>
        <v>0</v>
      </c>
      <c r="H33" s="39">
        <f>'任意プログラム(イ) '!G341</f>
        <v>0</v>
      </c>
      <c r="I33" s="39">
        <f>'任意プログラム(ウ) '!G341</f>
        <v>0</v>
      </c>
      <c r="J33" s="39">
        <f>'任意プログラム(エ)  '!G341</f>
        <v>0</v>
      </c>
      <c r="K33" s="43">
        <f t="shared" si="3"/>
        <v>0</v>
      </c>
    </row>
    <row r="34" spans="2:11" ht="17.25" customHeight="1">
      <c r="B34" s="596"/>
      <c r="C34" s="590"/>
      <c r="D34" s="228" t="s">
        <v>247</v>
      </c>
      <c r="E34" s="229"/>
      <c r="F34" s="229"/>
      <c r="G34" s="47">
        <f>'任意プログラム(ア) '!G342</f>
        <v>0</v>
      </c>
      <c r="H34" s="39">
        <f>'任意プログラム(イ) '!G342</f>
        <v>0</v>
      </c>
      <c r="I34" s="39">
        <f>'任意プログラム(ウ) '!G342</f>
        <v>0</v>
      </c>
      <c r="J34" s="39">
        <f>'任意プログラム(エ)  '!G342</f>
        <v>0</v>
      </c>
      <c r="K34" s="43">
        <f t="shared" si="3"/>
        <v>0</v>
      </c>
    </row>
    <row r="35" spans="2:11" ht="17.25" customHeight="1">
      <c r="B35" s="596"/>
      <c r="C35" s="591"/>
      <c r="D35" s="228" t="s">
        <v>248</v>
      </c>
      <c r="E35" s="230"/>
      <c r="F35" s="230"/>
      <c r="G35" s="47">
        <f>'任意プログラム(ア) '!G343</f>
        <v>0</v>
      </c>
      <c r="H35" s="41">
        <f>'任意プログラム(イ) '!G343</f>
        <v>0</v>
      </c>
      <c r="I35" s="41">
        <f>'任意プログラム(ウ) '!G343</f>
        <v>0</v>
      </c>
      <c r="J35" s="41">
        <f>'任意プログラム(エ)  '!G343</f>
        <v>0</v>
      </c>
      <c r="K35" s="43">
        <f t="shared" si="3"/>
        <v>0</v>
      </c>
    </row>
    <row r="36" spans="2:11" ht="18" customHeight="1">
      <c r="B36" s="596"/>
      <c r="C36" s="589" t="s">
        <v>112</v>
      </c>
      <c r="D36" s="83" t="s">
        <v>17</v>
      </c>
      <c r="E36" s="34">
        <f>'必須プログラム(i)'!G534</f>
        <v>0</v>
      </c>
      <c r="F36" s="34">
        <f>'必須プログラム(ii)'!G534</f>
        <v>0</v>
      </c>
      <c r="G36" s="34">
        <f>'任意プログラム(ア) '!G344</f>
        <v>0</v>
      </c>
      <c r="H36" s="47">
        <f>'任意プログラム(イ) '!G344</f>
        <v>0</v>
      </c>
      <c r="I36" s="47">
        <f>'任意プログラム(ウ) '!G344</f>
        <v>0</v>
      </c>
      <c r="J36" s="47">
        <f>'任意プログラム(エ)  '!G344</f>
        <v>0</v>
      </c>
      <c r="K36" s="38">
        <f t="shared" si="3"/>
        <v>0</v>
      </c>
    </row>
    <row r="37" spans="2:11" ht="18" customHeight="1">
      <c r="B37" s="596"/>
      <c r="C37" s="590"/>
      <c r="D37" s="83" t="s">
        <v>18</v>
      </c>
      <c r="E37" s="39">
        <f>'必須プログラム(i)'!G535</f>
        <v>0</v>
      </c>
      <c r="F37" s="147">
        <f>'必須プログラム(ii)'!G535</f>
        <v>0</v>
      </c>
      <c r="G37" s="39">
        <f>'任意プログラム(ア) '!G345</f>
        <v>0</v>
      </c>
      <c r="H37" s="39">
        <f>'任意プログラム(イ) '!G345</f>
        <v>0</v>
      </c>
      <c r="I37" s="39">
        <f>'任意プログラム(ウ) '!G345</f>
        <v>0</v>
      </c>
      <c r="J37" s="39">
        <f>'任意プログラム(エ)  '!G345</f>
        <v>0</v>
      </c>
      <c r="K37" s="40">
        <f t="shared" si="3"/>
        <v>0</v>
      </c>
    </row>
    <row r="38" spans="2:11" ht="18" customHeight="1">
      <c r="B38" s="596"/>
      <c r="C38" s="590"/>
      <c r="D38" s="83" t="s">
        <v>105</v>
      </c>
      <c r="E38" s="39">
        <f>'必須プログラム(i)'!G536</f>
        <v>0</v>
      </c>
      <c r="F38" s="147">
        <f>'必須プログラム(ii)'!G536</f>
        <v>0</v>
      </c>
      <c r="G38" s="39">
        <f>'任意プログラム(ア) '!G346</f>
        <v>0</v>
      </c>
      <c r="H38" s="39">
        <f>'任意プログラム(イ) '!G346</f>
        <v>0</v>
      </c>
      <c r="I38" s="39">
        <f>'任意プログラム(ウ) '!G346</f>
        <v>0</v>
      </c>
      <c r="J38" s="39">
        <f>'任意プログラム(エ)  '!G346</f>
        <v>0</v>
      </c>
      <c r="K38" s="40">
        <f t="shared" si="3"/>
        <v>0</v>
      </c>
    </row>
    <row r="39" spans="2:11" ht="18" customHeight="1">
      <c r="B39" s="596"/>
      <c r="C39" s="591"/>
      <c r="D39" s="83" t="s">
        <v>19</v>
      </c>
      <c r="E39" s="41">
        <f>'必須プログラム(i)'!G537</f>
        <v>0</v>
      </c>
      <c r="F39" s="146">
        <f>'必須プログラム(ii)'!G537</f>
        <v>0</v>
      </c>
      <c r="G39" s="41">
        <f>'任意プログラム(ア) '!G347</f>
        <v>0</v>
      </c>
      <c r="H39" s="231">
        <f>'任意プログラム(イ) '!G347</f>
        <v>0</v>
      </c>
      <c r="I39" s="231">
        <f>'任意プログラム(ウ) '!G347</f>
        <v>0</v>
      </c>
      <c r="J39" s="231">
        <f>'任意プログラム(エ)  '!G347</f>
        <v>0</v>
      </c>
      <c r="K39" s="42">
        <f t="shared" si="3"/>
        <v>0</v>
      </c>
    </row>
    <row r="40" spans="2:11" ht="18" customHeight="1">
      <c r="B40" s="596"/>
      <c r="C40" s="604" t="s">
        <v>4</v>
      </c>
      <c r="D40" s="83" t="s">
        <v>4</v>
      </c>
      <c r="E40" s="37">
        <f>'必須プログラム(i)'!G538</f>
        <v>0</v>
      </c>
      <c r="F40" s="37">
        <f>'必須プログラム(ii)'!G538</f>
        <v>0</v>
      </c>
      <c r="G40" s="37">
        <f>'任意プログラム(ア) '!G348</f>
        <v>0</v>
      </c>
      <c r="H40" s="37">
        <f>'任意プログラム(イ) '!G348</f>
        <v>0</v>
      </c>
      <c r="I40" s="37">
        <f>'任意プログラム(ウ) '!G348</f>
        <v>0</v>
      </c>
      <c r="J40" s="37">
        <f>'任意プログラム(エ)  '!G348</f>
        <v>0</v>
      </c>
      <c r="K40" s="38">
        <f t="shared" si="3"/>
        <v>0</v>
      </c>
    </row>
    <row r="41" spans="2:11" ht="18" customHeight="1">
      <c r="B41" s="596"/>
      <c r="C41" s="605"/>
      <c r="D41" s="83" t="s">
        <v>53</v>
      </c>
      <c r="E41" s="41">
        <f>'必須プログラム(i)'!G539</f>
        <v>0</v>
      </c>
      <c r="F41" s="41">
        <f>'必須プログラム(ii)'!G539</f>
        <v>0</v>
      </c>
      <c r="G41" s="41">
        <f>'任意プログラム(ア) '!G349</f>
        <v>0</v>
      </c>
      <c r="H41" s="47">
        <f>'任意プログラム(イ) '!G349</f>
        <v>0</v>
      </c>
      <c r="I41" s="47">
        <f>'任意プログラム(ウ) '!G349</f>
        <v>0</v>
      </c>
      <c r="J41" s="47">
        <f>'任意プログラム(エ)  '!G349</f>
        <v>0</v>
      </c>
      <c r="K41" s="42">
        <f t="shared" si="3"/>
        <v>0</v>
      </c>
    </row>
    <row r="42" spans="2:11" ht="22.5" customHeight="1" thickBot="1">
      <c r="B42" s="597"/>
      <c r="C42" s="594" t="s">
        <v>68</v>
      </c>
      <c r="D42" s="594"/>
      <c r="E42" s="35">
        <f t="shared" ref="E42:K42" si="4">SUM(E25:E41)</f>
        <v>0</v>
      </c>
      <c r="F42" s="35">
        <f t="shared" si="4"/>
        <v>0</v>
      </c>
      <c r="G42" s="35">
        <f t="shared" si="4"/>
        <v>0</v>
      </c>
      <c r="H42" s="35">
        <f t="shared" si="4"/>
        <v>0</v>
      </c>
      <c r="I42" s="35">
        <f t="shared" si="4"/>
        <v>0</v>
      </c>
      <c r="J42" s="35">
        <f t="shared" si="4"/>
        <v>0</v>
      </c>
      <c r="K42" s="35">
        <f t="shared" si="4"/>
        <v>0</v>
      </c>
    </row>
    <row r="43" spans="2:11" ht="22.5" customHeight="1" thickTop="1">
      <c r="B43" s="592" t="s">
        <v>72</v>
      </c>
      <c r="C43" s="592"/>
      <c r="D43" s="592"/>
      <c r="E43" s="48">
        <f t="shared" ref="E43:K43" si="5">SUM(E22,E42)</f>
        <v>0</v>
      </c>
      <c r="F43" s="48">
        <f t="shared" si="5"/>
        <v>0</v>
      </c>
      <c r="G43" s="48">
        <f t="shared" si="5"/>
        <v>0</v>
      </c>
      <c r="H43" s="48">
        <f t="shared" si="5"/>
        <v>0</v>
      </c>
      <c r="I43" s="48">
        <f t="shared" si="5"/>
        <v>0</v>
      </c>
      <c r="J43" s="48">
        <f t="shared" si="5"/>
        <v>0</v>
      </c>
      <c r="K43" s="48">
        <f t="shared" si="5"/>
        <v>0</v>
      </c>
    </row>
    <row r="44" spans="2:11" ht="18.75" customHeight="1">
      <c r="E44" s="49" t="str">
        <f>IF(E21&lt;&gt;0,"補助対象「その他」エラー","")</f>
        <v/>
      </c>
      <c r="F44" s="49" t="str">
        <f t="shared" ref="F44:K44" si="6">IF(F21&lt;&gt;0,"補助対象「その他」エラー","")</f>
        <v/>
      </c>
      <c r="G44" s="49" t="str">
        <f t="shared" si="6"/>
        <v/>
      </c>
      <c r="H44" s="49" t="str">
        <f t="shared" si="6"/>
        <v/>
      </c>
      <c r="I44" s="49" t="str">
        <f t="shared" si="6"/>
        <v/>
      </c>
      <c r="J44" s="49" t="str">
        <f t="shared" si="6"/>
        <v/>
      </c>
      <c r="K44" s="49" t="str">
        <f t="shared" si="6"/>
        <v/>
      </c>
    </row>
  </sheetData>
  <sheetProtection algorithmName="SHA-512" hashValue="eyAP4IcSTh4KTm8Vpw7Cn7CnLtx7dnMYG7SJlYgHbarGWvpChIQF+d3R1zE+Npu+/2p/+rsbP0OUk+qZi3G9aw==" saltValue="rQE9/4lM/vAYVno1XxSIAA==" spinCount="100000" sheet="1" formatCells="0" selectLockedCells="1" selectUnlockedCells="1"/>
  <mergeCells count="15">
    <mergeCell ref="C28:C35"/>
    <mergeCell ref="B43:D43"/>
    <mergeCell ref="C16:C19"/>
    <mergeCell ref="C25:C27"/>
    <mergeCell ref="C36:C39"/>
    <mergeCell ref="C42:D42"/>
    <mergeCell ref="B25:B42"/>
    <mergeCell ref="C22:D22"/>
    <mergeCell ref="C23:D23"/>
    <mergeCell ref="C24:D24"/>
    <mergeCell ref="B5:B24"/>
    <mergeCell ref="C5:C7"/>
    <mergeCell ref="C20:C21"/>
    <mergeCell ref="C40:C41"/>
    <mergeCell ref="C8:C15"/>
  </mergeCells>
  <phoneticPr fontId="2"/>
  <conditionalFormatting sqref="E44">
    <cfRule type="cellIs" dxfId="1007" priority="12" operator="equal">
      <formula>"補助対象「その他」エラー"</formula>
    </cfRule>
  </conditionalFormatting>
  <conditionalFormatting sqref="F44:K44">
    <cfRule type="cellIs" dxfId="1006" priority="11" operator="equal">
      <formula>"補助対象「その他」エラー"</formula>
    </cfRule>
  </conditionalFormatting>
  <conditionalFormatting sqref="F4:F30 F36:F43">
    <cfRule type="expression" dxfId="1005" priority="4">
      <formula>#REF!="■"</formula>
    </cfRule>
  </conditionalFormatting>
  <conditionalFormatting sqref="J4:J43">
    <cfRule type="expression" dxfId="1004" priority="3">
      <formula>#REF!="■"</formula>
    </cfRule>
  </conditionalFormatting>
  <conditionalFormatting sqref="F31:F35">
    <cfRule type="expression" dxfId="1003" priority="2">
      <formula>#REF!="■"</formula>
    </cfRule>
  </conditionalFormatting>
  <dataValidations count="1">
    <dataValidation imeMode="off" allowBlank="1" showInputMessage="1" showErrorMessage="1" sqref="E4:J4 E5:K43"/>
  </dataValidations>
  <pageMargins left="0.70866141732283472" right="0.70866141732283472" top="0.35433070866141736" bottom="0.35433070866141736" header="0.31496062992125984" footer="0.31496062992125984"/>
  <pageSetup paperSize="9" scale="73" orientation="landscape" r:id="rId1"/>
  <ignoredErrors>
    <ignoredError sqref="K24"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74"/>
  <sheetViews>
    <sheetView view="pageBreakPreview" zoomScaleNormal="70" zoomScaleSheetLayoutView="100" workbookViewId="0">
      <selection activeCell="E512" sqref="E512"/>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3" ht="14.25">
      <c r="A1" s="94" t="str">
        <f>"【 内訳書 】 "&amp;様式1!L12</f>
        <v xml:space="preserve">【 内訳書 】 </v>
      </c>
      <c r="B1" s="28"/>
      <c r="C1" s="75"/>
      <c r="D1" s="75"/>
      <c r="E1" s="75"/>
      <c r="F1" s="75"/>
      <c r="G1" s="75"/>
      <c r="H1" s="75"/>
      <c r="I1" s="75"/>
      <c r="J1" s="75"/>
      <c r="K1" s="75"/>
      <c r="L1" s="75"/>
      <c r="M1" s="75"/>
      <c r="N1" s="75"/>
      <c r="O1" s="75"/>
      <c r="P1" s="75"/>
      <c r="Q1" s="75"/>
      <c r="R1" s="75"/>
    </row>
    <row r="2" spans="1:23" ht="25.5" customHeight="1">
      <c r="A2" s="75"/>
      <c r="B2" s="645" t="s">
        <v>113</v>
      </c>
      <c r="C2" s="645"/>
      <c r="D2" s="645"/>
      <c r="E2" s="645"/>
      <c r="F2" s="645"/>
      <c r="G2" s="645"/>
      <c r="H2" s="645"/>
      <c r="I2" s="645"/>
      <c r="J2" s="645"/>
      <c r="K2" s="645"/>
      <c r="L2" s="645"/>
      <c r="M2" s="645"/>
      <c r="N2" s="645"/>
      <c r="O2" s="645"/>
      <c r="P2" s="645"/>
      <c r="Q2" s="645"/>
      <c r="R2" s="75"/>
    </row>
    <row r="3" spans="1:23" ht="44.25" customHeight="1">
      <c r="A3" s="75"/>
      <c r="B3" s="75"/>
      <c r="C3" s="646" t="s">
        <v>127</v>
      </c>
      <c r="D3" s="646"/>
      <c r="E3" s="646"/>
      <c r="F3" s="646"/>
      <c r="G3" s="646"/>
      <c r="H3" s="646"/>
      <c r="I3" s="646"/>
      <c r="J3" s="646"/>
      <c r="K3" s="646"/>
      <c r="L3" s="646"/>
      <c r="M3" s="646"/>
      <c r="N3" s="646"/>
      <c r="O3" s="646"/>
      <c r="P3" s="646"/>
      <c r="Q3" s="646"/>
      <c r="R3" s="75"/>
      <c r="W3" s="51">
        <v>18</v>
      </c>
    </row>
    <row r="4" spans="1:23" ht="11.25" customHeight="1">
      <c r="A4" s="95"/>
      <c r="B4" s="95"/>
      <c r="C4" s="96"/>
      <c r="D4" s="52"/>
      <c r="E4" s="52"/>
      <c r="F4" s="97"/>
      <c r="G4" s="97"/>
      <c r="H4" s="97"/>
      <c r="I4" s="97"/>
      <c r="J4" s="97"/>
      <c r="K4" s="97"/>
      <c r="L4" s="97"/>
      <c r="M4" s="97"/>
      <c r="N4" s="97"/>
      <c r="O4" s="97"/>
      <c r="P4" s="97"/>
      <c r="Q4" s="75"/>
      <c r="R4" s="75"/>
    </row>
    <row r="5" spans="1:23" ht="21.75" customHeight="1">
      <c r="A5" s="95"/>
      <c r="B5" s="95"/>
      <c r="C5" s="632" t="s">
        <v>73</v>
      </c>
      <c r="D5" s="633"/>
      <c r="E5" s="634"/>
      <c r="F5" s="98" t="s">
        <v>74</v>
      </c>
      <c r="G5" s="620" t="s">
        <v>75</v>
      </c>
      <c r="H5" s="621"/>
      <c r="I5" s="621"/>
      <c r="J5" s="621"/>
      <c r="K5" s="621"/>
      <c r="L5" s="622"/>
      <c r="M5" s="76"/>
      <c r="N5" s="623" t="str">
        <f>IF(G526&lt;&gt;0,"「細目：その他」で補助対象外に仕分けされていないものがある","")</f>
        <v/>
      </c>
      <c r="O5" s="623"/>
      <c r="P5" s="623"/>
      <c r="Q5" s="75"/>
      <c r="R5" s="75"/>
    </row>
    <row r="6" spans="1:23"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3" ht="21.75" customHeight="1">
      <c r="A7" s="95"/>
      <c r="B7" s="95"/>
      <c r="C7" s="632" t="s">
        <v>115</v>
      </c>
      <c r="D7" s="633"/>
      <c r="E7" s="634"/>
      <c r="F7" s="98" t="s">
        <v>116</v>
      </c>
      <c r="G7" s="101"/>
      <c r="H7" s="102"/>
      <c r="I7" s="102"/>
      <c r="J7" s="102"/>
      <c r="K7" s="102"/>
      <c r="L7" s="102"/>
      <c r="M7" s="76"/>
      <c r="N7" s="99"/>
      <c r="O7" s="99"/>
      <c r="P7" s="99"/>
      <c r="Q7" s="75"/>
      <c r="R7" s="75"/>
    </row>
    <row r="8" spans="1:23"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3"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3"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3" ht="18" customHeight="1">
      <c r="A11" s="630">
        <v>1</v>
      </c>
      <c r="B11" s="631"/>
      <c r="C11" s="54"/>
      <c r="D11" s="65"/>
      <c r="E11" s="144"/>
      <c r="F11" s="66"/>
      <c r="G11" s="67"/>
      <c r="H11" s="68"/>
      <c r="I11" s="56"/>
      <c r="J11" s="57"/>
      <c r="K11" s="58"/>
      <c r="L11" s="59"/>
      <c r="M11" s="57"/>
      <c r="N11" s="58"/>
      <c r="O11" s="61"/>
      <c r="P11" s="62">
        <f>IF(H11="",0,INT(SUM(PRODUCT(H11,J11,M11))))</f>
        <v>0</v>
      </c>
      <c r="Q11" s="89"/>
      <c r="R11" s="63"/>
    </row>
    <row r="12" spans="1:23" ht="18" customHeight="1">
      <c r="A12" s="606">
        <v>2</v>
      </c>
      <c r="B12" s="607"/>
      <c r="C12" s="54"/>
      <c r="D12" s="65"/>
      <c r="E12" s="144"/>
      <c r="F12" s="66"/>
      <c r="G12" s="67"/>
      <c r="H12" s="68"/>
      <c r="I12" s="67"/>
      <c r="J12" s="68"/>
      <c r="K12" s="69"/>
      <c r="L12" s="70"/>
      <c r="M12" s="68"/>
      <c r="N12" s="69"/>
      <c r="O12" s="72"/>
      <c r="P12" s="62">
        <f t="shared" ref="P12:P75" si="0">IF(H12="",0,INT(SUM(PRODUCT(H12,J12,M12))))</f>
        <v>0</v>
      </c>
      <c r="Q12" s="90"/>
      <c r="R12" s="73"/>
    </row>
    <row r="13" spans="1:23" ht="18" customHeight="1">
      <c r="A13" s="606">
        <v>3</v>
      </c>
      <c r="B13" s="607"/>
      <c r="C13" s="54"/>
      <c r="D13" s="65"/>
      <c r="E13" s="144"/>
      <c r="F13" s="66"/>
      <c r="G13" s="67"/>
      <c r="H13" s="68"/>
      <c r="I13" s="67"/>
      <c r="J13" s="68"/>
      <c r="K13" s="69"/>
      <c r="L13" s="70"/>
      <c r="M13" s="68"/>
      <c r="N13" s="69"/>
      <c r="O13" s="72"/>
      <c r="P13" s="62">
        <f t="shared" si="0"/>
        <v>0</v>
      </c>
      <c r="Q13" s="90"/>
      <c r="R13" s="73"/>
    </row>
    <row r="14" spans="1:23" ht="18" customHeight="1">
      <c r="A14" s="606">
        <v>4</v>
      </c>
      <c r="B14" s="607"/>
      <c r="C14" s="54"/>
      <c r="D14" s="65"/>
      <c r="E14" s="144"/>
      <c r="F14" s="66"/>
      <c r="G14" s="67"/>
      <c r="H14" s="68"/>
      <c r="I14" s="67"/>
      <c r="J14" s="68"/>
      <c r="K14" s="69"/>
      <c r="L14" s="70"/>
      <c r="M14" s="68"/>
      <c r="N14" s="69"/>
      <c r="O14" s="72"/>
      <c r="P14" s="62">
        <f t="shared" si="0"/>
        <v>0</v>
      </c>
      <c r="Q14" s="90"/>
      <c r="R14" s="73"/>
    </row>
    <row r="15" spans="1:23" ht="18" customHeight="1">
      <c r="A15" s="606">
        <v>5</v>
      </c>
      <c r="B15" s="607"/>
      <c r="C15" s="54"/>
      <c r="D15" s="65"/>
      <c r="E15" s="144"/>
      <c r="F15" s="66"/>
      <c r="G15" s="67"/>
      <c r="H15" s="68"/>
      <c r="I15" s="67"/>
      <c r="J15" s="68"/>
      <c r="K15" s="69"/>
      <c r="L15" s="70"/>
      <c r="M15" s="68"/>
      <c r="N15" s="69"/>
      <c r="O15" s="72"/>
      <c r="P15" s="62">
        <f t="shared" si="0"/>
        <v>0</v>
      </c>
      <c r="Q15" s="90"/>
      <c r="R15" s="73"/>
    </row>
    <row r="16" spans="1:23" ht="18" customHeight="1">
      <c r="A16" s="606">
        <v>6</v>
      </c>
      <c r="B16" s="607"/>
      <c r="C16" s="54"/>
      <c r="D16" s="65"/>
      <c r="E16" s="144"/>
      <c r="F16" s="66"/>
      <c r="G16" s="67"/>
      <c r="H16" s="68"/>
      <c r="I16" s="67"/>
      <c r="J16" s="68"/>
      <c r="K16" s="69"/>
      <c r="L16" s="70"/>
      <c r="M16" s="68"/>
      <c r="N16" s="69"/>
      <c r="O16" s="72"/>
      <c r="P16" s="62">
        <f t="shared" si="0"/>
        <v>0</v>
      </c>
      <c r="Q16" s="90"/>
      <c r="R16" s="73"/>
    </row>
    <row r="17" spans="1:18" ht="18" customHeight="1">
      <c r="A17" s="606">
        <v>7</v>
      </c>
      <c r="B17" s="607"/>
      <c r="C17" s="54"/>
      <c r="D17" s="65"/>
      <c r="E17" s="144"/>
      <c r="F17" s="66"/>
      <c r="G17" s="67"/>
      <c r="H17" s="68"/>
      <c r="I17" s="67"/>
      <c r="J17" s="68"/>
      <c r="K17" s="69"/>
      <c r="L17" s="70"/>
      <c r="M17" s="68"/>
      <c r="N17" s="69"/>
      <c r="O17" s="72"/>
      <c r="P17" s="62">
        <f t="shared" si="0"/>
        <v>0</v>
      </c>
      <c r="Q17" s="90"/>
      <c r="R17" s="73"/>
    </row>
    <row r="18" spans="1:18" ht="18" customHeight="1">
      <c r="A18" s="606">
        <v>8</v>
      </c>
      <c r="B18" s="607"/>
      <c r="C18" s="54"/>
      <c r="D18" s="65"/>
      <c r="E18" s="144"/>
      <c r="F18" s="66"/>
      <c r="G18" s="67"/>
      <c r="H18" s="68"/>
      <c r="I18" s="67"/>
      <c r="J18" s="68"/>
      <c r="K18" s="69"/>
      <c r="L18" s="70"/>
      <c r="M18" s="68"/>
      <c r="N18" s="69"/>
      <c r="O18" s="72"/>
      <c r="P18" s="62">
        <f t="shared" si="0"/>
        <v>0</v>
      </c>
      <c r="Q18" s="90"/>
      <c r="R18" s="73"/>
    </row>
    <row r="19" spans="1:18" ht="18" customHeight="1">
      <c r="A19" s="606">
        <v>9</v>
      </c>
      <c r="B19" s="607"/>
      <c r="C19" s="54"/>
      <c r="D19" s="65"/>
      <c r="E19" s="144"/>
      <c r="F19" s="66"/>
      <c r="G19" s="67"/>
      <c r="H19" s="68"/>
      <c r="I19" s="67"/>
      <c r="J19" s="68"/>
      <c r="K19" s="69"/>
      <c r="L19" s="70"/>
      <c r="M19" s="68"/>
      <c r="N19" s="69"/>
      <c r="O19" s="72"/>
      <c r="P19" s="62">
        <f t="shared" si="0"/>
        <v>0</v>
      </c>
      <c r="Q19" s="90"/>
      <c r="R19" s="73"/>
    </row>
    <row r="20" spans="1:18" ht="18" customHeight="1">
      <c r="A20" s="606">
        <v>10</v>
      </c>
      <c r="B20" s="607"/>
      <c r="C20" s="54"/>
      <c r="D20" s="65"/>
      <c r="E20" s="144"/>
      <c r="F20" s="66"/>
      <c r="G20" s="67"/>
      <c r="H20" s="68"/>
      <c r="I20" s="67"/>
      <c r="J20" s="68"/>
      <c r="K20" s="69"/>
      <c r="L20" s="70"/>
      <c r="M20" s="68"/>
      <c r="N20" s="69"/>
      <c r="O20" s="72"/>
      <c r="P20" s="62">
        <f t="shared" si="0"/>
        <v>0</v>
      </c>
      <c r="Q20" s="90"/>
      <c r="R20" s="73"/>
    </row>
    <row r="21" spans="1:18" ht="18" customHeight="1">
      <c r="A21" s="606">
        <v>11</v>
      </c>
      <c r="B21" s="607"/>
      <c r="C21" s="54"/>
      <c r="D21" s="65"/>
      <c r="E21" s="144"/>
      <c r="F21" s="66"/>
      <c r="G21" s="67"/>
      <c r="H21" s="68"/>
      <c r="I21" s="70"/>
      <c r="J21" s="68"/>
      <c r="K21" s="69"/>
      <c r="L21" s="70"/>
      <c r="M21" s="68"/>
      <c r="N21" s="69"/>
      <c r="O21" s="72"/>
      <c r="P21" s="62">
        <f t="shared" si="0"/>
        <v>0</v>
      </c>
      <c r="Q21" s="90"/>
      <c r="R21" s="73"/>
    </row>
    <row r="22" spans="1:18" ht="18" customHeight="1">
      <c r="A22" s="606">
        <v>12</v>
      </c>
      <c r="B22" s="607"/>
      <c r="C22" s="54"/>
      <c r="D22" s="65"/>
      <c r="E22" s="144"/>
      <c r="F22" s="66"/>
      <c r="G22" s="67"/>
      <c r="H22" s="68"/>
      <c r="I22" s="70"/>
      <c r="J22" s="68"/>
      <c r="K22" s="69"/>
      <c r="L22" s="70"/>
      <c r="M22" s="68"/>
      <c r="N22" s="69"/>
      <c r="O22" s="72"/>
      <c r="P22" s="62">
        <f t="shared" si="0"/>
        <v>0</v>
      </c>
      <c r="Q22" s="90"/>
      <c r="R22" s="73"/>
    </row>
    <row r="23" spans="1:18" ht="18" customHeight="1">
      <c r="A23" s="606">
        <v>13</v>
      </c>
      <c r="B23" s="607"/>
      <c r="C23" s="54"/>
      <c r="D23" s="65"/>
      <c r="E23" s="144"/>
      <c r="F23" s="66"/>
      <c r="G23" s="67"/>
      <c r="H23" s="68"/>
      <c r="I23" s="70"/>
      <c r="J23" s="68"/>
      <c r="K23" s="69"/>
      <c r="L23" s="70"/>
      <c r="M23" s="68"/>
      <c r="N23" s="69"/>
      <c r="O23" s="72"/>
      <c r="P23" s="62">
        <f t="shared" si="0"/>
        <v>0</v>
      </c>
      <c r="Q23" s="90"/>
      <c r="R23" s="73"/>
    </row>
    <row r="24" spans="1:18" ht="18" customHeight="1">
      <c r="A24" s="606">
        <v>14</v>
      </c>
      <c r="B24" s="607"/>
      <c r="C24" s="54"/>
      <c r="D24" s="65"/>
      <c r="E24" s="144"/>
      <c r="F24" s="66"/>
      <c r="G24" s="67"/>
      <c r="H24" s="68"/>
      <c r="I24" s="70"/>
      <c r="J24" s="68"/>
      <c r="K24" s="69"/>
      <c r="L24" s="70"/>
      <c r="M24" s="68"/>
      <c r="N24" s="69"/>
      <c r="O24" s="72"/>
      <c r="P24" s="62">
        <f t="shared" si="0"/>
        <v>0</v>
      </c>
      <c r="Q24" s="90"/>
      <c r="R24" s="73"/>
    </row>
    <row r="25" spans="1:18" ht="18" customHeight="1">
      <c r="A25" s="606">
        <v>15</v>
      </c>
      <c r="B25" s="607"/>
      <c r="C25" s="54"/>
      <c r="D25" s="65"/>
      <c r="E25" s="144"/>
      <c r="F25" s="66"/>
      <c r="G25" s="67"/>
      <c r="H25" s="68"/>
      <c r="I25" s="70"/>
      <c r="J25" s="68"/>
      <c r="K25" s="69"/>
      <c r="L25" s="70"/>
      <c r="M25" s="68"/>
      <c r="N25" s="69"/>
      <c r="O25" s="72"/>
      <c r="P25" s="62">
        <f t="shared" si="0"/>
        <v>0</v>
      </c>
      <c r="Q25" s="90"/>
      <c r="R25" s="73"/>
    </row>
    <row r="26" spans="1:18" ht="18" customHeight="1">
      <c r="A26" s="606">
        <v>16</v>
      </c>
      <c r="B26" s="607"/>
      <c r="C26" s="54"/>
      <c r="D26" s="65"/>
      <c r="E26" s="145"/>
      <c r="F26" s="55"/>
      <c r="G26" s="67"/>
      <c r="H26" s="57"/>
      <c r="I26" s="67"/>
      <c r="J26" s="68"/>
      <c r="K26" s="69"/>
      <c r="L26" s="70"/>
      <c r="M26" s="68"/>
      <c r="N26" s="69"/>
      <c r="O26" s="72"/>
      <c r="P26" s="62">
        <f t="shared" si="0"/>
        <v>0</v>
      </c>
      <c r="Q26" s="90"/>
      <c r="R26" s="73"/>
    </row>
    <row r="27" spans="1:18" ht="18" customHeight="1">
      <c r="A27" s="606">
        <v>17</v>
      </c>
      <c r="B27" s="607"/>
      <c r="C27" s="54"/>
      <c r="D27" s="65"/>
      <c r="E27" s="145"/>
      <c r="F27" s="55"/>
      <c r="G27" s="67"/>
      <c r="H27" s="57"/>
      <c r="I27" s="67"/>
      <c r="J27" s="68"/>
      <c r="K27" s="69"/>
      <c r="L27" s="67"/>
      <c r="M27" s="68"/>
      <c r="N27" s="69"/>
      <c r="O27" s="72"/>
      <c r="P27" s="62">
        <f t="shared" si="0"/>
        <v>0</v>
      </c>
      <c r="Q27" s="90"/>
      <c r="R27" s="73"/>
    </row>
    <row r="28" spans="1:18" ht="18" customHeight="1">
      <c r="A28" s="606">
        <v>18</v>
      </c>
      <c r="B28" s="607"/>
      <c r="C28" s="64"/>
      <c r="D28" s="65"/>
      <c r="E28" s="145"/>
      <c r="F28" s="66"/>
      <c r="G28" s="67"/>
      <c r="H28" s="68"/>
      <c r="I28" s="67"/>
      <c r="J28" s="68"/>
      <c r="K28" s="69"/>
      <c r="L28" s="67"/>
      <c r="M28" s="68"/>
      <c r="N28" s="69"/>
      <c r="O28" s="72"/>
      <c r="P28" s="62">
        <f t="shared" si="0"/>
        <v>0</v>
      </c>
      <c r="Q28" s="90"/>
      <c r="R28" s="73"/>
    </row>
    <row r="29" spans="1:18" ht="18" customHeight="1">
      <c r="A29" s="606">
        <v>19</v>
      </c>
      <c r="B29" s="607"/>
      <c r="C29" s="64"/>
      <c r="D29" s="65"/>
      <c r="E29" s="145"/>
      <c r="F29" s="66"/>
      <c r="G29" s="67"/>
      <c r="H29" s="68"/>
      <c r="I29" s="67"/>
      <c r="J29" s="68"/>
      <c r="K29" s="69"/>
      <c r="L29" s="67"/>
      <c r="M29" s="68"/>
      <c r="N29" s="69"/>
      <c r="O29" s="72"/>
      <c r="P29" s="62">
        <f t="shared" si="0"/>
        <v>0</v>
      </c>
      <c r="Q29" s="90"/>
      <c r="R29" s="73"/>
    </row>
    <row r="30" spans="1:18" ht="18" customHeight="1">
      <c r="A30" s="606">
        <v>20</v>
      </c>
      <c r="B30" s="607"/>
      <c r="C30" s="64"/>
      <c r="D30" s="65"/>
      <c r="E30" s="144"/>
      <c r="F30" s="66"/>
      <c r="G30" s="67"/>
      <c r="H30" s="68"/>
      <c r="I30" s="67"/>
      <c r="J30" s="68"/>
      <c r="K30" s="69"/>
      <c r="L30" s="70"/>
      <c r="M30" s="68"/>
      <c r="N30" s="69"/>
      <c r="O30" s="72"/>
      <c r="P30" s="62">
        <f t="shared" si="0"/>
        <v>0</v>
      </c>
      <c r="Q30" s="90"/>
      <c r="R30" s="73"/>
    </row>
    <row r="31" spans="1:18" ht="18" customHeight="1">
      <c r="A31" s="606">
        <v>21</v>
      </c>
      <c r="B31" s="607"/>
      <c r="C31" s="64"/>
      <c r="D31" s="65"/>
      <c r="E31" s="144"/>
      <c r="F31" s="66"/>
      <c r="G31" s="67"/>
      <c r="H31" s="68"/>
      <c r="I31" s="67"/>
      <c r="J31" s="68"/>
      <c r="K31" s="69"/>
      <c r="L31" s="70"/>
      <c r="M31" s="68"/>
      <c r="N31" s="69"/>
      <c r="O31" s="72"/>
      <c r="P31" s="62">
        <f t="shared" si="0"/>
        <v>0</v>
      </c>
      <c r="Q31" s="90"/>
      <c r="R31" s="73"/>
    </row>
    <row r="32" spans="1:18" ht="18" customHeight="1">
      <c r="A32" s="606">
        <v>22</v>
      </c>
      <c r="B32" s="607"/>
      <c r="C32" s="64"/>
      <c r="D32" s="65"/>
      <c r="E32" s="144"/>
      <c r="F32" s="66"/>
      <c r="G32" s="67"/>
      <c r="H32" s="68"/>
      <c r="I32" s="70"/>
      <c r="J32" s="71"/>
      <c r="K32" s="69"/>
      <c r="L32" s="70"/>
      <c r="M32" s="71"/>
      <c r="N32" s="69"/>
      <c r="O32" s="72"/>
      <c r="P32" s="62">
        <f t="shared" si="0"/>
        <v>0</v>
      </c>
      <c r="Q32" s="90"/>
      <c r="R32" s="73"/>
    </row>
    <row r="33" spans="1:18" ht="18" customHeight="1">
      <c r="A33" s="606">
        <v>23</v>
      </c>
      <c r="B33" s="607"/>
      <c r="C33" s="64"/>
      <c r="D33" s="65"/>
      <c r="E33" s="144"/>
      <c r="F33" s="66"/>
      <c r="G33" s="67"/>
      <c r="H33" s="68"/>
      <c r="I33" s="70"/>
      <c r="J33" s="71"/>
      <c r="K33" s="69"/>
      <c r="L33" s="70"/>
      <c r="M33" s="71"/>
      <c r="N33" s="69"/>
      <c r="O33" s="72"/>
      <c r="P33" s="62">
        <f t="shared" si="0"/>
        <v>0</v>
      </c>
      <c r="Q33" s="90"/>
      <c r="R33" s="73"/>
    </row>
    <row r="34" spans="1:18" ht="18" customHeight="1">
      <c r="A34" s="606">
        <v>24</v>
      </c>
      <c r="B34" s="607"/>
      <c r="C34" s="54"/>
      <c r="D34" s="65"/>
      <c r="E34" s="144"/>
      <c r="F34" s="66"/>
      <c r="G34" s="67"/>
      <c r="H34" s="68"/>
      <c r="I34" s="70"/>
      <c r="J34" s="71"/>
      <c r="K34" s="69"/>
      <c r="L34" s="70"/>
      <c r="M34" s="71"/>
      <c r="N34" s="69"/>
      <c r="O34" s="72"/>
      <c r="P34" s="62">
        <f t="shared" si="0"/>
        <v>0</v>
      </c>
      <c r="Q34" s="90"/>
      <c r="R34" s="73"/>
    </row>
    <row r="35" spans="1:18" ht="18" customHeight="1">
      <c r="A35" s="606">
        <v>25</v>
      </c>
      <c r="B35" s="607"/>
      <c r="C35" s="64"/>
      <c r="D35" s="65"/>
      <c r="E35" s="144"/>
      <c r="F35" s="66"/>
      <c r="G35" s="67"/>
      <c r="H35" s="68"/>
      <c r="I35" s="70"/>
      <c r="J35" s="68"/>
      <c r="K35" s="69"/>
      <c r="L35" s="70"/>
      <c r="M35" s="68"/>
      <c r="N35" s="69"/>
      <c r="O35" s="72"/>
      <c r="P35" s="62">
        <f t="shared" si="0"/>
        <v>0</v>
      </c>
      <c r="Q35" s="90"/>
      <c r="R35" s="73"/>
    </row>
    <row r="36" spans="1:18" ht="18" customHeight="1">
      <c r="A36" s="606">
        <v>26</v>
      </c>
      <c r="B36" s="607"/>
      <c r="C36" s="64"/>
      <c r="D36" s="65"/>
      <c r="E36" s="144"/>
      <c r="F36" s="66"/>
      <c r="G36" s="67"/>
      <c r="H36" s="68"/>
      <c r="I36" s="70"/>
      <c r="J36" s="68"/>
      <c r="K36" s="69"/>
      <c r="L36" s="70"/>
      <c r="M36" s="68"/>
      <c r="N36" s="69"/>
      <c r="O36" s="72"/>
      <c r="P36" s="62">
        <f t="shared" si="0"/>
        <v>0</v>
      </c>
      <c r="Q36" s="90"/>
      <c r="R36" s="73"/>
    </row>
    <row r="37" spans="1:18" ht="18" customHeight="1">
      <c r="A37" s="606">
        <v>27</v>
      </c>
      <c r="B37" s="607"/>
      <c r="C37" s="54"/>
      <c r="D37" s="65"/>
      <c r="E37" s="145"/>
      <c r="F37" s="55"/>
      <c r="G37" s="56"/>
      <c r="H37" s="57"/>
      <c r="I37" s="70"/>
      <c r="J37" s="71"/>
      <c r="K37" s="69"/>
      <c r="L37" s="70"/>
      <c r="M37" s="71"/>
      <c r="N37" s="69"/>
      <c r="O37" s="72"/>
      <c r="P37" s="62">
        <f t="shared" si="0"/>
        <v>0</v>
      </c>
      <c r="Q37" s="90"/>
      <c r="R37" s="73"/>
    </row>
    <row r="38" spans="1:18" ht="18" customHeight="1">
      <c r="A38" s="606">
        <v>28</v>
      </c>
      <c r="B38" s="607"/>
      <c r="C38" s="54"/>
      <c r="D38" s="65"/>
      <c r="E38" s="144"/>
      <c r="F38" s="66"/>
      <c r="G38" s="67"/>
      <c r="H38" s="68"/>
      <c r="I38" s="70"/>
      <c r="J38" s="71"/>
      <c r="K38" s="69"/>
      <c r="L38" s="70"/>
      <c r="M38" s="71"/>
      <c r="N38" s="69"/>
      <c r="O38" s="72"/>
      <c r="P38" s="62">
        <f t="shared" si="0"/>
        <v>0</v>
      </c>
      <c r="Q38" s="90"/>
      <c r="R38" s="73"/>
    </row>
    <row r="39" spans="1:18" ht="18" customHeight="1">
      <c r="A39" s="606">
        <v>29</v>
      </c>
      <c r="B39" s="607"/>
      <c r="C39" s="54"/>
      <c r="D39" s="65"/>
      <c r="E39" s="145"/>
      <c r="F39" s="55"/>
      <c r="G39" s="56"/>
      <c r="H39" s="57"/>
      <c r="I39" s="70"/>
      <c r="J39" s="71"/>
      <c r="K39" s="69"/>
      <c r="L39" s="70"/>
      <c r="M39" s="71"/>
      <c r="N39" s="69"/>
      <c r="O39" s="72"/>
      <c r="P39" s="62">
        <f t="shared" si="0"/>
        <v>0</v>
      </c>
      <c r="Q39" s="90"/>
      <c r="R39" s="73"/>
    </row>
    <row r="40" spans="1:18" ht="18" customHeight="1">
      <c r="A40" s="606">
        <v>30</v>
      </c>
      <c r="B40" s="607"/>
      <c r="C40" s="54"/>
      <c r="D40" s="65"/>
      <c r="E40" s="144"/>
      <c r="F40" s="66"/>
      <c r="G40" s="67"/>
      <c r="H40" s="68"/>
      <c r="I40" s="70"/>
      <c r="J40" s="68"/>
      <c r="K40" s="69"/>
      <c r="L40" s="70"/>
      <c r="M40" s="71"/>
      <c r="N40" s="69"/>
      <c r="O40" s="72"/>
      <c r="P40" s="62">
        <f t="shared" si="0"/>
        <v>0</v>
      </c>
      <c r="Q40" s="90"/>
      <c r="R40" s="73"/>
    </row>
    <row r="41" spans="1:18" ht="18" customHeight="1">
      <c r="A41" s="606">
        <v>31</v>
      </c>
      <c r="B41" s="607"/>
      <c r="C41" s="54"/>
      <c r="D41" s="65"/>
      <c r="E41" s="144"/>
      <c r="F41" s="66"/>
      <c r="G41" s="67"/>
      <c r="H41" s="68"/>
      <c r="I41" s="67"/>
      <c r="J41" s="68"/>
      <c r="K41" s="69"/>
      <c r="L41" s="70"/>
      <c r="M41" s="71"/>
      <c r="N41" s="69"/>
      <c r="O41" s="72"/>
      <c r="P41" s="62">
        <f t="shared" si="0"/>
        <v>0</v>
      </c>
      <c r="Q41" s="90"/>
      <c r="R41" s="73"/>
    </row>
    <row r="42" spans="1:18" ht="18" customHeight="1">
      <c r="A42" s="606">
        <v>32</v>
      </c>
      <c r="B42" s="607"/>
      <c r="C42" s="54"/>
      <c r="D42" s="65"/>
      <c r="E42" s="144"/>
      <c r="F42" s="66"/>
      <c r="G42" s="67"/>
      <c r="H42" s="68"/>
      <c r="I42" s="67"/>
      <c r="J42" s="68"/>
      <c r="K42" s="69"/>
      <c r="L42" s="70"/>
      <c r="M42" s="71"/>
      <c r="N42" s="69"/>
      <c r="O42" s="72"/>
      <c r="P42" s="62">
        <f t="shared" si="0"/>
        <v>0</v>
      </c>
      <c r="Q42" s="90"/>
      <c r="R42" s="73"/>
    </row>
    <row r="43" spans="1:18" ht="18" customHeight="1">
      <c r="A43" s="606">
        <v>33</v>
      </c>
      <c r="B43" s="607"/>
      <c r="C43" s="54"/>
      <c r="D43" s="65"/>
      <c r="E43" s="144"/>
      <c r="F43" s="66"/>
      <c r="G43" s="67"/>
      <c r="H43" s="68"/>
      <c r="I43" s="67"/>
      <c r="J43" s="68"/>
      <c r="K43" s="69"/>
      <c r="L43" s="70"/>
      <c r="M43" s="71"/>
      <c r="N43" s="69"/>
      <c r="O43" s="72"/>
      <c r="P43" s="62">
        <f t="shared" si="0"/>
        <v>0</v>
      </c>
      <c r="Q43" s="90"/>
      <c r="R43" s="73"/>
    </row>
    <row r="44" spans="1:18" ht="18" customHeight="1">
      <c r="A44" s="606">
        <v>34</v>
      </c>
      <c r="B44" s="607"/>
      <c r="C44" s="54"/>
      <c r="D44" s="65"/>
      <c r="E44" s="144"/>
      <c r="F44" s="66"/>
      <c r="G44" s="67"/>
      <c r="H44" s="68"/>
      <c r="I44" s="67"/>
      <c r="J44" s="68"/>
      <c r="K44" s="69"/>
      <c r="L44" s="70"/>
      <c r="M44" s="71"/>
      <c r="N44" s="69"/>
      <c r="O44" s="72"/>
      <c r="P44" s="62">
        <f t="shared" si="0"/>
        <v>0</v>
      </c>
      <c r="Q44" s="90"/>
      <c r="R44" s="73"/>
    </row>
    <row r="45" spans="1:18" ht="18" customHeight="1">
      <c r="A45" s="606">
        <v>35</v>
      </c>
      <c r="B45" s="607"/>
      <c r="C45" s="54"/>
      <c r="D45" s="65"/>
      <c r="E45" s="144"/>
      <c r="F45" s="66"/>
      <c r="G45" s="67"/>
      <c r="H45" s="68"/>
      <c r="I45" s="67"/>
      <c r="J45" s="68"/>
      <c r="K45" s="69"/>
      <c r="L45" s="70"/>
      <c r="M45" s="71"/>
      <c r="N45" s="69"/>
      <c r="O45" s="72"/>
      <c r="P45" s="62">
        <f t="shared" si="0"/>
        <v>0</v>
      </c>
      <c r="Q45" s="90"/>
      <c r="R45" s="73"/>
    </row>
    <row r="46" spans="1:18" ht="18" customHeight="1">
      <c r="A46" s="606">
        <v>36</v>
      </c>
      <c r="B46" s="607"/>
      <c r="C46" s="54"/>
      <c r="D46" s="65"/>
      <c r="E46" s="144"/>
      <c r="F46" s="66"/>
      <c r="G46" s="67"/>
      <c r="H46" s="68"/>
      <c r="I46" s="70"/>
      <c r="J46" s="71"/>
      <c r="K46" s="69"/>
      <c r="L46" s="70"/>
      <c r="M46" s="71"/>
      <c r="N46" s="69"/>
      <c r="O46" s="72"/>
      <c r="P46" s="62">
        <f t="shared" si="0"/>
        <v>0</v>
      </c>
      <c r="Q46" s="90"/>
      <c r="R46" s="73"/>
    </row>
    <row r="47" spans="1:18" ht="18" customHeight="1">
      <c r="A47" s="606">
        <v>37</v>
      </c>
      <c r="B47" s="607"/>
      <c r="C47" s="54"/>
      <c r="D47" s="65"/>
      <c r="E47" s="144"/>
      <c r="F47" s="66"/>
      <c r="G47" s="67"/>
      <c r="H47" s="68"/>
      <c r="I47" s="67"/>
      <c r="J47" s="68"/>
      <c r="K47" s="69"/>
      <c r="L47" s="70"/>
      <c r="M47" s="71"/>
      <c r="N47" s="69"/>
      <c r="O47" s="72"/>
      <c r="P47" s="62">
        <f t="shared" si="0"/>
        <v>0</v>
      </c>
      <c r="Q47" s="90"/>
      <c r="R47" s="73"/>
    </row>
    <row r="48" spans="1:18" ht="18" customHeight="1">
      <c r="A48" s="606">
        <v>38</v>
      </c>
      <c r="B48" s="607"/>
      <c r="C48" s="54"/>
      <c r="D48" s="65"/>
      <c r="E48" s="144"/>
      <c r="F48" s="66"/>
      <c r="G48" s="67"/>
      <c r="H48" s="68"/>
      <c r="I48" s="67"/>
      <c r="J48" s="68"/>
      <c r="K48" s="69"/>
      <c r="L48" s="70"/>
      <c r="M48" s="71"/>
      <c r="N48" s="69"/>
      <c r="O48" s="72"/>
      <c r="P48" s="62">
        <f t="shared" si="0"/>
        <v>0</v>
      </c>
      <c r="Q48" s="90"/>
      <c r="R48" s="73"/>
    </row>
    <row r="49" spans="1:18" ht="18" customHeight="1">
      <c r="A49" s="606">
        <v>39</v>
      </c>
      <c r="B49" s="607"/>
      <c r="C49" s="54"/>
      <c r="D49" s="65"/>
      <c r="E49" s="145"/>
      <c r="F49" s="55"/>
      <c r="G49" s="67"/>
      <c r="H49" s="57"/>
      <c r="I49" s="70"/>
      <c r="J49" s="71"/>
      <c r="K49" s="69"/>
      <c r="L49" s="70"/>
      <c r="M49" s="71"/>
      <c r="N49" s="69"/>
      <c r="O49" s="72"/>
      <c r="P49" s="62">
        <f t="shared" si="0"/>
        <v>0</v>
      </c>
      <c r="Q49" s="90"/>
      <c r="R49" s="73"/>
    </row>
    <row r="50" spans="1:18" ht="18" customHeight="1">
      <c r="A50" s="606">
        <v>40</v>
      </c>
      <c r="B50" s="607"/>
      <c r="C50" s="54"/>
      <c r="D50" s="65"/>
      <c r="E50" s="145"/>
      <c r="F50" s="55"/>
      <c r="G50" s="67"/>
      <c r="H50" s="57"/>
      <c r="I50" s="70"/>
      <c r="J50" s="71"/>
      <c r="K50" s="69"/>
      <c r="L50" s="70"/>
      <c r="M50" s="71"/>
      <c r="N50" s="69"/>
      <c r="O50" s="72"/>
      <c r="P50" s="62">
        <f t="shared" si="0"/>
        <v>0</v>
      </c>
      <c r="Q50" s="90"/>
      <c r="R50" s="73"/>
    </row>
    <row r="51" spans="1:18" ht="18" customHeight="1">
      <c r="A51" s="606">
        <v>41</v>
      </c>
      <c r="B51" s="607"/>
      <c r="C51" s="54"/>
      <c r="D51" s="65"/>
      <c r="E51" s="145"/>
      <c r="F51" s="55"/>
      <c r="G51" s="67"/>
      <c r="H51" s="68"/>
      <c r="I51" s="70"/>
      <c r="J51" s="71"/>
      <c r="K51" s="69"/>
      <c r="L51" s="70"/>
      <c r="M51" s="71"/>
      <c r="N51" s="69"/>
      <c r="O51" s="72"/>
      <c r="P51" s="62">
        <f t="shared" si="0"/>
        <v>0</v>
      </c>
      <c r="Q51" s="90"/>
      <c r="R51" s="73"/>
    </row>
    <row r="52" spans="1:18" ht="18" customHeight="1">
      <c r="A52" s="606">
        <v>42</v>
      </c>
      <c r="B52" s="607"/>
      <c r="C52" s="54"/>
      <c r="D52" s="65"/>
      <c r="E52" s="145"/>
      <c r="F52" s="55"/>
      <c r="G52" s="67"/>
      <c r="H52" s="68"/>
      <c r="I52" s="70"/>
      <c r="J52" s="71"/>
      <c r="K52" s="69"/>
      <c r="L52" s="70"/>
      <c r="M52" s="71"/>
      <c r="N52" s="69"/>
      <c r="O52" s="72"/>
      <c r="P52" s="62">
        <f t="shared" si="0"/>
        <v>0</v>
      </c>
      <c r="Q52" s="90"/>
      <c r="R52" s="73"/>
    </row>
    <row r="53" spans="1:18" ht="18" customHeight="1">
      <c r="A53" s="606">
        <v>43</v>
      </c>
      <c r="B53" s="607"/>
      <c r="C53" s="54"/>
      <c r="D53" s="65"/>
      <c r="E53" s="144"/>
      <c r="F53" s="66"/>
      <c r="G53" s="67"/>
      <c r="H53" s="68"/>
      <c r="I53" s="70"/>
      <c r="J53" s="71"/>
      <c r="K53" s="69"/>
      <c r="L53" s="70"/>
      <c r="M53" s="71"/>
      <c r="N53" s="69"/>
      <c r="O53" s="72"/>
      <c r="P53" s="62">
        <f t="shared" si="0"/>
        <v>0</v>
      </c>
      <c r="Q53" s="90"/>
      <c r="R53" s="73"/>
    </row>
    <row r="54" spans="1:18" ht="18" customHeight="1">
      <c r="A54" s="606">
        <v>44</v>
      </c>
      <c r="B54" s="607"/>
      <c r="C54" s="54"/>
      <c r="D54" s="65"/>
      <c r="E54" s="144"/>
      <c r="F54" s="66"/>
      <c r="G54" s="67"/>
      <c r="H54" s="68"/>
      <c r="I54" s="70"/>
      <c r="J54" s="71"/>
      <c r="K54" s="69"/>
      <c r="L54" s="70"/>
      <c r="M54" s="71"/>
      <c r="N54" s="69"/>
      <c r="O54" s="72"/>
      <c r="P54" s="62">
        <f t="shared" si="0"/>
        <v>0</v>
      </c>
      <c r="Q54" s="90"/>
      <c r="R54" s="73"/>
    </row>
    <row r="55" spans="1:18" ht="18" customHeight="1">
      <c r="A55" s="606">
        <v>45</v>
      </c>
      <c r="B55" s="607"/>
      <c r="C55" s="54"/>
      <c r="D55" s="65"/>
      <c r="E55" s="144"/>
      <c r="F55" s="66"/>
      <c r="G55" s="67"/>
      <c r="H55" s="68"/>
      <c r="I55" s="70"/>
      <c r="J55" s="71"/>
      <c r="K55" s="69"/>
      <c r="L55" s="70"/>
      <c r="M55" s="71"/>
      <c r="N55" s="69"/>
      <c r="O55" s="72"/>
      <c r="P55" s="62">
        <f t="shared" si="0"/>
        <v>0</v>
      </c>
      <c r="Q55" s="90"/>
      <c r="R55" s="73"/>
    </row>
    <row r="56" spans="1:18" ht="18" customHeight="1">
      <c r="A56" s="606">
        <v>46</v>
      </c>
      <c r="B56" s="607"/>
      <c r="C56" s="54"/>
      <c r="D56" s="65"/>
      <c r="E56" s="144"/>
      <c r="F56" s="66"/>
      <c r="G56" s="67"/>
      <c r="H56" s="68"/>
      <c r="I56" s="70"/>
      <c r="J56" s="71"/>
      <c r="K56" s="69"/>
      <c r="L56" s="70"/>
      <c r="M56" s="71"/>
      <c r="N56" s="69"/>
      <c r="O56" s="72"/>
      <c r="P56" s="62">
        <f t="shared" si="0"/>
        <v>0</v>
      </c>
      <c r="Q56" s="90"/>
      <c r="R56" s="73"/>
    </row>
    <row r="57" spans="1:18" ht="18" customHeight="1">
      <c r="A57" s="606">
        <v>47</v>
      </c>
      <c r="B57" s="607"/>
      <c r="C57" s="54"/>
      <c r="D57" s="65"/>
      <c r="E57" s="145"/>
      <c r="F57" s="55"/>
      <c r="G57" s="67"/>
      <c r="H57" s="57"/>
      <c r="I57" s="70"/>
      <c r="J57" s="71"/>
      <c r="K57" s="69"/>
      <c r="L57" s="70"/>
      <c r="M57" s="71"/>
      <c r="N57" s="69"/>
      <c r="O57" s="72"/>
      <c r="P57" s="62">
        <f t="shared" si="0"/>
        <v>0</v>
      </c>
      <c r="Q57" s="90"/>
      <c r="R57" s="73"/>
    </row>
    <row r="58" spans="1:18" ht="18" customHeight="1">
      <c r="A58" s="606">
        <v>48</v>
      </c>
      <c r="B58" s="607"/>
      <c r="C58" s="54"/>
      <c r="D58" s="65"/>
      <c r="E58" s="144"/>
      <c r="F58" s="66"/>
      <c r="G58" s="67"/>
      <c r="H58" s="68"/>
      <c r="I58" s="70"/>
      <c r="J58" s="71"/>
      <c r="K58" s="69"/>
      <c r="L58" s="70"/>
      <c r="M58" s="71"/>
      <c r="N58" s="69"/>
      <c r="O58" s="72"/>
      <c r="P58" s="62">
        <f t="shared" si="0"/>
        <v>0</v>
      </c>
      <c r="Q58" s="90"/>
      <c r="R58" s="73"/>
    </row>
    <row r="59" spans="1:18" ht="18" customHeight="1">
      <c r="A59" s="606">
        <v>49</v>
      </c>
      <c r="B59" s="607"/>
      <c r="C59" s="54"/>
      <c r="D59" s="65"/>
      <c r="E59" s="144"/>
      <c r="F59" s="66"/>
      <c r="G59" s="67"/>
      <c r="H59" s="71"/>
      <c r="I59" s="70"/>
      <c r="J59" s="71"/>
      <c r="K59" s="69"/>
      <c r="L59" s="70"/>
      <c r="M59" s="71"/>
      <c r="N59" s="69"/>
      <c r="O59" s="72"/>
      <c r="P59" s="62">
        <f t="shared" si="0"/>
        <v>0</v>
      </c>
      <c r="Q59" s="90"/>
      <c r="R59" s="73"/>
    </row>
    <row r="60" spans="1:18" ht="18" customHeight="1">
      <c r="A60" s="606">
        <v>50</v>
      </c>
      <c r="B60" s="607"/>
      <c r="C60" s="54"/>
      <c r="D60" s="65"/>
      <c r="E60" s="144"/>
      <c r="F60" s="66"/>
      <c r="G60" s="67"/>
      <c r="H60" s="71"/>
      <c r="I60" s="70"/>
      <c r="J60" s="71"/>
      <c r="K60" s="69"/>
      <c r="L60" s="70"/>
      <c r="M60" s="71"/>
      <c r="N60" s="69"/>
      <c r="O60" s="72"/>
      <c r="P60" s="62">
        <f t="shared" si="0"/>
        <v>0</v>
      </c>
      <c r="Q60" s="90"/>
      <c r="R60" s="73"/>
    </row>
    <row r="61" spans="1:18" ht="18" hidden="1" customHeight="1">
      <c r="A61" s="606">
        <v>51</v>
      </c>
      <c r="B61" s="607"/>
      <c r="C61" s="54"/>
      <c r="D61" s="65"/>
      <c r="E61" s="144"/>
      <c r="F61" s="66"/>
      <c r="G61" s="67"/>
      <c r="H61" s="71"/>
      <c r="I61" s="70"/>
      <c r="J61" s="71"/>
      <c r="K61" s="69"/>
      <c r="L61" s="70"/>
      <c r="M61" s="71"/>
      <c r="N61" s="69"/>
      <c r="O61" s="72"/>
      <c r="P61" s="62">
        <f t="shared" si="0"/>
        <v>0</v>
      </c>
      <c r="Q61" s="90"/>
      <c r="R61" s="73"/>
    </row>
    <row r="62" spans="1:18" ht="18" hidden="1" customHeight="1">
      <c r="A62" s="606">
        <v>52</v>
      </c>
      <c r="B62" s="607"/>
      <c r="C62" s="54"/>
      <c r="D62" s="65"/>
      <c r="E62" s="144"/>
      <c r="F62" s="66"/>
      <c r="G62" s="67"/>
      <c r="H62" s="71"/>
      <c r="I62" s="70"/>
      <c r="J62" s="71"/>
      <c r="K62" s="69"/>
      <c r="L62" s="70"/>
      <c r="M62" s="71"/>
      <c r="N62" s="69"/>
      <c r="O62" s="72"/>
      <c r="P62" s="62">
        <f t="shared" si="0"/>
        <v>0</v>
      </c>
      <c r="Q62" s="90"/>
      <c r="R62" s="73"/>
    </row>
    <row r="63" spans="1:18" ht="18" hidden="1" customHeight="1">
      <c r="A63" s="606">
        <v>53</v>
      </c>
      <c r="B63" s="607"/>
      <c r="C63" s="54"/>
      <c r="D63" s="65"/>
      <c r="E63" s="144"/>
      <c r="F63" s="66"/>
      <c r="G63" s="67"/>
      <c r="H63" s="71"/>
      <c r="I63" s="70"/>
      <c r="J63" s="71"/>
      <c r="K63" s="69"/>
      <c r="L63" s="70"/>
      <c r="M63" s="71"/>
      <c r="N63" s="69"/>
      <c r="O63" s="72"/>
      <c r="P63" s="62">
        <f t="shared" si="0"/>
        <v>0</v>
      </c>
      <c r="Q63" s="90"/>
      <c r="R63" s="73"/>
    </row>
    <row r="64" spans="1:18" ht="18" hidden="1" customHeight="1">
      <c r="A64" s="606">
        <v>54</v>
      </c>
      <c r="B64" s="607"/>
      <c r="C64" s="54"/>
      <c r="D64" s="65"/>
      <c r="E64" s="144"/>
      <c r="F64" s="66"/>
      <c r="G64" s="67"/>
      <c r="H64" s="71"/>
      <c r="I64" s="70"/>
      <c r="J64" s="71"/>
      <c r="K64" s="69"/>
      <c r="L64" s="70"/>
      <c r="M64" s="71"/>
      <c r="N64" s="69"/>
      <c r="O64" s="72"/>
      <c r="P64" s="62">
        <f t="shared" si="0"/>
        <v>0</v>
      </c>
      <c r="Q64" s="90"/>
      <c r="R64" s="73"/>
    </row>
    <row r="65" spans="1:18" ht="18" hidden="1" customHeight="1">
      <c r="A65" s="606">
        <v>55</v>
      </c>
      <c r="B65" s="607"/>
      <c r="C65" s="54"/>
      <c r="D65" s="65"/>
      <c r="E65" s="144"/>
      <c r="F65" s="66"/>
      <c r="G65" s="67"/>
      <c r="H65" s="71"/>
      <c r="I65" s="70"/>
      <c r="J65" s="71"/>
      <c r="K65" s="69"/>
      <c r="L65" s="70"/>
      <c r="M65" s="71"/>
      <c r="N65" s="69"/>
      <c r="O65" s="72"/>
      <c r="P65" s="62">
        <f t="shared" si="0"/>
        <v>0</v>
      </c>
      <c r="Q65" s="90"/>
      <c r="R65" s="73"/>
    </row>
    <row r="66" spans="1:18" ht="18" hidden="1" customHeight="1">
      <c r="A66" s="606">
        <v>56</v>
      </c>
      <c r="B66" s="607"/>
      <c r="C66" s="54"/>
      <c r="D66" s="65"/>
      <c r="E66" s="144"/>
      <c r="F66" s="66"/>
      <c r="G66" s="67"/>
      <c r="H66" s="71"/>
      <c r="I66" s="70"/>
      <c r="J66" s="71"/>
      <c r="K66" s="69"/>
      <c r="L66" s="70"/>
      <c r="M66" s="71"/>
      <c r="N66" s="69"/>
      <c r="O66" s="72"/>
      <c r="P66" s="62">
        <f t="shared" si="0"/>
        <v>0</v>
      </c>
      <c r="Q66" s="90"/>
      <c r="R66" s="73"/>
    </row>
    <row r="67" spans="1:18" ht="18" hidden="1" customHeight="1">
      <c r="A67" s="606">
        <v>57</v>
      </c>
      <c r="B67" s="607"/>
      <c r="C67" s="54"/>
      <c r="D67" s="65"/>
      <c r="E67" s="144"/>
      <c r="F67" s="66"/>
      <c r="G67" s="67"/>
      <c r="H67" s="71"/>
      <c r="I67" s="70"/>
      <c r="J67" s="71"/>
      <c r="K67" s="69"/>
      <c r="L67" s="70"/>
      <c r="M67" s="71"/>
      <c r="N67" s="69"/>
      <c r="O67" s="72"/>
      <c r="P67" s="62">
        <f t="shared" si="0"/>
        <v>0</v>
      </c>
      <c r="Q67" s="90"/>
      <c r="R67" s="73"/>
    </row>
    <row r="68" spans="1:18" ht="18" hidden="1" customHeight="1">
      <c r="A68" s="606">
        <v>58</v>
      </c>
      <c r="B68" s="607"/>
      <c r="C68" s="54"/>
      <c r="D68" s="65"/>
      <c r="E68" s="144"/>
      <c r="F68" s="66"/>
      <c r="G68" s="67"/>
      <c r="H68" s="71"/>
      <c r="I68" s="70"/>
      <c r="J68" s="71"/>
      <c r="K68" s="69"/>
      <c r="L68" s="70"/>
      <c r="M68" s="71"/>
      <c r="N68" s="69"/>
      <c r="O68" s="72"/>
      <c r="P68" s="62">
        <f t="shared" si="0"/>
        <v>0</v>
      </c>
      <c r="Q68" s="90"/>
      <c r="R68" s="73"/>
    </row>
    <row r="69" spans="1:18" ht="18" hidden="1" customHeight="1">
      <c r="A69" s="606">
        <v>59</v>
      </c>
      <c r="B69" s="607"/>
      <c r="C69" s="54"/>
      <c r="D69" s="65"/>
      <c r="E69" s="144"/>
      <c r="F69" s="66"/>
      <c r="G69" s="67"/>
      <c r="H69" s="71"/>
      <c r="I69" s="70"/>
      <c r="J69" s="71"/>
      <c r="K69" s="69"/>
      <c r="L69" s="70"/>
      <c r="M69" s="71"/>
      <c r="N69" s="69"/>
      <c r="O69" s="72"/>
      <c r="P69" s="62">
        <f t="shared" si="0"/>
        <v>0</v>
      </c>
      <c r="Q69" s="90"/>
      <c r="R69" s="73"/>
    </row>
    <row r="70" spans="1:18" ht="18" hidden="1" customHeight="1">
      <c r="A70" s="606">
        <v>60</v>
      </c>
      <c r="B70" s="607"/>
      <c r="C70" s="54"/>
      <c r="D70" s="65"/>
      <c r="E70" s="144"/>
      <c r="F70" s="66"/>
      <c r="G70" s="67"/>
      <c r="H70" s="71"/>
      <c r="I70" s="70"/>
      <c r="J70" s="71"/>
      <c r="K70" s="69"/>
      <c r="L70" s="70"/>
      <c r="M70" s="71"/>
      <c r="N70" s="69"/>
      <c r="O70" s="72"/>
      <c r="P70" s="62">
        <f t="shared" si="0"/>
        <v>0</v>
      </c>
      <c r="Q70" s="90"/>
      <c r="R70" s="73"/>
    </row>
    <row r="71" spans="1:18" ht="18" hidden="1" customHeight="1">
      <c r="A71" s="606">
        <v>61</v>
      </c>
      <c r="B71" s="607"/>
      <c r="C71" s="54"/>
      <c r="D71" s="65"/>
      <c r="E71" s="144"/>
      <c r="F71" s="66"/>
      <c r="G71" s="67"/>
      <c r="H71" s="71"/>
      <c r="I71" s="70"/>
      <c r="J71" s="71"/>
      <c r="K71" s="69"/>
      <c r="L71" s="70"/>
      <c r="M71" s="71"/>
      <c r="N71" s="69"/>
      <c r="O71" s="72"/>
      <c r="P71" s="62">
        <f t="shared" si="0"/>
        <v>0</v>
      </c>
      <c r="Q71" s="90"/>
      <c r="R71" s="73"/>
    </row>
    <row r="72" spans="1:18" ht="18" hidden="1" customHeight="1">
      <c r="A72" s="606">
        <v>62</v>
      </c>
      <c r="B72" s="607"/>
      <c r="C72" s="54"/>
      <c r="D72" s="65"/>
      <c r="E72" s="144"/>
      <c r="F72" s="66"/>
      <c r="G72" s="67"/>
      <c r="H72" s="71"/>
      <c r="I72" s="70"/>
      <c r="J72" s="71"/>
      <c r="K72" s="69"/>
      <c r="L72" s="70"/>
      <c r="M72" s="71"/>
      <c r="N72" s="69"/>
      <c r="O72" s="72"/>
      <c r="P72" s="62">
        <f t="shared" si="0"/>
        <v>0</v>
      </c>
      <c r="Q72" s="90"/>
      <c r="R72" s="73"/>
    </row>
    <row r="73" spans="1:18" ht="18" hidden="1" customHeight="1">
      <c r="A73" s="606">
        <v>63</v>
      </c>
      <c r="B73" s="607"/>
      <c r="C73" s="54"/>
      <c r="D73" s="65"/>
      <c r="E73" s="144"/>
      <c r="F73" s="66"/>
      <c r="G73" s="67"/>
      <c r="H73" s="71"/>
      <c r="I73" s="70"/>
      <c r="J73" s="71"/>
      <c r="K73" s="69"/>
      <c r="L73" s="70"/>
      <c r="M73" s="71"/>
      <c r="N73" s="69"/>
      <c r="O73" s="72"/>
      <c r="P73" s="62">
        <f t="shared" si="0"/>
        <v>0</v>
      </c>
      <c r="Q73" s="90"/>
      <c r="R73" s="73"/>
    </row>
    <row r="74" spans="1:18" ht="18" hidden="1" customHeight="1">
      <c r="A74" s="606">
        <v>64</v>
      </c>
      <c r="B74" s="607"/>
      <c r="C74" s="54"/>
      <c r="D74" s="65"/>
      <c r="E74" s="144"/>
      <c r="F74" s="66"/>
      <c r="G74" s="67"/>
      <c r="H74" s="71"/>
      <c r="I74" s="70"/>
      <c r="J74" s="71"/>
      <c r="K74" s="69"/>
      <c r="L74" s="70"/>
      <c r="M74" s="71"/>
      <c r="N74" s="69"/>
      <c r="O74" s="72"/>
      <c r="P74" s="62">
        <f t="shared" si="0"/>
        <v>0</v>
      </c>
      <c r="Q74" s="90"/>
      <c r="R74" s="73"/>
    </row>
    <row r="75" spans="1:18" ht="18" hidden="1" customHeight="1">
      <c r="A75" s="606">
        <v>65</v>
      </c>
      <c r="B75" s="607"/>
      <c r="C75" s="54"/>
      <c r="D75" s="65"/>
      <c r="E75" s="144"/>
      <c r="F75" s="66"/>
      <c r="G75" s="67"/>
      <c r="H75" s="71"/>
      <c r="I75" s="70"/>
      <c r="J75" s="71"/>
      <c r="K75" s="69"/>
      <c r="L75" s="70"/>
      <c r="M75" s="71"/>
      <c r="N75" s="69"/>
      <c r="O75" s="72"/>
      <c r="P75" s="62">
        <f t="shared" si="0"/>
        <v>0</v>
      </c>
      <c r="Q75" s="90"/>
      <c r="R75" s="73"/>
    </row>
    <row r="76" spans="1:18" ht="18" hidden="1" customHeight="1">
      <c r="A76" s="606">
        <v>66</v>
      </c>
      <c r="B76" s="607"/>
      <c r="C76" s="54"/>
      <c r="D76" s="65"/>
      <c r="E76" s="144"/>
      <c r="F76" s="66"/>
      <c r="G76" s="67"/>
      <c r="H76" s="71"/>
      <c r="I76" s="70"/>
      <c r="J76" s="71"/>
      <c r="K76" s="69"/>
      <c r="L76" s="70"/>
      <c r="M76" s="71"/>
      <c r="N76" s="69"/>
      <c r="O76" s="72"/>
      <c r="P76" s="62">
        <f t="shared" ref="P76:P139" si="1">IF(H76="",0,INT(SUM(PRODUCT(H76,J76,M76))))</f>
        <v>0</v>
      </c>
      <c r="Q76" s="90"/>
      <c r="R76" s="73"/>
    </row>
    <row r="77" spans="1:18" ht="18" hidden="1" customHeight="1">
      <c r="A77" s="606">
        <v>67</v>
      </c>
      <c r="B77" s="607"/>
      <c r="C77" s="54"/>
      <c r="D77" s="65"/>
      <c r="E77" s="144"/>
      <c r="F77" s="66"/>
      <c r="G77" s="67"/>
      <c r="H77" s="71"/>
      <c r="I77" s="70"/>
      <c r="J77" s="71"/>
      <c r="K77" s="69"/>
      <c r="L77" s="70"/>
      <c r="M77" s="71"/>
      <c r="N77" s="69"/>
      <c r="O77" s="72"/>
      <c r="P77" s="62">
        <f t="shared" si="1"/>
        <v>0</v>
      </c>
      <c r="Q77" s="90"/>
      <c r="R77" s="73"/>
    </row>
    <row r="78" spans="1:18" ht="18" hidden="1" customHeight="1">
      <c r="A78" s="606">
        <v>68</v>
      </c>
      <c r="B78" s="607"/>
      <c r="C78" s="54"/>
      <c r="D78" s="65"/>
      <c r="E78" s="144"/>
      <c r="F78" s="66"/>
      <c r="G78" s="67"/>
      <c r="H78" s="71"/>
      <c r="I78" s="70"/>
      <c r="J78" s="71"/>
      <c r="K78" s="69"/>
      <c r="L78" s="70"/>
      <c r="M78" s="71"/>
      <c r="N78" s="69"/>
      <c r="O78" s="72"/>
      <c r="P78" s="62">
        <f t="shared" si="1"/>
        <v>0</v>
      </c>
      <c r="Q78" s="90"/>
      <c r="R78" s="73"/>
    </row>
    <row r="79" spans="1:18" ht="18" hidden="1" customHeight="1">
      <c r="A79" s="606">
        <v>69</v>
      </c>
      <c r="B79" s="607"/>
      <c r="C79" s="54"/>
      <c r="D79" s="65"/>
      <c r="E79" s="144"/>
      <c r="F79" s="66"/>
      <c r="G79" s="67"/>
      <c r="H79" s="71"/>
      <c r="I79" s="70"/>
      <c r="J79" s="71"/>
      <c r="K79" s="69"/>
      <c r="L79" s="70"/>
      <c r="M79" s="71"/>
      <c r="N79" s="69"/>
      <c r="O79" s="72"/>
      <c r="P79" s="62">
        <f t="shared" si="1"/>
        <v>0</v>
      </c>
      <c r="Q79" s="90"/>
      <c r="R79" s="73"/>
    </row>
    <row r="80" spans="1:18" ht="18" hidden="1" customHeight="1">
      <c r="A80" s="606">
        <v>70</v>
      </c>
      <c r="B80" s="607"/>
      <c r="C80" s="54"/>
      <c r="D80" s="65"/>
      <c r="E80" s="144"/>
      <c r="F80" s="66"/>
      <c r="G80" s="67"/>
      <c r="H80" s="71"/>
      <c r="I80" s="70"/>
      <c r="J80" s="71"/>
      <c r="K80" s="69"/>
      <c r="L80" s="70"/>
      <c r="M80" s="71"/>
      <c r="N80" s="69"/>
      <c r="O80" s="72"/>
      <c r="P80" s="62">
        <f t="shared" si="1"/>
        <v>0</v>
      </c>
      <c r="Q80" s="90"/>
      <c r="R80" s="73"/>
    </row>
    <row r="81" spans="1:18" ht="18" hidden="1" customHeight="1">
      <c r="A81" s="606">
        <v>71</v>
      </c>
      <c r="B81" s="607"/>
      <c r="C81" s="54"/>
      <c r="D81" s="65"/>
      <c r="E81" s="144"/>
      <c r="F81" s="66"/>
      <c r="G81" s="67"/>
      <c r="H81" s="71"/>
      <c r="I81" s="70"/>
      <c r="J81" s="71"/>
      <c r="K81" s="69"/>
      <c r="L81" s="70"/>
      <c r="M81" s="71"/>
      <c r="N81" s="69"/>
      <c r="O81" s="72"/>
      <c r="P81" s="62">
        <f t="shared" si="1"/>
        <v>0</v>
      </c>
      <c r="Q81" s="90"/>
      <c r="R81" s="73"/>
    </row>
    <row r="82" spans="1:18" ht="18" hidden="1" customHeight="1">
      <c r="A82" s="606">
        <v>72</v>
      </c>
      <c r="B82" s="607"/>
      <c r="C82" s="54"/>
      <c r="D82" s="65"/>
      <c r="E82" s="144"/>
      <c r="F82" s="66"/>
      <c r="G82" s="67"/>
      <c r="H82" s="71"/>
      <c r="I82" s="70"/>
      <c r="J82" s="71"/>
      <c r="K82" s="69"/>
      <c r="L82" s="70"/>
      <c r="M82" s="71"/>
      <c r="N82" s="69"/>
      <c r="O82" s="72"/>
      <c r="P82" s="62">
        <f t="shared" si="1"/>
        <v>0</v>
      </c>
      <c r="Q82" s="90"/>
      <c r="R82" s="73"/>
    </row>
    <row r="83" spans="1:18" ht="18" hidden="1" customHeight="1">
      <c r="A83" s="606">
        <v>73</v>
      </c>
      <c r="B83" s="607"/>
      <c r="C83" s="54"/>
      <c r="D83" s="65"/>
      <c r="E83" s="144"/>
      <c r="F83" s="66"/>
      <c r="G83" s="67"/>
      <c r="H83" s="71"/>
      <c r="I83" s="70"/>
      <c r="J83" s="71"/>
      <c r="K83" s="69"/>
      <c r="L83" s="70"/>
      <c r="M83" s="71"/>
      <c r="N83" s="69"/>
      <c r="O83" s="72"/>
      <c r="P83" s="62">
        <f t="shared" si="1"/>
        <v>0</v>
      </c>
      <c r="Q83" s="90"/>
      <c r="R83" s="73"/>
    </row>
    <row r="84" spans="1:18" ht="18" hidden="1" customHeight="1">
      <c r="A84" s="606">
        <v>74</v>
      </c>
      <c r="B84" s="607"/>
      <c r="C84" s="54"/>
      <c r="D84" s="65"/>
      <c r="E84" s="144"/>
      <c r="F84" s="66"/>
      <c r="G84" s="67"/>
      <c r="H84" s="71"/>
      <c r="I84" s="70"/>
      <c r="J84" s="71"/>
      <c r="K84" s="69"/>
      <c r="L84" s="70"/>
      <c r="M84" s="71"/>
      <c r="N84" s="69"/>
      <c r="O84" s="72"/>
      <c r="P84" s="62">
        <f t="shared" si="1"/>
        <v>0</v>
      </c>
      <c r="Q84" s="90"/>
      <c r="R84" s="73"/>
    </row>
    <row r="85" spans="1:18" ht="18" hidden="1" customHeight="1">
      <c r="A85" s="606">
        <v>75</v>
      </c>
      <c r="B85" s="607"/>
      <c r="C85" s="54"/>
      <c r="D85" s="65"/>
      <c r="E85" s="144"/>
      <c r="F85" s="66"/>
      <c r="G85" s="67"/>
      <c r="H85" s="71"/>
      <c r="I85" s="70"/>
      <c r="J85" s="71"/>
      <c r="K85" s="69"/>
      <c r="L85" s="70"/>
      <c r="M85" s="71"/>
      <c r="N85" s="69"/>
      <c r="O85" s="72"/>
      <c r="P85" s="62">
        <f t="shared" si="1"/>
        <v>0</v>
      </c>
      <c r="Q85" s="90"/>
      <c r="R85" s="73"/>
    </row>
    <row r="86" spans="1:18" ht="18" hidden="1" customHeight="1">
      <c r="A86" s="606">
        <v>76</v>
      </c>
      <c r="B86" s="607"/>
      <c r="C86" s="54"/>
      <c r="D86" s="65"/>
      <c r="E86" s="144"/>
      <c r="F86" s="66"/>
      <c r="G86" s="67"/>
      <c r="H86" s="71"/>
      <c r="I86" s="70"/>
      <c r="J86" s="71"/>
      <c r="K86" s="69"/>
      <c r="L86" s="70"/>
      <c r="M86" s="71"/>
      <c r="N86" s="69"/>
      <c r="O86" s="72"/>
      <c r="P86" s="62">
        <f t="shared" si="1"/>
        <v>0</v>
      </c>
      <c r="Q86" s="90"/>
      <c r="R86" s="73"/>
    </row>
    <row r="87" spans="1:18" ht="18" hidden="1" customHeight="1">
      <c r="A87" s="606">
        <v>77</v>
      </c>
      <c r="B87" s="607"/>
      <c r="C87" s="54"/>
      <c r="D87" s="65"/>
      <c r="E87" s="144"/>
      <c r="F87" s="66"/>
      <c r="G87" s="67"/>
      <c r="H87" s="71"/>
      <c r="I87" s="70"/>
      <c r="J87" s="71"/>
      <c r="K87" s="69"/>
      <c r="L87" s="70"/>
      <c r="M87" s="71"/>
      <c r="N87" s="69"/>
      <c r="O87" s="72"/>
      <c r="P87" s="62">
        <f t="shared" si="1"/>
        <v>0</v>
      </c>
      <c r="Q87" s="90"/>
      <c r="R87" s="73"/>
    </row>
    <row r="88" spans="1:18" ht="18" hidden="1" customHeight="1">
      <c r="A88" s="606">
        <v>78</v>
      </c>
      <c r="B88" s="607"/>
      <c r="C88" s="54"/>
      <c r="D88" s="65"/>
      <c r="E88" s="144"/>
      <c r="F88" s="66"/>
      <c r="G88" s="67"/>
      <c r="H88" s="71"/>
      <c r="I88" s="70"/>
      <c r="J88" s="71"/>
      <c r="K88" s="69"/>
      <c r="L88" s="70"/>
      <c r="M88" s="71"/>
      <c r="N88" s="69"/>
      <c r="O88" s="72"/>
      <c r="P88" s="62">
        <f t="shared" si="1"/>
        <v>0</v>
      </c>
      <c r="Q88" s="90"/>
      <c r="R88" s="73"/>
    </row>
    <row r="89" spans="1:18" ht="18" hidden="1" customHeight="1">
      <c r="A89" s="606">
        <v>79</v>
      </c>
      <c r="B89" s="607"/>
      <c r="C89" s="54"/>
      <c r="D89" s="65"/>
      <c r="E89" s="144"/>
      <c r="F89" s="66"/>
      <c r="G89" s="67"/>
      <c r="H89" s="71"/>
      <c r="I89" s="70"/>
      <c r="J89" s="71"/>
      <c r="K89" s="69"/>
      <c r="L89" s="70"/>
      <c r="M89" s="71"/>
      <c r="N89" s="69"/>
      <c r="O89" s="72"/>
      <c r="P89" s="62">
        <f t="shared" si="1"/>
        <v>0</v>
      </c>
      <c r="Q89" s="90"/>
      <c r="R89" s="73"/>
    </row>
    <row r="90" spans="1:18" ht="18" hidden="1" customHeight="1">
      <c r="A90" s="606">
        <v>80</v>
      </c>
      <c r="B90" s="607"/>
      <c r="C90" s="54"/>
      <c r="D90" s="65"/>
      <c r="E90" s="144"/>
      <c r="F90" s="66"/>
      <c r="G90" s="67"/>
      <c r="H90" s="71"/>
      <c r="I90" s="70"/>
      <c r="J90" s="71"/>
      <c r="K90" s="69"/>
      <c r="L90" s="70"/>
      <c r="M90" s="71"/>
      <c r="N90" s="69"/>
      <c r="O90" s="72"/>
      <c r="P90" s="62">
        <f t="shared" si="1"/>
        <v>0</v>
      </c>
      <c r="Q90" s="90"/>
      <c r="R90" s="73"/>
    </row>
    <row r="91" spans="1:18" ht="18" hidden="1" customHeight="1">
      <c r="A91" s="606">
        <v>81</v>
      </c>
      <c r="B91" s="607"/>
      <c r="C91" s="54"/>
      <c r="D91" s="65"/>
      <c r="E91" s="144"/>
      <c r="F91" s="66"/>
      <c r="G91" s="67"/>
      <c r="H91" s="71"/>
      <c r="I91" s="70"/>
      <c r="J91" s="71"/>
      <c r="K91" s="69"/>
      <c r="L91" s="70"/>
      <c r="M91" s="71"/>
      <c r="N91" s="69"/>
      <c r="O91" s="72"/>
      <c r="P91" s="62">
        <f t="shared" si="1"/>
        <v>0</v>
      </c>
      <c r="Q91" s="90"/>
      <c r="R91" s="73"/>
    </row>
    <row r="92" spans="1:18" ht="18" hidden="1" customHeight="1">
      <c r="A92" s="606">
        <v>82</v>
      </c>
      <c r="B92" s="607"/>
      <c r="C92" s="54"/>
      <c r="D92" s="65"/>
      <c r="E92" s="144"/>
      <c r="F92" s="66"/>
      <c r="G92" s="67"/>
      <c r="H92" s="71"/>
      <c r="I92" s="70"/>
      <c r="J92" s="71"/>
      <c r="K92" s="69"/>
      <c r="L92" s="70"/>
      <c r="M92" s="71"/>
      <c r="N92" s="69"/>
      <c r="O92" s="72"/>
      <c r="P92" s="62">
        <f t="shared" si="1"/>
        <v>0</v>
      </c>
      <c r="Q92" s="90"/>
      <c r="R92" s="73"/>
    </row>
    <row r="93" spans="1:18" ht="18" hidden="1" customHeight="1">
      <c r="A93" s="606">
        <v>83</v>
      </c>
      <c r="B93" s="607"/>
      <c r="C93" s="54"/>
      <c r="D93" s="65"/>
      <c r="E93" s="144"/>
      <c r="F93" s="66"/>
      <c r="G93" s="67"/>
      <c r="H93" s="71"/>
      <c r="I93" s="70"/>
      <c r="J93" s="71"/>
      <c r="K93" s="69"/>
      <c r="L93" s="70"/>
      <c r="M93" s="71"/>
      <c r="N93" s="69"/>
      <c r="O93" s="72"/>
      <c r="P93" s="62">
        <f t="shared" si="1"/>
        <v>0</v>
      </c>
      <c r="Q93" s="90"/>
      <c r="R93" s="73"/>
    </row>
    <row r="94" spans="1:18" ht="18" hidden="1" customHeight="1">
      <c r="A94" s="606">
        <v>84</v>
      </c>
      <c r="B94" s="607"/>
      <c r="C94" s="54"/>
      <c r="D94" s="65"/>
      <c r="E94" s="144"/>
      <c r="F94" s="66"/>
      <c r="G94" s="67"/>
      <c r="H94" s="71"/>
      <c r="I94" s="70"/>
      <c r="J94" s="71"/>
      <c r="K94" s="69"/>
      <c r="L94" s="70"/>
      <c r="M94" s="71"/>
      <c r="N94" s="69"/>
      <c r="O94" s="72"/>
      <c r="P94" s="62">
        <f t="shared" si="1"/>
        <v>0</v>
      </c>
      <c r="Q94" s="90"/>
      <c r="R94" s="73"/>
    </row>
    <row r="95" spans="1:18" ht="18" hidden="1" customHeight="1">
      <c r="A95" s="606">
        <v>85</v>
      </c>
      <c r="B95" s="607"/>
      <c r="C95" s="54"/>
      <c r="D95" s="65"/>
      <c r="E95" s="144"/>
      <c r="F95" s="66"/>
      <c r="G95" s="67"/>
      <c r="H95" s="71"/>
      <c r="I95" s="70"/>
      <c r="J95" s="71"/>
      <c r="K95" s="69"/>
      <c r="L95" s="70"/>
      <c r="M95" s="71"/>
      <c r="N95" s="69"/>
      <c r="O95" s="72"/>
      <c r="P95" s="62">
        <f t="shared" si="1"/>
        <v>0</v>
      </c>
      <c r="Q95" s="90"/>
      <c r="R95" s="73"/>
    </row>
    <row r="96" spans="1:18" ht="18" hidden="1" customHeight="1">
      <c r="A96" s="606">
        <v>86</v>
      </c>
      <c r="B96" s="607"/>
      <c r="C96" s="54"/>
      <c r="D96" s="65"/>
      <c r="E96" s="144"/>
      <c r="F96" s="66"/>
      <c r="G96" s="67"/>
      <c r="H96" s="71"/>
      <c r="I96" s="70"/>
      <c r="J96" s="71"/>
      <c r="K96" s="69"/>
      <c r="L96" s="70"/>
      <c r="M96" s="71"/>
      <c r="N96" s="69"/>
      <c r="O96" s="72"/>
      <c r="P96" s="62">
        <f t="shared" si="1"/>
        <v>0</v>
      </c>
      <c r="Q96" s="90"/>
      <c r="R96" s="73"/>
    </row>
    <row r="97" spans="1:18" ht="18" hidden="1" customHeight="1">
      <c r="A97" s="606">
        <v>87</v>
      </c>
      <c r="B97" s="607"/>
      <c r="C97" s="54"/>
      <c r="D97" s="65"/>
      <c r="E97" s="144"/>
      <c r="F97" s="66"/>
      <c r="G97" s="67"/>
      <c r="H97" s="71"/>
      <c r="I97" s="70"/>
      <c r="J97" s="71"/>
      <c r="K97" s="69"/>
      <c r="L97" s="70"/>
      <c r="M97" s="71"/>
      <c r="N97" s="69"/>
      <c r="O97" s="72"/>
      <c r="P97" s="62">
        <f t="shared" si="1"/>
        <v>0</v>
      </c>
      <c r="Q97" s="90"/>
      <c r="R97" s="73"/>
    </row>
    <row r="98" spans="1:18" ht="18" hidden="1" customHeight="1">
      <c r="A98" s="606">
        <v>88</v>
      </c>
      <c r="B98" s="607"/>
      <c r="C98" s="54"/>
      <c r="D98" s="65"/>
      <c r="E98" s="144"/>
      <c r="F98" s="66"/>
      <c r="G98" s="67"/>
      <c r="H98" s="71"/>
      <c r="I98" s="70"/>
      <c r="J98" s="71"/>
      <c r="K98" s="69"/>
      <c r="L98" s="70"/>
      <c r="M98" s="71"/>
      <c r="N98" s="69"/>
      <c r="O98" s="72"/>
      <c r="P98" s="62">
        <f t="shared" si="1"/>
        <v>0</v>
      </c>
      <c r="Q98" s="90"/>
      <c r="R98" s="73"/>
    </row>
    <row r="99" spans="1:18" ht="18" hidden="1" customHeight="1">
      <c r="A99" s="606">
        <v>89</v>
      </c>
      <c r="B99" s="607"/>
      <c r="C99" s="54"/>
      <c r="D99" s="65"/>
      <c r="E99" s="144"/>
      <c r="F99" s="66"/>
      <c r="G99" s="67"/>
      <c r="H99" s="71"/>
      <c r="I99" s="70"/>
      <c r="J99" s="71"/>
      <c r="K99" s="69"/>
      <c r="L99" s="70"/>
      <c r="M99" s="71"/>
      <c r="N99" s="69"/>
      <c r="O99" s="72"/>
      <c r="P99" s="62">
        <f t="shared" si="1"/>
        <v>0</v>
      </c>
      <c r="Q99" s="90"/>
      <c r="R99" s="73"/>
    </row>
    <row r="100" spans="1:18" ht="18" hidden="1" customHeight="1">
      <c r="A100" s="606">
        <v>90</v>
      </c>
      <c r="B100" s="607"/>
      <c r="C100" s="54"/>
      <c r="D100" s="65"/>
      <c r="E100" s="144"/>
      <c r="F100" s="66"/>
      <c r="G100" s="67"/>
      <c r="H100" s="71"/>
      <c r="I100" s="70"/>
      <c r="J100" s="71"/>
      <c r="K100" s="69"/>
      <c r="L100" s="70"/>
      <c r="M100" s="71"/>
      <c r="N100" s="69"/>
      <c r="O100" s="72"/>
      <c r="P100" s="62">
        <f t="shared" si="1"/>
        <v>0</v>
      </c>
      <c r="Q100" s="90"/>
      <c r="R100" s="73"/>
    </row>
    <row r="101" spans="1:18" ht="18" hidden="1" customHeight="1">
      <c r="A101" s="606">
        <v>91</v>
      </c>
      <c r="B101" s="607"/>
      <c r="C101" s="54"/>
      <c r="D101" s="65"/>
      <c r="E101" s="144"/>
      <c r="F101" s="66"/>
      <c r="G101" s="67"/>
      <c r="H101" s="71"/>
      <c r="I101" s="70"/>
      <c r="J101" s="71"/>
      <c r="K101" s="69"/>
      <c r="L101" s="70"/>
      <c r="M101" s="71"/>
      <c r="N101" s="69"/>
      <c r="O101" s="72"/>
      <c r="P101" s="62">
        <f t="shared" si="1"/>
        <v>0</v>
      </c>
      <c r="Q101" s="90"/>
      <c r="R101" s="73"/>
    </row>
    <row r="102" spans="1:18" ht="18" hidden="1" customHeight="1">
      <c r="A102" s="606">
        <v>92</v>
      </c>
      <c r="B102" s="607"/>
      <c r="C102" s="54"/>
      <c r="D102" s="65"/>
      <c r="E102" s="144"/>
      <c r="F102" s="66"/>
      <c r="G102" s="67"/>
      <c r="H102" s="71"/>
      <c r="I102" s="70"/>
      <c r="J102" s="71"/>
      <c r="K102" s="69"/>
      <c r="L102" s="70"/>
      <c r="M102" s="71"/>
      <c r="N102" s="69"/>
      <c r="O102" s="72"/>
      <c r="P102" s="62">
        <f t="shared" si="1"/>
        <v>0</v>
      </c>
      <c r="Q102" s="90"/>
      <c r="R102" s="73"/>
    </row>
    <row r="103" spans="1:18" ht="18" hidden="1" customHeight="1">
      <c r="A103" s="606">
        <v>93</v>
      </c>
      <c r="B103" s="607"/>
      <c r="C103" s="54"/>
      <c r="D103" s="65"/>
      <c r="E103" s="144"/>
      <c r="F103" s="66"/>
      <c r="G103" s="67"/>
      <c r="H103" s="71"/>
      <c r="I103" s="70"/>
      <c r="J103" s="71"/>
      <c r="K103" s="69"/>
      <c r="L103" s="70"/>
      <c r="M103" s="71"/>
      <c r="N103" s="69"/>
      <c r="O103" s="72"/>
      <c r="P103" s="62">
        <f t="shared" si="1"/>
        <v>0</v>
      </c>
      <c r="Q103" s="90"/>
      <c r="R103" s="73"/>
    </row>
    <row r="104" spans="1:18" ht="18" hidden="1" customHeight="1">
      <c r="A104" s="606">
        <v>94</v>
      </c>
      <c r="B104" s="607"/>
      <c r="C104" s="54"/>
      <c r="D104" s="65"/>
      <c r="E104" s="144"/>
      <c r="F104" s="66"/>
      <c r="G104" s="67"/>
      <c r="H104" s="71"/>
      <c r="I104" s="70"/>
      <c r="J104" s="71"/>
      <c r="K104" s="69"/>
      <c r="L104" s="70"/>
      <c r="M104" s="71"/>
      <c r="N104" s="69"/>
      <c r="O104" s="72"/>
      <c r="P104" s="62">
        <f t="shared" si="1"/>
        <v>0</v>
      </c>
      <c r="Q104" s="90"/>
      <c r="R104" s="73"/>
    </row>
    <row r="105" spans="1:18" ht="18" hidden="1" customHeight="1">
      <c r="A105" s="606">
        <v>95</v>
      </c>
      <c r="B105" s="607"/>
      <c r="C105" s="54"/>
      <c r="D105" s="65"/>
      <c r="E105" s="144"/>
      <c r="F105" s="66"/>
      <c r="G105" s="67"/>
      <c r="H105" s="71"/>
      <c r="I105" s="70"/>
      <c r="J105" s="71"/>
      <c r="K105" s="69"/>
      <c r="L105" s="70"/>
      <c r="M105" s="71"/>
      <c r="N105" s="69"/>
      <c r="O105" s="72"/>
      <c r="P105" s="62">
        <f t="shared" si="1"/>
        <v>0</v>
      </c>
      <c r="Q105" s="90"/>
      <c r="R105" s="73"/>
    </row>
    <row r="106" spans="1:18" ht="18" hidden="1" customHeight="1">
      <c r="A106" s="606">
        <v>96</v>
      </c>
      <c r="B106" s="607"/>
      <c r="C106" s="54"/>
      <c r="D106" s="65"/>
      <c r="E106" s="144"/>
      <c r="F106" s="66"/>
      <c r="G106" s="67"/>
      <c r="H106" s="71"/>
      <c r="I106" s="70"/>
      <c r="J106" s="71"/>
      <c r="K106" s="69"/>
      <c r="L106" s="70"/>
      <c r="M106" s="71"/>
      <c r="N106" s="69"/>
      <c r="O106" s="72"/>
      <c r="P106" s="62">
        <f t="shared" si="1"/>
        <v>0</v>
      </c>
      <c r="Q106" s="90"/>
      <c r="R106" s="73"/>
    </row>
    <row r="107" spans="1:18" ht="18" hidden="1" customHeight="1">
      <c r="A107" s="606">
        <v>97</v>
      </c>
      <c r="B107" s="607"/>
      <c r="C107" s="54"/>
      <c r="D107" s="65"/>
      <c r="E107" s="144"/>
      <c r="F107" s="66"/>
      <c r="G107" s="67"/>
      <c r="H107" s="71"/>
      <c r="I107" s="70"/>
      <c r="J107" s="71"/>
      <c r="K107" s="69"/>
      <c r="L107" s="70"/>
      <c r="M107" s="71"/>
      <c r="N107" s="69"/>
      <c r="O107" s="72"/>
      <c r="P107" s="62">
        <f t="shared" si="1"/>
        <v>0</v>
      </c>
      <c r="Q107" s="90"/>
      <c r="R107" s="73"/>
    </row>
    <row r="108" spans="1:18" ht="18" hidden="1" customHeight="1">
      <c r="A108" s="606">
        <v>98</v>
      </c>
      <c r="B108" s="607"/>
      <c r="C108" s="54"/>
      <c r="D108" s="65"/>
      <c r="E108" s="144"/>
      <c r="F108" s="66"/>
      <c r="G108" s="67"/>
      <c r="H108" s="71"/>
      <c r="I108" s="70"/>
      <c r="J108" s="71"/>
      <c r="K108" s="69"/>
      <c r="L108" s="70"/>
      <c r="M108" s="71"/>
      <c r="N108" s="69"/>
      <c r="O108" s="72"/>
      <c r="P108" s="62">
        <f t="shared" si="1"/>
        <v>0</v>
      </c>
      <c r="Q108" s="90"/>
      <c r="R108" s="73"/>
    </row>
    <row r="109" spans="1:18" ht="18" hidden="1" customHeight="1">
      <c r="A109" s="606">
        <v>99</v>
      </c>
      <c r="B109" s="607"/>
      <c r="C109" s="54"/>
      <c r="D109" s="65"/>
      <c r="E109" s="144"/>
      <c r="F109" s="66"/>
      <c r="G109" s="67"/>
      <c r="H109" s="71"/>
      <c r="I109" s="70"/>
      <c r="J109" s="71"/>
      <c r="K109" s="69"/>
      <c r="L109" s="70"/>
      <c r="M109" s="71"/>
      <c r="N109" s="69"/>
      <c r="O109" s="72"/>
      <c r="P109" s="62">
        <f t="shared" si="1"/>
        <v>0</v>
      </c>
      <c r="Q109" s="90"/>
      <c r="R109" s="73"/>
    </row>
    <row r="110" spans="1:18" ht="18" hidden="1" customHeight="1">
      <c r="A110" s="606">
        <v>100</v>
      </c>
      <c r="B110" s="607"/>
      <c r="C110" s="54"/>
      <c r="D110" s="65"/>
      <c r="E110" s="144"/>
      <c r="F110" s="66"/>
      <c r="G110" s="67"/>
      <c r="H110" s="71"/>
      <c r="I110" s="70"/>
      <c r="J110" s="71"/>
      <c r="K110" s="69"/>
      <c r="L110" s="70"/>
      <c r="M110" s="71"/>
      <c r="N110" s="69"/>
      <c r="O110" s="72"/>
      <c r="P110" s="62">
        <f t="shared" si="1"/>
        <v>0</v>
      </c>
      <c r="Q110" s="90"/>
      <c r="R110" s="73"/>
    </row>
    <row r="111" spans="1:18" ht="18" hidden="1" customHeight="1">
      <c r="A111" s="606">
        <v>101</v>
      </c>
      <c r="B111" s="607"/>
      <c r="C111" s="54"/>
      <c r="D111" s="65"/>
      <c r="E111" s="144"/>
      <c r="F111" s="66"/>
      <c r="G111" s="67"/>
      <c r="H111" s="71"/>
      <c r="I111" s="70"/>
      <c r="J111" s="71"/>
      <c r="K111" s="69"/>
      <c r="L111" s="70"/>
      <c r="M111" s="71"/>
      <c r="N111" s="69"/>
      <c r="O111" s="72"/>
      <c r="P111" s="62">
        <f t="shared" si="1"/>
        <v>0</v>
      </c>
      <c r="Q111" s="90"/>
      <c r="R111" s="73"/>
    </row>
    <row r="112" spans="1:18" ht="18" hidden="1" customHeight="1">
      <c r="A112" s="606">
        <v>102</v>
      </c>
      <c r="B112" s="607"/>
      <c r="C112" s="54"/>
      <c r="D112" s="65"/>
      <c r="E112" s="144"/>
      <c r="F112" s="66"/>
      <c r="G112" s="67"/>
      <c r="H112" s="71"/>
      <c r="I112" s="70"/>
      <c r="J112" s="71"/>
      <c r="K112" s="69"/>
      <c r="L112" s="70"/>
      <c r="M112" s="71"/>
      <c r="N112" s="69"/>
      <c r="O112" s="72"/>
      <c r="P112" s="62">
        <f t="shared" si="1"/>
        <v>0</v>
      </c>
      <c r="Q112" s="90"/>
      <c r="R112" s="73"/>
    </row>
    <row r="113" spans="1:18" ht="18" hidden="1" customHeight="1">
      <c r="A113" s="606">
        <v>103</v>
      </c>
      <c r="B113" s="607"/>
      <c r="C113" s="54"/>
      <c r="D113" s="65"/>
      <c r="E113" s="144"/>
      <c r="F113" s="66"/>
      <c r="G113" s="67"/>
      <c r="H113" s="71"/>
      <c r="I113" s="70"/>
      <c r="J113" s="71"/>
      <c r="K113" s="69"/>
      <c r="L113" s="70"/>
      <c r="M113" s="71"/>
      <c r="N113" s="69"/>
      <c r="O113" s="72"/>
      <c r="P113" s="62">
        <f t="shared" si="1"/>
        <v>0</v>
      </c>
      <c r="Q113" s="90"/>
      <c r="R113" s="73"/>
    </row>
    <row r="114" spans="1:18" ht="18" hidden="1" customHeight="1">
      <c r="A114" s="606">
        <v>104</v>
      </c>
      <c r="B114" s="607"/>
      <c r="C114" s="54"/>
      <c r="D114" s="65"/>
      <c r="E114" s="144"/>
      <c r="F114" s="66"/>
      <c r="G114" s="67"/>
      <c r="H114" s="71"/>
      <c r="I114" s="70"/>
      <c r="J114" s="71"/>
      <c r="K114" s="69"/>
      <c r="L114" s="70"/>
      <c r="M114" s="71"/>
      <c r="N114" s="69"/>
      <c r="O114" s="72"/>
      <c r="P114" s="62">
        <f t="shared" si="1"/>
        <v>0</v>
      </c>
      <c r="Q114" s="90"/>
      <c r="R114" s="73"/>
    </row>
    <row r="115" spans="1:18" ht="18" hidden="1" customHeight="1">
      <c r="A115" s="606">
        <v>105</v>
      </c>
      <c r="B115" s="607"/>
      <c r="C115" s="54"/>
      <c r="D115" s="65"/>
      <c r="E115" s="144"/>
      <c r="F115" s="66"/>
      <c r="G115" s="67"/>
      <c r="H115" s="71"/>
      <c r="I115" s="70"/>
      <c r="J115" s="71"/>
      <c r="K115" s="69"/>
      <c r="L115" s="70"/>
      <c r="M115" s="71"/>
      <c r="N115" s="69"/>
      <c r="O115" s="72"/>
      <c r="P115" s="62">
        <f t="shared" si="1"/>
        <v>0</v>
      </c>
      <c r="Q115" s="90"/>
      <c r="R115" s="73"/>
    </row>
    <row r="116" spans="1:18" ht="18" hidden="1" customHeight="1">
      <c r="A116" s="606">
        <v>106</v>
      </c>
      <c r="B116" s="607"/>
      <c r="C116" s="54"/>
      <c r="D116" s="65"/>
      <c r="E116" s="144"/>
      <c r="F116" s="66"/>
      <c r="G116" s="67"/>
      <c r="H116" s="71"/>
      <c r="I116" s="70"/>
      <c r="J116" s="71"/>
      <c r="K116" s="69"/>
      <c r="L116" s="70"/>
      <c r="M116" s="71"/>
      <c r="N116" s="69"/>
      <c r="O116" s="72"/>
      <c r="P116" s="62">
        <f t="shared" si="1"/>
        <v>0</v>
      </c>
      <c r="Q116" s="90"/>
      <c r="R116" s="73"/>
    </row>
    <row r="117" spans="1:18" ht="18" hidden="1" customHeight="1">
      <c r="A117" s="606">
        <v>107</v>
      </c>
      <c r="B117" s="607"/>
      <c r="C117" s="54"/>
      <c r="D117" s="65"/>
      <c r="E117" s="144"/>
      <c r="F117" s="66"/>
      <c r="G117" s="67"/>
      <c r="H117" s="71"/>
      <c r="I117" s="70"/>
      <c r="J117" s="71"/>
      <c r="K117" s="69"/>
      <c r="L117" s="70"/>
      <c r="M117" s="71"/>
      <c r="N117" s="69"/>
      <c r="O117" s="72"/>
      <c r="P117" s="62">
        <f t="shared" si="1"/>
        <v>0</v>
      </c>
      <c r="Q117" s="90"/>
      <c r="R117" s="73"/>
    </row>
    <row r="118" spans="1:18" ht="18" hidden="1" customHeight="1">
      <c r="A118" s="606">
        <v>108</v>
      </c>
      <c r="B118" s="607"/>
      <c r="C118" s="54"/>
      <c r="D118" s="65"/>
      <c r="E118" s="144"/>
      <c r="F118" s="66"/>
      <c r="G118" s="67"/>
      <c r="H118" s="71"/>
      <c r="I118" s="70"/>
      <c r="J118" s="71"/>
      <c r="K118" s="69"/>
      <c r="L118" s="70"/>
      <c r="M118" s="71"/>
      <c r="N118" s="69"/>
      <c r="O118" s="72"/>
      <c r="P118" s="62">
        <f t="shared" si="1"/>
        <v>0</v>
      </c>
      <c r="Q118" s="90"/>
      <c r="R118" s="73"/>
    </row>
    <row r="119" spans="1:18" ht="18" hidden="1" customHeight="1">
      <c r="A119" s="606">
        <v>109</v>
      </c>
      <c r="B119" s="607"/>
      <c r="C119" s="54"/>
      <c r="D119" s="65"/>
      <c r="E119" s="144"/>
      <c r="F119" s="66"/>
      <c r="G119" s="67"/>
      <c r="H119" s="71"/>
      <c r="I119" s="70"/>
      <c r="J119" s="71"/>
      <c r="K119" s="69"/>
      <c r="L119" s="70"/>
      <c r="M119" s="71"/>
      <c r="N119" s="69"/>
      <c r="O119" s="72"/>
      <c r="P119" s="62">
        <f t="shared" si="1"/>
        <v>0</v>
      </c>
      <c r="Q119" s="90"/>
      <c r="R119" s="73"/>
    </row>
    <row r="120" spans="1:18" ht="18" hidden="1" customHeight="1">
      <c r="A120" s="606">
        <v>110</v>
      </c>
      <c r="B120" s="607"/>
      <c r="C120" s="54"/>
      <c r="D120" s="65"/>
      <c r="E120" s="144"/>
      <c r="F120" s="66"/>
      <c r="G120" s="67"/>
      <c r="H120" s="71"/>
      <c r="I120" s="70"/>
      <c r="J120" s="71"/>
      <c r="K120" s="69"/>
      <c r="L120" s="70"/>
      <c r="M120" s="71"/>
      <c r="N120" s="69"/>
      <c r="O120" s="72"/>
      <c r="P120" s="62">
        <f t="shared" si="1"/>
        <v>0</v>
      </c>
      <c r="Q120" s="90"/>
      <c r="R120" s="73"/>
    </row>
    <row r="121" spans="1:18" ht="18" hidden="1" customHeight="1">
      <c r="A121" s="606">
        <v>111</v>
      </c>
      <c r="B121" s="607"/>
      <c r="C121" s="54"/>
      <c r="D121" s="65"/>
      <c r="E121" s="144"/>
      <c r="F121" s="66"/>
      <c r="G121" s="67"/>
      <c r="H121" s="71"/>
      <c r="I121" s="70"/>
      <c r="J121" s="71"/>
      <c r="K121" s="69"/>
      <c r="L121" s="70"/>
      <c r="M121" s="71"/>
      <c r="N121" s="69"/>
      <c r="O121" s="72"/>
      <c r="P121" s="62">
        <f t="shared" si="1"/>
        <v>0</v>
      </c>
      <c r="Q121" s="90"/>
      <c r="R121" s="73"/>
    </row>
    <row r="122" spans="1:18" ht="18" hidden="1" customHeight="1">
      <c r="A122" s="606">
        <v>112</v>
      </c>
      <c r="B122" s="607"/>
      <c r="C122" s="54"/>
      <c r="D122" s="65"/>
      <c r="E122" s="144"/>
      <c r="F122" s="66"/>
      <c r="G122" s="67"/>
      <c r="H122" s="71"/>
      <c r="I122" s="70"/>
      <c r="J122" s="71"/>
      <c r="K122" s="69"/>
      <c r="L122" s="70"/>
      <c r="M122" s="71"/>
      <c r="N122" s="69"/>
      <c r="O122" s="72"/>
      <c r="P122" s="62">
        <f t="shared" si="1"/>
        <v>0</v>
      </c>
      <c r="Q122" s="90"/>
      <c r="R122" s="73"/>
    </row>
    <row r="123" spans="1:18" ht="18" hidden="1" customHeight="1">
      <c r="A123" s="606">
        <v>113</v>
      </c>
      <c r="B123" s="607"/>
      <c r="C123" s="54"/>
      <c r="D123" s="65"/>
      <c r="E123" s="144"/>
      <c r="F123" s="66"/>
      <c r="G123" s="67"/>
      <c r="H123" s="71"/>
      <c r="I123" s="70"/>
      <c r="J123" s="71"/>
      <c r="K123" s="69"/>
      <c r="L123" s="70"/>
      <c r="M123" s="71"/>
      <c r="N123" s="69"/>
      <c r="O123" s="72"/>
      <c r="P123" s="62">
        <f t="shared" si="1"/>
        <v>0</v>
      </c>
      <c r="Q123" s="90"/>
      <c r="R123" s="73"/>
    </row>
    <row r="124" spans="1:18" ht="18" hidden="1" customHeight="1">
      <c r="A124" s="606">
        <v>114</v>
      </c>
      <c r="B124" s="607"/>
      <c r="C124" s="54"/>
      <c r="D124" s="65"/>
      <c r="E124" s="144"/>
      <c r="F124" s="66"/>
      <c r="G124" s="67"/>
      <c r="H124" s="71"/>
      <c r="I124" s="70"/>
      <c r="J124" s="71"/>
      <c r="K124" s="69"/>
      <c r="L124" s="70"/>
      <c r="M124" s="71"/>
      <c r="N124" s="69"/>
      <c r="O124" s="72"/>
      <c r="P124" s="62">
        <f t="shared" si="1"/>
        <v>0</v>
      </c>
      <c r="Q124" s="90"/>
      <c r="R124" s="73"/>
    </row>
    <row r="125" spans="1:18" ht="18" hidden="1" customHeight="1">
      <c r="A125" s="606">
        <v>115</v>
      </c>
      <c r="B125" s="607"/>
      <c r="C125" s="54"/>
      <c r="D125" s="65"/>
      <c r="E125" s="144"/>
      <c r="F125" s="66"/>
      <c r="G125" s="67"/>
      <c r="H125" s="71"/>
      <c r="I125" s="70"/>
      <c r="J125" s="71"/>
      <c r="K125" s="69"/>
      <c r="L125" s="70"/>
      <c r="M125" s="71"/>
      <c r="N125" s="69"/>
      <c r="O125" s="72"/>
      <c r="P125" s="62">
        <f t="shared" si="1"/>
        <v>0</v>
      </c>
      <c r="Q125" s="90"/>
      <c r="R125" s="73"/>
    </row>
    <row r="126" spans="1:18" ht="18" hidden="1" customHeight="1">
      <c r="A126" s="606">
        <v>116</v>
      </c>
      <c r="B126" s="607"/>
      <c r="C126" s="54"/>
      <c r="D126" s="65"/>
      <c r="E126" s="144"/>
      <c r="F126" s="66"/>
      <c r="G126" s="67"/>
      <c r="H126" s="71"/>
      <c r="I126" s="70"/>
      <c r="J126" s="71"/>
      <c r="K126" s="69"/>
      <c r="L126" s="70"/>
      <c r="M126" s="71"/>
      <c r="N126" s="69"/>
      <c r="O126" s="72"/>
      <c r="P126" s="62">
        <f t="shared" si="1"/>
        <v>0</v>
      </c>
      <c r="Q126" s="90"/>
      <c r="R126" s="73"/>
    </row>
    <row r="127" spans="1:18" ht="18" hidden="1" customHeight="1">
      <c r="A127" s="606">
        <v>117</v>
      </c>
      <c r="B127" s="607"/>
      <c r="C127" s="54"/>
      <c r="D127" s="65"/>
      <c r="E127" s="144"/>
      <c r="F127" s="66"/>
      <c r="G127" s="67"/>
      <c r="H127" s="71"/>
      <c r="I127" s="70"/>
      <c r="J127" s="71"/>
      <c r="K127" s="69"/>
      <c r="L127" s="70"/>
      <c r="M127" s="71"/>
      <c r="N127" s="69"/>
      <c r="O127" s="72"/>
      <c r="P127" s="62">
        <f t="shared" si="1"/>
        <v>0</v>
      </c>
      <c r="Q127" s="90"/>
      <c r="R127" s="73"/>
    </row>
    <row r="128" spans="1:18" ht="18" hidden="1" customHeight="1">
      <c r="A128" s="606">
        <v>118</v>
      </c>
      <c r="B128" s="607"/>
      <c r="C128" s="54"/>
      <c r="D128" s="65"/>
      <c r="E128" s="144"/>
      <c r="F128" s="66"/>
      <c r="G128" s="67"/>
      <c r="H128" s="71"/>
      <c r="I128" s="70"/>
      <c r="J128" s="71"/>
      <c r="K128" s="69"/>
      <c r="L128" s="70"/>
      <c r="M128" s="71"/>
      <c r="N128" s="69"/>
      <c r="O128" s="72"/>
      <c r="P128" s="62">
        <f t="shared" si="1"/>
        <v>0</v>
      </c>
      <c r="Q128" s="90"/>
      <c r="R128" s="73"/>
    </row>
    <row r="129" spans="1:18" ht="18" hidden="1" customHeight="1">
      <c r="A129" s="606">
        <v>119</v>
      </c>
      <c r="B129" s="607"/>
      <c r="C129" s="54"/>
      <c r="D129" s="65"/>
      <c r="E129" s="144"/>
      <c r="F129" s="66"/>
      <c r="G129" s="67"/>
      <c r="H129" s="71"/>
      <c r="I129" s="70"/>
      <c r="J129" s="71"/>
      <c r="K129" s="69"/>
      <c r="L129" s="70"/>
      <c r="M129" s="71"/>
      <c r="N129" s="69"/>
      <c r="O129" s="72"/>
      <c r="P129" s="62">
        <f t="shared" si="1"/>
        <v>0</v>
      </c>
      <c r="Q129" s="90"/>
      <c r="R129" s="73"/>
    </row>
    <row r="130" spans="1:18" ht="18" hidden="1" customHeight="1">
      <c r="A130" s="606">
        <v>120</v>
      </c>
      <c r="B130" s="607"/>
      <c r="C130" s="54"/>
      <c r="D130" s="65"/>
      <c r="E130" s="144"/>
      <c r="F130" s="66"/>
      <c r="G130" s="67"/>
      <c r="H130" s="71"/>
      <c r="I130" s="70"/>
      <c r="J130" s="71"/>
      <c r="K130" s="69"/>
      <c r="L130" s="70"/>
      <c r="M130" s="71"/>
      <c r="N130" s="69"/>
      <c r="O130" s="72"/>
      <c r="P130" s="62">
        <f t="shared" si="1"/>
        <v>0</v>
      </c>
      <c r="Q130" s="90"/>
      <c r="R130" s="73"/>
    </row>
    <row r="131" spans="1:18" ht="18" hidden="1" customHeight="1">
      <c r="A131" s="606">
        <v>121</v>
      </c>
      <c r="B131" s="607"/>
      <c r="C131" s="54"/>
      <c r="D131" s="65"/>
      <c r="E131" s="144"/>
      <c r="F131" s="66"/>
      <c r="G131" s="67"/>
      <c r="H131" s="71"/>
      <c r="I131" s="70"/>
      <c r="J131" s="71"/>
      <c r="K131" s="69"/>
      <c r="L131" s="70"/>
      <c r="M131" s="71"/>
      <c r="N131" s="69"/>
      <c r="O131" s="72"/>
      <c r="P131" s="62">
        <f t="shared" si="1"/>
        <v>0</v>
      </c>
      <c r="Q131" s="90"/>
      <c r="R131" s="73"/>
    </row>
    <row r="132" spans="1:18" ht="18" hidden="1" customHeight="1">
      <c r="A132" s="606">
        <v>122</v>
      </c>
      <c r="B132" s="607"/>
      <c r="C132" s="54"/>
      <c r="D132" s="65"/>
      <c r="E132" s="144"/>
      <c r="F132" s="66"/>
      <c r="G132" s="67"/>
      <c r="H132" s="71"/>
      <c r="I132" s="70"/>
      <c r="J132" s="71"/>
      <c r="K132" s="69"/>
      <c r="L132" s="70"/>
      <c r="M132" s="71"/>
      <c r="N132" s="69"/>
      <c r="O132" s="72"/>
      <c r="P132" s="62">
        <f t="shared" si="1"/>
        <v>0</v>
      </c>
      <c r="Q132" s="90"/>
      <c r="R132" s="73"/>
    </row>
    <row r="133" spans="1:18" ht="18" hidden="1" customHeight="1">
      <c r="A133" s="606">
        <v>123</v>
      </c>
      <c r="B133" s="607"/>
      <c r="C133" s="54"/>
      <c r="D133" s="65"/>
      <c r="E133" s="144"/>
      <c r="F133" s="66"/>
      <c r="G133" s="67"/>
      <c r="H133" s="71"/>
      <c r="I133" s="70"/>
      <c r="J133" s="71"/>
      <c r="K133" s="69"/>
      <c r="L133" s="70"/>
      <c r="M133" s="71"/>
      <c r="N133" s="69"/>
      <c r="O133" s="72"/>
      <c r="P133" s="62">
        <f t="shared" si="1"/>
        <v>0</v>
      </c>
      <c r="Q133" s="90"/>
      <c r="R133" s="73"/>
    </row>
    <row r="134" spans="1:18" ht="18" hidden="1" customHeight="1">
      <c r="A134" s="606">
        <v>124</v>
      </c>
      <c r="B134" s="607"/>
      <c r="C134" s="54"/>
      <c r="D134" s="65"/>
      <c r="E134" s="144"/>
      <c r="F134" s="66"/>
      <c r="G134" s="67"/>
      <c r="H134" s="71"/>
      <c r="I134" s="70"/>
      <c r="J134" s="71"/>
      <c r="K134" s="69"/>
      <c r="L134" s="70"/>
      <c r="M134" s="71"/>
      <c r="N134" s="69"/>
      <c r="O134" s="72"/>
      <c r="P134" s="62">
        <f t="shared" si="1"/>
        <v>0</v>
      </c>
      <c r="Q134" s="90"/>
      <c r="R134" s="73"/>
    </row>
    <row r="135" spans="1:18" ht="18" hidden="1" customHeight="1">
      <c r="A135" s="606">
        <v>125</v>
      </c>
      <c r="B135" s="607"/>
      <c r="C135" s="54"/>
      <c r="D135" s="65"/>
      <c r="E135" s="144"/>
      <c r="F135" s="66"/>
      <c r="G135" s="67"/>
      <c r="H135" s="71"/>
      <c r="I135" s="70"/>
      <c r="J135" s="71"/>
      <c r="K135" s="69"/>
      <c r="L135" s="70"/>
      <c r="M135" s="71"/>
      <c r="N135" s="69"/>
      <c r="O135" s="72"/>
      <c r="P135" s="62">
        <f t="shared" si="1"/>
        <v>0</v>
      </c>
      <c r="Q135" s="90"/>
      <c r="R135" s="73"/>
    </row>
    <row r="136" spans="1:18" ht="18" hidden="1" customHeight="1">
      <c r="A136" s="606">
        <v>126</v>
      </c>
      <c r="B136" s="607"/>
      <c r="C136" s="54"/>
      <c r="D136" s="65"/>
      <c r="E136" s="144"/>
      <c r="F136" s="66"/>
      <c r="G136" s="67"/>
      <c r="H136" s="71"/>
      <c r="I136" s="70"/>
      <c r="J136" s="71"/>
      <c r="K136" s="69"/>
      <c r="L136" s="70"/>
      <c r="M136" s="71"/>
      <c r="N136" s="69"/>
      <c r="O136" s="72"/>
      <c r="P136" s="62">
        <f t="shared" si="1"/>
        <v>0</v>
      </c>
      <c r="Q136" s="90"/>
      <c r="R136" s="73"/>
    </row>
    <row r="137" spans="1:18" ht="18" hidden="1" customHeight="1">
      <c r="A137" s="606">
        <v>127</v>
      </c>
      <c r="B137" s="607"/>
      <c r="C137" s="54"/>
      <c r="D137" s="65"/>
      <c r="E137" s="144"/>
      <c r="F137" s="66"/>
      <c r="G137" s="67"/>
      <c r="H137" s="71"/>
      <c r="I137" s="70"/>
      <c r="J137" s="71"/>
      <c r="K137" s="69"/>
      <c r="L137" s="70"/>
      <c r="M137" s="71"/>
      <c r="N137" s="69"/>
      <c r="O137" s="72"/>
      <c r="P137" s="62">
        <f t="shared" si="1"/>
        <v>0</v>
      </c>
      <c r="Q137" s="90"/>
      <c r="R137" s="73"/>
    </row>
    <row r="138" spans="1:18" ht="18" hidden="1" customHeight="1">
      <c r="A138" s="606">
        <v>128</v>
      </c>
      <c r="B138" s="607"/>
      <c r="C138" s="54"/>
      <c r="D138" s="65"/>
      <c r="E138" s="144"/>
      <c r="F138" s="66"/>
      <c r="G138" s="67"/>
      <c r="H138" s="71"/>
      <c r="I138" s="70"/>
      <c r="J138" s="71"/>
      <c r="K138" s="69"/>
      <c r="L138" s="70"/>
      <c r="M138" s="71"/>
      <c r="N138" s="69"/>
      <c r="O138" s="72"/>
      <c r="P138" s="62">
        <f t="shared" si="1"/>
        <v>0</v>
      </c>
      <c r="Q138" s="90"/>
      <c r="R138" s="73"/>
    </row>
    <row r="139" spans="1:18" ht="18" hidden="1" customHeight="1">
      <c r="A139" s="606">
        <v>129</v>
      </c>
      <c r="B139" s="607"/>
      <c r="C139" s="54"/>
      <c r="D139" s="65"/>
      <c r="E139" s="144"/>
      <c r="F139" s="66"/>
      <c r="G139" s="67"/>
      <c r="H139" s="71"/>
      <c r="I139" s="70"/>
      <c r="J139" s="71"/>
      <c r="K139" s="69"/>
      <c r="L139" s="70"/>
      <c r="M139" s="71"/>
      <c r="N139" s="69"/>
      <c r="O139" s="72"/>
      <c r="P139" s="62">
        <f t="shared" si="1"/>
        <v>0</v>
      </c>
      <c r="Q139" s="90"/>
      <c r="R139" s="73"/>
    </row>
    <row r="140" spans="1:18" ht="18" hidden="1" customHeight="1">
      <c r="A140" s="606">
        <v>130</v>
      </c>
      <c r="B140" s="607"/>
      <c r="C140" s="54"/>
      <c r="D140" s="65"/>
      <c r="E140" s="144"/>
      <c r="F140" s="66"/>
      <c r="G140" s="67"/>
      <c r="H140" s="71"/>
      <c r="I140" s="70"/>
      <c r="J140" s="71"/>
      <c r="K140" s="69"/>
      <c r="L140" s="70"/>
      <c r="M140" s="71"/>
      <c r="N140" s="69"/>
      <c r="O140" s="72"/>
      <c r="P140" s="62">
        <f t="shared" ref="P140:P203" si="2">IF(H140="",0,INT(SUM(PRODUCT(H140,J140,M140))))</f>
        <v>0</v>
      </c>
      <c r="Q140" s="90"/>
      <c r="R140" s="73"/>
    </row>
    <row r="141" spans="1:18" ht="18" hidden="1" customHeight="1">
      <c r="A141" s="606">
        <v>131</v>
      </c>
      <c r="B141" s="607"/>
      <c r="C141" s="54"/>
      <c r="D141" s="65"/>
      <c r="E141" s="144"/>
      <c r="F141" s="66"/>
      <c r="G141" s="67"/>
      <c r="H141" s="71"/>
      <c r="I141" s="70"/>
      <c r="J141" s="71"/>
      <c r="K141" s="69"/>
      <c r="L141" s="70"/>
      <c r="M141" s="71"/>
      <c r="N141" s="69"/>
      <c r="O141" s="72"/>
      <c r="P141" s="62">
        <f t="shared" si="2"/>
        <v>0</v>
      </c>
      <c r="Q141" s="90"/>
      <c r="R141" s="73"/>
    </row>
    <row r="142" spans="1:18" ht="18" hidden="1" customHeight="1">
      <c r="A142" s="606">
        <v>132</v>
      </c>
      <c r="B142" s="607"/>
      <c r="C142" s="54"/>
      <c r="D142" s="65"/>
      <c r="E142" s="144"/>
      <c r="F142" s="66"/>
      <c r="G142" s="67"/>
      <c r="H142" s="71"/>
      <c r="I142" s="70"/>
      <c r="J142" s="71"/>
      <c r="K142" s="69"/>
      <c r="L142" s="70"/>
      <c r="M142" s="71"/>
      <c r="N142" s="69"/>
      <c r="O142" s="72"/>
      <c r="P142" s="62">
        <f t="shared" si="2"/>
        <v>0</v>
      </c>
      <c r="Q142" s="90"/>
      <c r="R142" s="73"/>
    </row>
    <row r="143" spans="1:18" ht="18" hidden="1" customHeight="1">
      <c r="A143" s="606">
        <v>133</v>
      </c>
      <c r="B143" s="607"/>
      <c r="C143" s="54"/>
      <c r="D143" s="65"/>
      <c r="E143" s="144"/>
      <c r="F143" s="66"/>
      <c r="G143" s="67"/>
      <c r="H143" s="71"/>
      <c r="I143" s="70"/>
      <c r="J143" s="71"/>
      <c r="K143" s="69"/>
      <c r="L143" s="70"/>
      <c r="M143" s="71"/>
      <c r="N143" s="69"/>
      <c r="O143" s="72"/>
      <c r="P143" s="62">
        <f t="shared" si="2"/>
        <v>0</v>
      </c>
      <c r="Q143" s="90"/>
      <c r="R143" s="73"/>
    </row>
    <row r="144" spans="1:18" ht="18" hidden="1" customHeight="1">
      <c r="A144" s="606">
        <v>134</v>
      </c>
      <c r="B144" s="607"/>
      <c r="C144" s="54"/>
      <c r="D144" s="65"/>
      <c r="E144" s="144"/>
      <c r="F144" s="66"/>
      <c r="G144" s="67"/>
      <c r="H144" s="71"/>
      <c r="I144" s="70"/>
      <c r="J144" s="71"/>
      <c r="K144" s="69"/>
      <c r="L144" s="70"/>
      <c r="M144" s="71"/>
      <c r="N144" s="69"/>
      <c r="O144" s="72"/>
      <c r="P144" s="62">
        <f t="shared" si="2"/>
        <v>0</v>
      </c>
      <c r="Q144" s="90"/>
      <c r="R144" s="73"/>
    </row>
    <row r="145" spans="1:18" ht="18" hidden="1" customHeight="1">
      <c r="A145" s="606">
        <v>135</v>
      </c>
      <c r="B145" s="607"/>
      <c r="C145" s="54"/>
      <c r="D145" s="65"/>
      <c r="E145" s="144"/>
      <c r="F145" s="66"/>
      <c r="G145" s="67"/>
      <c r="H145" s="71"/>
      <c r="I145" s="70"/>
      <c r="J145" s="71"/>
      <c r="K145" s="69"/>
      <c r="L145" s="70"/>
      <c r="M145" s="71"/>
      <c r="N145" s="69"/>
      <c r="O145" s="72"/>
      <c r="P145" s="62">
        <f t="shared" si="2"/>
        <v>0</v>
      </c>
      <c r="Q145" s="90"/>
      <c r="R145" s="73"/>
    </row>
    <row r="146" spans="1:18" ht="18" hidden="1" customHeight="1">
      <c r="A146" s="606">
        <v>136</v>
      </c>
      <c r="B146" s="607"/>
      <c r="C146" s="54"/>
      <c r="D146" s="65"/>
      <c r="E146" s="144"/>
      <c r="F146" s="66"/>
      <c r="G146" s="67"/>
      <c r="H146" s="71"/>
      <c r="I146" s="70"/>
      <c r="J146" s="71"/>
      <c r="K146" s="69"/>
      <c r="L146" s="70"/>
      <c r="M146" s="71"/>
      <c r="N146" s="69"/>
      <c r="O146" s="72"/>
      <c r="P146" s="62">
        <f t="shared" si="2"/>
        <v>0</v>
      </c>
      <c r="Q146" s="90"/>
      <c r="R146" s="73"/>
    </row>
    <row r="147" spans="1:18" ht="18" hidden="1" customHeight="1">
      <c r="A147" s="606">
        <v>137</v>
      </c>
      <c r="B147" s="607"/>
      <c r="C147" s="54"/>
      <c r="D147" s="65"/>
      <c r="E147" s="144"/>
      <c r="F147" s="66"/>
      <c r="G147" s="67"/>
      <c r="H147" s="71"/>
      <c r="I147" s="70"/>
      <c r="J147" s="71"/>
      <c r="K147" s="69"/>
      <c r="L147" s="70"/>
      <c r="M147" s="71"/>
      <c r="N147" s="69"/>
      <c r="O147" s="72"/>
      <c r="P147" s="62">
        <f t="shared" si="2"/>
        <v>0</v>
      </c>
      <c r="Q147" s="90"/>
      <c r="R147" s="73"/>
    </row>
    <row r="148" spans="1:18" ht="18" hidden="1" customHeight="1">
      <c r="A148" s="606">
        <v>138</v>
      </c>
      <c r="B148" s="607"/>
      <c r="C148" s="54"/>
      <c r="D148" s="65"/>
      <c r="E148" s="144"/>
      <c r="F148" s="66"/>
      <c r="G148" s="67"/>
      <c r="H148" s="71"/>
      <c r="I148" s="70"/>
      <c r="J148" s="71"/>
      <c r="K148" s="69"/>
      <c r="L148" s="70"/>
      <c r="M148" s="71"/>
      <c r="N148" s="69"/>
      <c r="O148" s="72"/>
      <c r="P148" s="62">
        <f t="shared" si="2"/>
        <v>0</v>
      </c>
      <c r="Q148" s="90"/>
      <c r="R148" s="73"/>
    </row>
    <row r="149" spans="1:18" ht="18" hidden="1" customHeight="1">
      <c r="A149" s="606">
        <v>139</v>
      </c>
      <c r="B149" s="607"/>
      <c r="C149" s="54"/>
      <c r="D149" s="65"/>
      <c r="E149" s="144"/>
      <c r="F149" s="66"/>
      <c r="G149" s="67"/>
      <c r="H149" s="71"/>
      <c r="I149" s="70"/>
      <c r="J149" s="71"/>
      <c r="K149" s="69"/>
      <c r="L149" s="70"/>
      <c r="M149" s="71"/>
      <c r="N149" s="69"/>
      <c r="O149" s="72"/>
      <c r="P149" s="62">
        <f t="shared" si="2"/>
        <v>0</v>
      </c>
      <c r="Q149" s="90"/>
      <c r="R149" s="73"/>
    </row>
    <row r="150" spans="1:18" ht="18" hidden="1" customHeight="1">
      <c r="A150" s="606">
        <v>140</v>
      </c>
      <c r="B150" s="607"/>
      <c r="C150" s="54"/>
      <c r="D150" s="65"/>
      <c r="E150" s="144"/>
      <c r="F150" s="66"/>
      <c r="G150" s="67"/>
      <c r="H150" s="71"/>
      <c r="I150" s="70"/>
      <c r="J150" s="71"/>
      <c r="K150" s="69"/>
      <c r="L150" s="70"/>
      <c r="M150" s="71"/>
      <c r="N150" s="69"/>
      <c r="O150" s="72"/>
      <c r="P150" s="62">
        <f t="shared" si="2"/>
        <v>0</v>
      </c>
      <c r="Q150" s="90"/>
      <c r="R150" s="73"/>
    </row>
    <row r="151" spans="1:18" ht="18" hidden="1" customHeight="1">
      <c r="A151" s="606">
        <v>141</v>
      </c>
      <c r="B151" s="607"/>
      <c r="C151" s="54"/>
      <c r="D151" s="65"/>
      <c r="E151" s="144"/>
      <c r="F151" s="66"/>
      <c r="G151" s="67"/>
      <c r="H151" s="71"/>
      <c r="I151" s="70"/>
      <c r="J151" s="71"/>
      <c r="K151" s="69"/>
      <c r="L151" s="70"/>
      <c r="M151" s="71"/>
      <c r="N151" s="69"/>
      <c r="O151" s="72"/>
      <c r="P151" s="62">
        <f t="shared" si="2"/>
        <v>0</v>
      </c>
      <c r="Q151" s="90"/>
      <c r="R151" s="73"/>
    </row>
    <row r="152" spans="1:18" ht="18" hidden="1" customHeight="1">
      <c r="A152" s="606">
        <v>142</v>
      </c>
      <c r="B152" s="607"/>
      <c r="C152" s="54"/>
      <c r="D152" s="65"/>
      <c r="E152" s="144"/>
      <c r="F152" s="66"/>
      <c r="G152" s="67"/>
      <c r="H152" s="71"/>
      <c r="I152" s="70"/>
      <c r="J152" s="71"/>
      <c r="K152" s="69"/>
      <c r="L152" s="70"/>
      <c r="M152" s="71"/>
      <c r="N152" s="69"/>
      <c r="O152" s="72"/>
      <c r="P152" s="62">
        <f t="shared" si="2"/>
        <v>0</v>
      </c>
      <c r="Q152" s="90"/>
      <c r="R152" s="73"/>
    </row>
    <row r="153" spans="1:18" ht="18" hidden="1" customHeight="1">
      <c r="A153" s="606">
        <v>143</v>
      </c>
      <c r="B153" s="607"/>
      <c r="C153" s="54"/>
      <c r="D153" s="65"/>
      <c r="E153" s="144"/>
      <c r="F153" s="66"/>
      <c r="G153" s="67"/>
      <c r="H153" s="71"/>
      <c r="I153" s="70"/>
      <c r="J153" s="71"/>
      <c r="K153" s="69"/>
      <c r="L153" s="70"/>
      <c r="M153" s="71"/>
      <c r="N153" s="69"/>
      <c r="O153" s="72"/>
      <c r="P153" s="62">
        <f t="shared" si="2"/>
        <v>0</v>
      </c>
      <c r="Q153" s="90"/>
      <c r="R153" s="73"/>
    </row>
    <row r="154" spans="1:18" ht="18" hidden="1" customHeight="1">
      <c r="A154" s="606">
        <v>144</v>
      </c>
      <c r="B154" s="607"/>
      <c r="C154" s="54"/>
      <c r="D154" s="65"/>
      <c r="E154" s="144"/>
      <c r="F154" s="66"/>
      <c r="G154" s="67"/>
      <c r="H154" s="71"/>
      <c r="I154" s="70"/>
      <c r="J154" s="71"/>
      <c r="K154" s="69"/>
      <c r="L154" s="70"/>
      <c r="M154" s="71"/>
      <c r="N154" s="69"/>
      <c r="O154" s="72"/>
      <c r="P154" s="62">
        <f t="shared" si="2"/>
        <v>0</v>
      </c>
      <c r="Q154" s="90"/>
      <c r="R154" s="73"/>
    </row>
    <row r="155" spans="1:18" ht="18" hidden="1" customHeight="1">
      <c r="A155" s="606">
        <v>145</v>
      </c>
      <c r="B155" s="607"/>
      <c r="C155" s="54"/>
      <c r="D155" s="65"/>
      <c r="E155" s="144"/>
      <c r="F155" s="66"/>
      <c r="G155" s="67"/>
      <c r="H155" s="71"/>
      <c r="I155" s="70"/>
      <c r="J155" s="71"/>
      <c r="K155" s="69"/>
      <c r="L155" s="70"/>
      <c r="M155" s="71"/>
      <c r="N155" s="69"/>
      <c r="O155" s="72"/>
      <c r="P155" s="62">
        <f t="shared" si="2"/>
        <v>0</v>
      </c>
      <c r="Q155" s="90"/>
      <c r="R155" s="73"/>
    </row>
    <row r="156" spans="1:18" ht="18" hidden="1" customHeight="1">
      <c r="A156" s="606">
        <v>146</v>
      </c>
      <c r="B156" s="607"/>
      <c r="C156" s="54"/>
      <c r="D156" s="65"/>
      <c r="E156" s="144"/>
      <c r="F156" s="66"/>
      <c r="G156" s="67"/>
      <c r="H156" s="71"/>
      <c r="I156" s="70"/>
      <c r="J156" s="71"/>
      <c r="K156" s="69"/>
      <c r="L156" s="70"/>
      <c r="M156" s="71"/>
      <c r="N156" s="69"/>
      <c r="O156" s="72"/>
      <c r="P156" s="62">
        <f t="shared" si="2"/>
        <v>0</v>
      </c>
      <c r="Q156" s="90"/>
      <c r="R156" s="73"/>
    </row>
    <row r="157" spans="1:18" ht="18" hidden="1" customHeight="1">
      <c r="A157" s="606">
        <v>147</v>
      </c>
      <c r="B157" s="607"/>
      <c r="C157" s="54"/>
      <c r="D157" s="65"/>
      <c r="E157" s="144"/>
      <c r="F157" s="66"/>
      <c r="G157" s="67"/>
      <c r="H157" s="71"/>
      <c r="I157" s="70"/>
      <c r="J157" s="71"/>
      <c r="K157" s="69"/>
      <c r="L157" s="70"/>
      <c r="M157" s="71"/>
      <c r="N157" s="69"/>
      <c r="O157" s="72"/>
      <c r="P157" s="62">
        <f t="shared" si="2"/>
        <v>0</v>
      </c>
      <c r="Q157" s="90"/>
      <c r="R157" s="73"/>
    </row>
    <row r="158" spans="1:18" ht="18" hidden="1" customHeight="1">
      <c r="A158" s="606">
        <v>148</v>
      </c>
      <c r="B158" s="607"/>
      <c r="C158" s="54"/>
      <c r="D158" s="65"/>
      <c r="E158" s="144"/>
      <c r="F158" s="66"/>
      <c r="G158" s="67"/>
      <c r="H158" s="71"/>
      <c r="I158" s="70"/>
      <c r="J158" s="71"/>
      <c r="K158" s="69"/>
      <c r="L158" s="70"/>
      <c r="M158" s="71"/>
      <c r="N158" s="69"/>
      <c r="O158" s="72"/>
      <c r="P158" s="62">
        <f t="shared" si="2"/>
        <v>0</v>
      </c>
      <c r="Q158" s="90"/>
      <c r="R158" s="73"/>
    </row>
    <row r="159" spans="1:18" ht="18" hidden="1" customHeight="1">
      <c r="A159" s="606">
        <v>149</v>
      </c>
      <c r="B159" s="607"/>
      <c r="C159" s="54"/>
      <c r="D159" s="65"/>
      <c r="E159" s="144"/>
      <c r="F159" s="66"/>
      <c r="G159" s="67"/>
      <c r="H159" s="71"/>
      <c r="I159" s="70"/>
      <c r="J159" s="71"/>
      <c r="K159" s="69"/>
      <c r="L159" s="70"/>
      <c r="M159" s="71"/>
      <c r="N159" s="69"/>
      <c r="O159" s="72"/>
      <c r="P159" s="62">
        <f t="shared" si="2"/>
        <v>0</v>
      </c>
      <c r="Q159" s="90"/>
      <c r="R159" s="73"/>
    </row>
    <row r="160" spans="1:18" ht="18" hidden="1" customHeight="1">
      <c r="A160" s="606">
        <v>150</v>
      </c>
      <c r="B160" s="607"/>
      <c r="C160" s="54"/>
      <c r="D160" s="65"/>
      <c r="E160" s="144"/>
      <c r="F160" s="66"/>
      <c r="G160" s="67"/>
      <c r="H160" s="71"/>
      <c r="I160" s="70"/>
      <c r="J160" s="71"/>
      <c r="K160" s="69"/>
      <c r="L160" s="70"/>
      <c r="M160" s="71"/>
      <c r="N160" s="69"/>
      <c r="O160" s="72"/>
      <c r="P160" s="62">
        <f t="shared" si="2"/>
        <v>0</v>
      </c>
      <c r="Q160" s="90"/>
      <c r="R160" s="73"/>
    </row>
    <row r="161" spans="1:18" ht="18" hidden="1" customHeight="1">
      <c r="A161" s="606">
        <v>151</v>
      </c>
      <c r="B161" s="607"/>
      <c r="C161" s="54"/>
      <c r="D161" s="65"/>
      <c r="E161" s="144"/>
      <c r="F161" s="66"/>
      <c r="G161" s="67"/>
      <c r="H161" s="71"/>
      <c r="I161" s="70"/>
      <c r="J161" s="71"/>
      <c r="K161" s="69"/>
      <c r="L161" s="70"/>
      <c r="M161" s="71"/>
      <c r="N161" s="69"/>
      <c r="O161" s="72"/>
      <c r="P161" s="62">
        <f t="shared" si="2"/>
        <v>0</v>
      </c>
      <c r="Q161" s="90"/>
      <c r="R161" s="73"/>
    </row>
    <row r="162" spans="1:18" ht="18" hidden="1" customHeight="1">
      <c r="A162" s="606">
        <v>152</v>
      </c>
      <c r="B162" s="607"/>
      <c r="C162" s="54"/>
      <c r="D162" s="65"/>
      <c r="E162" s="144"/>
      <c r="F162" s="66"/>
      <c r="G162" s="67"/>
      <c r="H162" s="71"/>
      <c r="I162" s="70"/>
      <c r="J162" s="71"/>
      <c r="K162" s="69"/>
      <c r="L162" s="70"/>
      <c r="M162" s="71"/>
      <c r="N162" s="69"/>
      <c r="O162" s="72"/>
      <c r="P162" s="62">
        <f t="shared" si="2"/>
        <v>0</v>
      </c>
      <c r="Q162" s="90"/>
      <c r="R162" s="73"/>
    </row>
    <row r="163" spans="1:18" ht="18" hidden="1" customHeight="1">
      <c r="A163" s="606">
        <v>153</v>
      </c>
      <c r="B163" s="607"/>
      <c r="C163" s="54"/>
      <c r="D163" s="65"/>
      <c r="E163" s="144"/>
      <c r="F163" s="66"/>
      <c r="G163" s="67"/>
      <c r="H163" s="71"/>
      <c r="I163" s="70"/>
      <c r="J163" s="71"/>
      <c r="K163" s="69"/>
      <c r="L163" s="70"/>
      <c r="M163" s="71"/>
      <c r="N163" s="69"/>
      <c r="O163" s="72"/>
      <c r="P163" s="62">
        <f t="shared" si="2"/>
        <v>0</v>
      </c>
      <c r="Q163" s="90"/>
      <c r="R163" s="73"/>
    </row>
    <row r="164" spans="1:18" ht="18" hidden="1" customHeight="1">
      <c r="A164" s="606">
        <v>154</v>
      </c>
      <c r="B164" s="607"/>
      <c r="C164" s="54"/>
      <c r="D164" s="65"/>
      <c r="E164" s="144"/>
      <c r="F164" s="66"/>
      <c r="G164" s="67"/>
      <c r="H164" s="68"/>
      <c r="I164" s="67"/>
      <c r="J164" s="68"/>
      <c r="K164" s="69"/>
      <c r="L164" s="70"/>
      <c r="M164" s="71"/>
      <c r="N164" s="69"/>
      <c r="O164" s="72"/>
      <c r="P164" s="62">
        <f t="shared" si="2"/>
        <v>0</v>
      </c>
      <c r="Q164" s="90"/>
      <c r="R164" s="73"/>
    </row>
    <row r="165" spans="1:18" ht="18" hidden="1" customHeight="1">
      <c r="A165" s="606">
        <v>155</v>
      </c>
      <c r="B165" s="607"/>
      <c r="C165" s="54"/>
      <c r="D165" s="65"/>
      <c r="E165" s="144"/>
      <c r="F165" s="66"/>
      <c r="G165" s="67"/>
      <c r="H165" s="68"/>
      <c r="I165" s="67"/>
      <c r="J165" s="68"/>
      <c r="K165" s="69"/>
      <c r="L165" s="70"/>
      <c r="M165" s="71"/>
      <c r="N165" s="69"/>
      <c r="O165" s="72"/>
      <c r="P165" s="62">
        <f t="shared" si="2"/>
        <v>0</v>
      </c>
      <c r="Q165" s="90"/>
      <c r="R165" s="73"/>
    </row>
    <row r="166" spans="1:18" ht="18" hidden="1" customHeight="1">
      <c r="A166" s="606">
        <v>156</v>
      </c>
      <c r="B166" s="607"/>
      <c r="C166" s="54"/>
      <c r="D166" s="65"/>
      <c r="E166" s="144"/>
      <c r="F166" s="66"/>
      <c r="G166" s="67"/>
      <c r="H166" s="68"/>
      <c r="I166" s="67"/>
      <c r="J166" s="68"/>
      <c r="K166" s="69"/>
      <c r="L166" s="70"/>
      <c r="M166" s="71"/>
      <c r="N166" s="69"/>
      <c r="O166" s="72"/>
      <c r="P166" s="62">
        <f t="shared" si="2"/>
        <v>0</v>
      </c>
      <c r="Q166" s="90"/>
      <c r="R166" s="73"/>
    </row>
    <row r="167" spans="1:18" ht="18" hidden="1" customHeight="1">
      <c r="A167" s="606">
        <v>157</v>
      </c>
      <c r="B167" s="607"/>
      <c r="C167" s="54"/>
      <c r="D167" s="65"/>
      <c r="E167" s="144"/>
      <c r="F167" s="66"/>
      <c r="G167" s="67"/>
      <c r="H167" s="68"/>
      <c r="I167" s="67"/>
      <c r="J167" s="68"/>
      <c r="K167" s="69"/>
      <c r="L167" s="70"/>
      <c r="M167" s="71"/>
      <c r="N167" s="69"/>
      <c r="O167" s="72"/>
      <c r="P167" s="62">
        <f t="shared" si="2"/>
        <v>0</v>
      </c>
      <c r="Q167" s="90"/>
      <c r="R167" s="73"/>
    </row>
    <row r="168" spans="1:18" ht="18" hidden="1" customHeight="1">
      <c r="A168" s="606">
        <v>158</v>
      </c>
      <c r="B168" s="607"/>
      <c r="C168" s="54"/>
      <c r="D168" s="65"/>
      <c r="E168" s="144"/>
      <c r="F168" s="66"/>
      <c r="G168" s="67"/>
      <c r="H168" s="68"/>
      <c r="I168" s="70"/>
      <c r="J168" s="71"/>
      <c r="K168" s="69"/>
      <c r="L168" s="70"/>
      <c r="M168" s="71"/>
      <c r="N168" s="69"/>
      <c r="O168" s="72"/>
      <c r="P168" s="62">
        <f t="shared" si="2"/>
        <v>0</v>
      </c>
      <c r="Q168" s="90"/>
      <c r="R168" s="73"/>
    </row>
    <row r="169" spans="1:18" ht="18" hidden="1" customHeight="1">
      <c r="A169" s="606">
        <v>159</v>
      </c>
      <c r="B169" s="607"/>
      <c r="C169" s="54"/>
      <c r="D169" s="65"/>
      <c r="E169" s="144"/>
      <c r="F169" s="66"/>
      <c r="G169" s="67"/>
      <c r="H169" s="68"/>
      <c r="I169" s="70"/>
      <c r="J169" s="71"/>
      <c r="K169" s="69"/>
      <c r="L169" s="70"/>
      <c r="M169" s="71"/>
      <c r="N169" s="69"/>
      <c r="O169" s="72"/>
      <c r="P169" s="62">
        <f t="shared" si="2"/>
        <v>0</v>
      </c>
      <c r="Q169" s="90"/>
      <c r="R169" s="73"/>
    </row>
    <row r="170" spans="1:18" ht="18" hidden="1" customHeight="1">
      <c r="A170" s="606">
        <v>160</v>
      </c>
      <c r="B170" s="607"/>
      <c r="C170" s="54"/>
      <c r="D170" s="65"/>
      <c r="E170" s="144"/>
      <c r="F170" s="66"/>
      <c r="G170" s="67"/>
      <c r="H170" s="68"/>
      <c r="I170" s="70"/>
      <c r="J170" s="71"/>
      <c r="K170" s="69"/>
      <c r="L170" s="70"/>
      <c r="M170" s="71"/>
      <c r="N170" s="69"/>
      <c r="O170" s="72"/>
      <c r="P170" s="62">
        <f t="shared" si="2"/>
        <v>0</v>
      </c>
      <c r="Q170" s="90"/>
      <c r="R170" s="73"/>
    </row>
    <row r="171" spans="1:18" ht="18" hidden="1" customHeight="1">
      <c r="A171" s="606">
        <v>161</v>
      </c>
      <c r="B171" s="607"/>
      <c r="C171" s="54"/>
      <c r="D171" s="65"/>
      <c r="E171" s="144"/>
      <c r="F171" s="66"/>
      <c r="G171" s="67"/>
      <c r="H171" s="68"/>
      <c r="I171" s="70"/>
      <c r="J171" s="71"/>
      <c r="K171" s="69"/>
      <c r="L171" s="70"/>
      <c r="M171" s="71"/>
      <c r="N171" s="69"/>
      <c r="O171" s="72"/>
      <c r="P171" s="62">
        <f t="shared" si="2"/>
        <v>0</v>
      </c>
      <c r="Q171" s="90"/>
      <c r="R171" s="73"/>
    </row>
    <row r="172" spans="1:18" ht="18" hidden="1" customHeight="1">
      <c r="A172" s="606">
        <v>162</v>
      </c>
      <c r="B172" s="607"/>
      <c r="C172" s="54"/>
      <c r="D172" s="65"/>
      <c r="E172" s="144"/>
      <c r="F172" s="66"/>
      <c r="G172" s="67"/>
      <c r="H172" s="68"/>
      <c r="I172" s="70"/>
      <c r="J172" s="71"/>
      <c r="K172" s="69"/>
      <c r="L172" s="70"/>
      <c r="M172" s="71"/>
      <c r="N172" s="69"/>
      <c r="O172" s="72"/>
      <c r="P172" s="62">
        <f t="shared" si="2"/>
        <v>0</v>
      </c>
      <c r="Q172" s="90"/>
      <c r="R172" s="73"/>
    </row>
    <row r="173" spans="1:18" ht="18" hidden="1" customHeight="1">
      <c r="A173" s="606">
        <v>163</v>
      </c>
      <c r="B173" s="607"/>
      <c r="C173" s="54"/>
      <c r="D173" s="65"/>
      <c r="E173" s="144"/>
      <c r="F173" s="66"/>
      <c r="G173" s="67"/>
      <c r="H173" s="68"/>
      <c r="I173" s="67"/>
      <c r="J173" s="68"/>
      <c r="K173" s="69"/>
      <c r="L173" s="67"/>
      <c r="M173" s="71"/>
      <c r="N173" s="74"/>
      <c r="O173" s="72"/>
      <c r="P173" s="62">
        <f t="shared" si="2"/>
        <v>0</v>
      </c>
      <c r="Q173" s="90"/>
      <c r="R173" s="73"/>
    </row>
    <row r="174" spans="1:18" ht="18" hidden="1" customHeight="1">
      <c r="A174" s="606">
        <v>164</v>
      </c>
      <c r="B174" s="607"/>
      <c r="C174" s="54"/>
      <c r="D174" s="65"/>
      <c r="E174" s="144"/>
      <c r="F174" s="66"/>
      <c r="G174" s="67"/>
      <c r="H174" s="68"/>
      <c r="I174" s="67"/>
      <c r="J174" s="68"/>
      <c r="K174" s="69"/>
      <c r="L174" s="67"/>
      <c r="M174" s="71"/>
      <c r="N174" s="74"/>
      <c r="O174" s="72"/>
      <c r="P174" s="62">
        <f t="shared" si="2"/>
        <v>0</v>
      </c>
      <c r="Q174" s="90"/>
      <c r="R174" s="73"/>
    </row>
    <row r="175" spans="1:18" ht="18" hidden="1" customHeight="1">
      <c r="A175" s="606">
        <v>165</v>
      </c>
      <c r="B175" s="607"/>
      <c r="C175" s="54"/>
      <c r="D175" s="65"/>
      <c r="E175" s="144"/>
      <c r="F175" s="66"/>
      <c r="G175" s="67"/>
      <c r="H175" s="68"/>
      <c r="I175" s="67"/>
      <c r="J175" s="68"/>
      <c r="K175" s="69"/>
      <c r="L175" s="67"/>
      <c r="M175" s="71"/>
      <c r="N175" s="74"/>
      <c r="O175" s="72"/>
      <c r="P175" s="62">
        <f t="shared" si="2"/>
        <v>0</v>
      </c>
      <c r="Q175" s="90"/>
      <c r="R175" s="73"/>
    </row>
    <row r="176" spans="1:18" ht="18" hidden="1" customHeight="1">
      <c r="A176" s="606">
        <v>166</v>
      </c>
      <c r="B176" s="607"/>
      <c r="C176" s="54"/>
      <c r="D176" s="65"/>
      <c r="E176" s="144"/>
      <c r="F176" s="66"/>
      <c r="G176" s="67"/>
      <c r="H176" s="68"/>
      <c r="I176" s="67"/>
      <c r="J176" s="68"/>
      <c r="K176" s="69"/>
      <c r="L176" s="70"/>
      <c r="M176" s="71"/>
      <c r="N176" s="69"/>
      <c r="O176" s="72"/>
      <c r="P176" s="62">
        <f t="shared" si="2"/>
        <v>0</v>
      </c>
      <c r="Q176" s="90"/>
      <c r="R176" s="73"/>
    </row>
    <row r="177" spans="1:18" ht="18" hidden="1" customHeight="1">
      <c r="A177" s="606">
        <v>167</v>
      </c>
      <c r="B177" s="607"/>
      <c r="C177" s="54"/>
      <c r="D177" s="65"/>
      <c r="E177" s="144"/>
      <c r="F177" s="66"/>
      <c r="G177" s="67"/>
      <c r="H177" s="68"/>
      <c r="I177" s="67"/>
      <c r="J177" s="68"/>
      <c r="K177" s="69"/>
      <c r="L177" s="70"/>
      <c r="M177" s="71"/>
      <c r="N177" s="69"/>
      <c r="O177" s="72"/>
      <c r="P177" s="62">
        <f t="shared" si="2"/>
        <v>0</v>
      </c>
      <c r="Q177" s="90"/>
      <c r="R177" s="73"/>
    </row>
    <row r="178" spans="1:18" ht="18" hidden="1" customHeight="1">
      <c r="A178" s="606">
        <v>168</v>
      </c>
      <c r="B178" s="607"/>
      <c r="C178" s="54"/>
      <c r="D178" s="65"/>
      <c r="E178" s="144"/>
      <c r="F178" s="66"/>
      <c r="G178" s="67"/>
      <c r="H178" s="68"/>
      <c r="I178" s="67"/>
      <c r="J178" s="68"/>
      <c r="K178" s="69"/>
      <c r="L178" s="70"/>
      <c r="M178" s="71"/>
      <c r="N178" s="69"/>
      <c r="O178" s="72"/>
      <c r="P178" s="62">
        <f t="shared" si="2"/>
        <v>0</v>
      </c>
      <c r="Q178" s="90"/>
      <c r="R178" s="73"/>
    </row>
    <row r="179" spans="1:18" ht="18" hidden="1" customHeight="1">
      <c r="A179" s="606">
        <v>169</v>
      </c>
      <c r="B179" s="607"/>
      <c r="C179" s="54"/>
      <c r="D179" s="65"/>
      <c r="E179" s="144"/>
      <c r="F179" s="66"/>
      <c r="G179" s="67"/>
      <c r="H179" s="68"/>
      <c r="I179" s="67"/>
      <c r="J179" s="68"/>
      <c r="K179" s="69"/>
      <c r="L179" s="70"/>
      <c r="M179" s="71"/>
      <c r="N179" s="69"/>
      <c r="O179" s="72"/>
      <c r="P179" s="62">
        <f t="shared" si="2"/>
        <v>0</v>
      </c>
      <c r="Q179" s="90"/>
      <c r="R179" s="73"/>
    </row>
    <row r="180" spans="1:18" ht="18" hidden="1" customHeight="1">
      <c r="A180" s="606">
        <v>170</v>
      </c>
      <c r="B180" s="607"/>
      <c r="C180" s="54"/>
      <c r="D180" s="65"/>
      <c r="E180" s="144"/>
      <c r="F180" s="66"/>
      <c r="G180" s="67"/>
      <c r="H180" s="68"/>
      <c r="I180" s="67"/>
      <c r="J180" s="68"/>
      <c r="K180" s="69"/>
      <c r="L180" s="70"/>
      <c r="M180" s="71"/>
      <c r="N180" s="69"/>
      <c r="O180" s="72"/>
      <c r="P180" s="62">
        <f t="shared" si="2"/>
        <v>0</v>
      </c>
      <c r="Q180" s="90"/>
      <c r="R180" s="73"/>
    </row>
    <row r="181" spans="1:18" ht="18" hidden="1" customHeight="1">
      <c r="A181" s="606">
        <v>171</v>
      </c>
      <c r="B181" s="607"/>
      <c r="C181" s="54"/>
      <c r="D181" s="65"/>
      <c r="E181" s="144"/>
      <c r="F181" s="66"/>
      <c r="G181" s="67"/>
      <c r="H181" s="68"/>
      <c r="I181" s="67"/>
      <c r="J181" s="68"/>
      <c r="K181" s="69"/>
      <c r="L181" s="70"/>
      <c r="M181" s="71"/>
      <c r="N181" s="69"/>
      <c r="O181" s="72"/>
      <c r="P181" s="62">
        <f t="shared" si="2"/>
        <v>0</v>
      </c>
      <c r="Q181" s="90"/>
      <c r="R181" s="73"/>
    </row>
    <row r="182" spans="1:18" ht="18" hidden="1" customHeight="1">
      <c r="A182" s="606">
        <v>172</v>
      </c>
      <c r="B182" s="607"/>
      <c r="C182" s="54"/>
      <c r="D182" s="65"/>
      <c r="E182" s="144"/>
      <c r="F182" s="66"/>
      <c r="G182" s="67"/>
      <c r="H182" s="68"/>
      <c r="I182" s="67"/>
      <c r="J182" s="68"/>
      <c r="K182" s="69"/>
      <c r="L182" s="70"/>
      <c r="M182" s="71"/>
      <c r="N182" s="69"/>
      <c r="O182" s="72"/>
      <c r="P182" s="62">
        <f t="shared" si="2"/>
        <v>0</v>
      </c>
      <c r="Q182" s="90"/>
      <c r="R182" s="73"/>
    </row>
    <row r="183" spans="1:18" ht="18" hidden="1" customHeight="1">
      <c r="A183" s="606">
        <v>173</v>
      </c>
      <c r="B183" s="607"/>
      <c r="C183" s="54"/>
      <c r="D183" s="65"/>
      <c r="E183" s="144"/>
      <c r="F183" s="66"/>
      <c r="G183" s="67"/>
      <c r="H183" s="68"/>
      <c r="I183" s="67"/>
      <c r="J183" s="68"/>
      <c r="K183" s="69"/>
      <c r="L183" s="70"/>
      <c r="M183" s="71"/>
      <c r="N183" s="69"/>
      <c r="O183" s="72"/>
      <c r="P183" s="62">
        <f t="shared" si="2"/>
        <v>0</v>
      </c>
      <c r="Q183" s="90"/>
      <c r="R183" s="73"/>
    </row>
    <row r="184" spans="1:18" ht="18" hidden="1" customHeight="1">
      <c r="A184" s="606">
        <v>174</v>
      </c>
      <c r="B184" s="607"/>
      <c r="C184" s="54"/>
      <c r="D184" s="65"/>
      <c r="E184" s="144"/>
      <c r="F184" s="66"/>
      <c r="G184" s="67"/>
      <c r="H184" s="68"/>
      <c r="I184" s="67"/>
      <c r="J184" s="68"/>
      <c r="K184" s="69"/>
      <c r="L184" s="70"/>
      <c r="M184" s="71"/>
      <c r="N184" s="69"/>
      <c r="O184" s="72"/>
      <c r="P184" s="62">
        <f t="shared" si="2"/>
        <v>0</v>
      </c>
      <c r="Q184" s="90"/>
      <c r="R184" s="73"/>
    </row>
    <row r="185" spans="1:18" ht="18" hidden="1" customHeight="1">
      <c r="A185" s="606">
        <v>175</v>
      </c>
      <c r="B185" s="607"/>
      <c r="C185" s="54"/>
      <c r="D185" s="65"/>
      <c r="E185" s="144"/>
      <c r="F185" s="66"/>
      <c r="G185" s="67"/>
      <c r="H185" s="68"/>
      <c r="I185" s="67"/>
      <c r="J185" s="68"/>
      <c r="K185" s="69"/>
      <c r="L185" s="70"/>
      <c r="M185" s="71"/>
      <c r="N185" s="69"/>
      <c r="O185" s="72"/>
      <c r="P185" s="62">
        <f t="shared" si="2"/>
        <v>0</v>
      </c>
      <c r="Q185" s="90"/>
      <c r="R185" s="73"/>
    </row>
    <row r="186" spans="1:18" ht="18" hidden="1" customHeight="1">
      <c r="A186" s="606">
        <v>176</v>
      </c>
      <c r="B186" s="607"/>
      <c r="C186" s="54"/>
      <c r="D186" s="65"/>
      <c r="E186" s="144"/>
      <c r="F186" s="66"/>
      <c r="G186" s="67"/>
      <c r="H186" s="68"/>
      <c r="I186" s="67"/>
      <c r="J186" s="68"/>
      <c r="K186" s="69"/>
      <c r="L186" s="70"/>
      <c r="M186" s="71"/>
      <c r="N186" s="69"/>
      <c r="O186" s="72"/>
      <c r="P186" s="62">
        <f t="shared" si="2"/>
        <v>0</v>
      </c>
      <c r="Q186" s="90"/>
      <c r="R186" s="73"/>
    </row>
    <row r="187" spans="1:18" ht="18" hidden="1" customHeight="1">
      <c r="A187" s="606">
        <v>177</v>
      </c>
      <c r="B187" s="607"/>
      <c r="C187" s="54"/>
      <c r="D187" s="65"/>
      <c r="E187" s="144"/>
      <c r="F187" s="66"/>
      <c r="G187" s="67"/>
      <c r="H187" s="68"/>
      <c r="I187" s="67"/>
      <c r="J187" s="68"/>
      <c r="K187" s="69"/>
      <c r="L187" s="70"/>
      <c r="M187" s="71"/>
      <c r="N187" s="69"/>
      <c r="O187" s="72"/>
      <c r="P187" s="62">
        <f t="shared" si="2"/>
        <v>0</v>
      </c>
      <c r="Q187" s="90"/>
      <c r="R187" s="73"/>
    </row>
    <row r="188" spans="1:18" ht="18" hidden="1" customHeight="1">
      <c r="A188" s="606">
        <v>178</v>
      </c>
      <c r="B188" s="607"/>
      <c r="C188" s="54"/>
      <c r="D188" s="65"/>
      <c r="E188" s="144"/>
      <c r="F188" s="66"/>
      <c r="G188" s="67"/>
      <c r="H188" s="68"/>
      <c r="I188" s="67"/>
      <c r="J188" s="68"/>
      <c r="K188" s="69"/>
      <c r="L188" s="70"/>
      <c r="M188" s="71"/>
      <c r="N188" s="69"/>
      <c r="O188" s="72"/>
      <c r="P188" s="62">
        <f t="shared" si="2"/>
        <v>0</v>
      </c>
      <c r="Q188" s="90"/>
      <c r="R188" s="73"/>
    </row>
    <row r="189" spans="1:18" ht="18" hidden="1" customHeight="1">
      <c r="A189" s="606">
        <v>179</v>
      </c>
      <c r="B189" s="607"/>
      <c r="C189" s="54"/>
      <c r="D189" s="65"/>
      <c r="E189" s="144"/>
      <c r="F189" s="66"/>
      <c r="G189" s="67"/>
      <c r="H189" s="68"/>
      <c r="I189" s="67"/>
      <c r="J189" s="68"/>
      <c r="K189" s="69"/>
      <c r="L189" s="70"/>
      <c r="M189" s="71"/>
      <c r="N189" s="69"/>
      <c r="O189" s="72"/>
      <c r="P189" s="62">
        <f t="shared" si="2"/>
        <v>0</v>
      </c>
      <c r="Q189" s="90"/>
      <c r="R189" s="73"/>
    </row>
    <row r="190" spans="1:18" ht="18" hidden="1" customHeight="1">
      <c r="A190" s="606">
        <v>180</v>
      </c>
      <c r="B190" s="607"/>
      <c r="C190" s="54"/>
      <c r="D190" s="65"/>
      <c r="E190" s="144"/>
      <c r="F190" s="66"/>
      <c r="G190" s="67"/>
      <c r="H190" s="68"/>
      <c r="I190" s="67"/>
      <c r="J190" s="68"/>
      <c r="K190" s="69"/>
      <c r="L190" s="70"/>
      <c r="M190" s="71"/>
      <c r="N190" s="69"/>
      <c r="O190" s="72"/>
      <c r="P190" s="62">
        <f t="shared" si="2"/>
        <v>0</v>
      </c>
      <c r="Q190" s="90"/>
      <c r="R190" s="73"/>
    </row>
    <row r="191" spans="1:18" ht="18" hidden="1" customHeight="1">
      <c r="A191" s="606">
        <v>181</v>
      </c>
      <c r="B191" s="607"/>
      <c r="C191" s="54"/>
      <c r="D191" s="65"/>
      <c r="E191" s="144"/>
      <c r="F191" s="66"/>
      <c r="G191" s="67"/>
      <c r="H191" s="68"/>
      <c r="I191" s="67"/>
      <c r="J191" s="68"/>
      <c r="K191" s="69"/>
      <c r="L191" s="70"/>
      <c r="M191" s="71"/>
      <c r="N191" s="69"/>
      <c r="O191" s="72"/>
      <c r="P191" s="62">
        <f t="shared" si="2"/>
        <v>0</v>
      </c>
      <c r="Q191" s="90"/>
      <c r="R191" s="73"/>
    </row>
    <row r="192" spans="1:18" ht="18" hidden="1" customHeight="1">
      <c r="A192" s="606">
        <v>182</v>
      </c>
      <c r="B192" s="607"/>
      <c r="C192" s="54"/>
      <c r="D192" s="65"/>
      <c r="E192" s="144"/>
      <c r="F192" s="66"/>
      <c r="G192" s="67"/>
      <c r="H192" s="68"/>
      <c r="I192" s="70"/>
      <c r="J192" s="71"/>
      <c r="K192" s="69"/>
      <c r="L192" s="70"/>
      <c r="M192" s="71"/>
      <c r="N192" s="69"/>
      <c r="O192" s="72"/>
      <c r="P192" s="62">
        <f t="shared" si="2"/>
        <v>0</v>
      </c>
      <c r="Q192" s="90"/>
      <c r="R192" s="73"/>
    </row>
    <row r="193" spans="1:18" ht="18" hidden="1" customHeight="1">
      <c r="A193" s="606">
        <v>183</v>
      </c>
      <c r="B193" s="607"/>
      <c r="C193" s="54"/>
      <c r="D193" s="65"/>
      <c r="E193" s="144"/>
      <c r="F193" s="66"/>
      <c r="G193" s="67"/>
      <c r="H193" s="68"/>
      <c r="I193" s="67"/>
      <c r="J193" s="68"/>
      <c r="K193" s="69"/>
      <c r="L193" s="70"/>
      <c r="M193" s="71"/>
      <c r="N193" s="69"/>
      <c r="O193" s="72"/>
      <c r="P193" s="62">
        <f t="shared" si="2"/>
        <v>0</v>
      </c>
      <c r="Q193" s="90"/>
      <c r="R193" s="73"/>
    </row>
    <row r="194" spans="1:18" ht="18" hidden="1" customHeight="1">
      <c r="A194" s="606">
        <v>184</v>
      </c>
      <c r="B194" s="607"/>
      <c r="C194" s="54"/>
      <c r="D194" s="65"/>
      <c r="E194" s="144"/>
      <c r="F194" s="66"/>
      <c r="G194" s="67"/>
      <c r="H194" s="68"/>
      <c r="I194" s="67"/>
      <c r="J194" s="68"/>
      <c r="K194" s="69"/>
      <c r="L194" s="70"/>
      <c r="M194" s="71"/>
      <c r="N194" s="69"/>
      <c r="O194" s="72"/>
      <c r="P194" s="62">
        <f t="shared" si="2"/>
        <v>0</v>
      </c>
      <c r="Q194" s="90"/>
      <c r="R194" s="73"/>
    </row>
    <row r="195" spans="1:18" ht="18" hidden="1" customHeight="1">
      <c r="A195" s="606">
        <v>185</v>
      </c>
      <c r="B195" s="607"/>
      <c r="C195" s="54"/>
      <c r="D195" s="65"/>
      <c r="E195" s="144"/>
      <c r="F195" s="66"/>
      <c r="G195" s="67"/>
      <c r="H195" s="71"/>
      <c r="I195" s="70"/>
      <c r="J195" s="71"/>
      <c r="K195" s="69"/>
      <c r="L195" s="70"/>
      <c r="M195" s="71"/>
      <c r="N195" s="69"/>
      <c r="O195" s="72"/>
      <c r="P195" s="62">
        <f t="shared" si="2"/>
        <v>0</v>
      </c>
      <c r="Q195" s="90"/>
      <c r="R195" s="73"/>
    </row>
    <row r="196" spans="1:18" ht="18" hidden="1" customHeight="1">
      <c r="A196" s="606">
        <v>186</v>
      </c>
      <c r="B196" s="607"/>
      <c r="C196" s="54"/>
      <c r="D196" s="65"/>
      <c r="E196" s="144"/>
      <c r="F196" s="66"/>
      <c r="G196" s="67"/>
      <c r="H196" s="71"/>
      <c r="I196" s="70"/>
      <c r="J196" s="71"/>
      <c r="K196" s="69"/>
      <c r="L196" s="70"/>
      <c r="M196" s="71"/>
      <c r="N196" s="69"/>
      <c r="O196" s="72"/>
      <c r="P196" s="62">
        <f t="shared" si="2"/>
        <v>0</v>
      </c>
      <c r="Q196" s="90"/>
      <c r="R196" s="73"/>
    </row>
    <row r="197" spans="1:18" ht="18" hidden="1" customHeight="1">
      <c r="A197" s="606">
        <v>187</v>
      </c>
      <c r="B197" s="607"/>
      <c r="C197" s="54"/>
      <c r="D197" s="65"/>
      <c r="E197" s="144"/>
      <c r="F197" s="66"/>
      <c r="G197" s="67"/>
      <c r="H197" s="71"/>
      <c r="I197" s="70"/>
      <c r="J197" s="71"/>
      <c r="K197" s="69"/>
      <c r="L197" s="70"/>
      <c r="M197" s="71"/>
      <c r="N197" s="69"/>
      <c r="O197" s="72"/>
      <c r="P197" s="62">
        <f t="shared" si="2"/>
        <v>0</v>
      </c>
      <c r="Q197" s="90"/>
      <c r="R197" s="73"/>
    </row>
    <row r="198" spans="1:18" ht="18" hidden="1" customHeight="1">
      <c r="A198" s="606">
        <v>188</v>
      </c>
      <c r="B198" s="607"/>
      <c r="C198" s="54"/>
      <c r="D198" s="65"/>
      <c r="E198" s="144"/>
      <c r="F198" s="66"/>
      <c r="G198" s="67"/>
      <c r="H198" s="71"/>
      <c r="I198" s="70"/>
      <c r="J198" s="71"/>
      <c r="K198" s="69"/>
      <c r="L198" s="70"/>
      <c r="M198" s="71"/>
      <c r="N198" s="69"/>
      <c r="O198" s="72"/>
      <c r="P198" s="62">
        <f t="shared" si="2"/>
        <v>0</v>
      </c>
      <c r="Q198" s="90"/>
      <c r="R198" s="73"/>
    </row>
    <row r="199" spans="1:18" ht="18" hidden="1" customHeight="1">
      <c r="A199" s="606">
        <v>189</v>
      </c>
      <c r="B199" s="607"/>
      <c r="C199" s="54"/>
      <c r="D199" s="65"/>
      <c r="E199" s="144"/>
      <c r="F199" s="66"/>
      <c r="G199" s="67"/>
      <c r="H199" s="71"/>
      <c r="I199" s="70"/>
      <c r="J199" s="71"/>
      <c r="K199" s="69"/>
      <c r="L199" s="70"/>
      <c r="M199" s="71"/>
      <c r="N199" s="69"/>
      <c r="O199" s="72"/>
      <c r="P199" s="62">
        <f t="shared" si="2"/>
        <v>0</v>
      </c>
      <c r="Q199" s="90"/>
      <c r="R199" s="73"/>
    </row>
    <row r="200" spans="1:18" ht="18" hidden="1" customHeight="1">
      <c r="A200" s="606">
        <v>190</v>
      </c>
      <c r="B200" s="607"/>
      <c r="C200" s="54"/>
      <c r="D200" s="65"/>
      <c r="E200" s="144"/>
      <c r="F200" s="66"/>
      <c r="G200" s="67"/>
      <c r="H200" s="71"/>
      <c r="I200" s="70"/>
      <c r="J200" s="71"/>
      <c r="K200" s="69"/>
      <c r="L200" s="70"/>
      <c r="M200" s="71"/>
      <c r="N200" s="69"/>
      <c r="O200" s="72"/>
      <c r="P200" s="62">
        <f t="shared" si="2"/>
        <v>0</v>
      </c>
      <c r="Q200" s="90"/>
      <c r="R200" s="73"/>
    </row>
    <row r="201" spans="1:18" ht="18" hidden="1" customHeight="1">
      <c r="A201" s="606">
        <v>191</v>
      </c>
      <c r="B201" s="607"/>
      <c r="C201" s="54"/>
      <c r="D201" s="65"/>
      <c r="E201" s="144"/>
      <c r="F201" s="66"/>
      <c r="G201" s="67"/>
      <c r="H201" s="71"/>
      <c r="I201" s="70"/>
      <c r="J201" s="71"/>
      <c r="K201" s="69"/>
      <c r="L201" s="70"/>
      <c r="M201" s="71"/>
      <c r="N201" s="69"/>
      <c r="O201" s="72"/>
      <c r="P201" s="62">
        <f t="shared" si="2"/>
        <v>0</v>
      </c>
      <c r="Q201" s="90"/>
      <c r="R201" s="73"/>
    </row>
    <row r="202" spans="1:18" ht="18" hidden="1" customHeight="1">
      <c r="A202" s="606">
        <v>192</v>
      </c>
      <c r="B202" s="607"/>
      <c r="C202" s="54"/>
      <c r="D202" s="65"/>
      <c r="E202" s="144"/>
      <c r="F202" s="66"/>
      <c r="G202" s="67"/>
      <c r="H202" s="71"/>
      <c r="I202" s="70"/>
      <c r="J202" s="71"/>
      <c r="K202" s="69"/>
      <c r="L202" s="70"/>
      <c r="M202" s="71"/>
      <c r="N202" s="69"/>
      <c r="O202" s="72"/>
      <c r="P202" s="62">
        <f t="shared" si="2"/>
        <v>0</v>
      </c>
      <c r="Q202" s="90"/>
      <c r="R202" s="73"/>
    </row>
    <row r="203" spans="1:18" ht="18" hidden="1" customHeight="1">
      <c r="A203" s="606">
        <v>193</v>
      </c>
      <c r="B203" s="607"/>
      <c r="C203" s="54"/>
      <c r="D203" s="65"/>
      <c r="E203" s="144"/>
      <c r="F203" s="66"/>
      <c r="G203" s="67"/>
      <c r="H203" s="71"/>
      <c r="I203" s="70"/>
      <c r="J203" s="71"/>
      <c r="K203" s="69"/>
      <c r="L203" s="70"/>
      <c r="M203" s="71"/>
      <c r="N203" s="69"/>
      <c r="O203" s="72"/>
      <c r="P203" s="62">
        <f t="shared" si="2"/>
        <v>0</v>
      </c>
      <c r="Q203" s="90"/>
      <c r="R203" s="73"/>
    </row>
    <row r="204" spans="1:18" ht="18" hidden="1" customHeight="1">
      <c r="A204" s="606">
        <v>194</v>
      </c>
      <c r="B204" s="607"/>
      <c r="C204" s="54"/>
      <c r="D204" s="65"/>
      <c r="E204" s="144"/>
      <c r="F204" s="66"/>
      <c r="G204" s="67"/>
      <c r="H204" s="71"/>
      <c r="I204" s="70"/>
      <c r="J204" s="71"/>
      <c r="K204" s="69"/>
      <c r="L204" s="70"/>
      <c r="M204" s="71"/>
      <c r="N204" s="69"/>
      <c r="O204" s="72"/>
      <c r="P204" s="62">
        <f t="shared" ref="P204:P267" si="3">IF(H204="",0,INT(SUM(PRODUCT(H204,J204,M204))))</f>
        <v>0</v>
      </c>
      <c r="Q204" s="90"/>
      <c r="R204" s="73"/>
    </row>
    <row r="205" spans="1:18" ht="18" hidden="1" customHeight="1">
      <c r="A205" s="606">
        <v>195</v>
      </c>
      <c r="B205" s="607"/>
      <c r="C205" s="54"/>
      <c r="D205" s="65"/>
      <c r="E205" s="144"/>
      <c r="F205" s="66"/>
      <c r="G205" s="67"/>
      <c r="H205" s="71"/>
      <c r="I205" s="70"/>
      <c r="J205" s="71"/>
      <c r="K205" s="69"/>
      <c r="L205" s="70"/>
      <c r="M205" s="71"/>
      <c r="N205" s="69"/>
      <c r="O205" s="72"/>
      <c r="P205" s="62">
        <f t="shared" si="3"/>
        <v>0</v>
      </c>
      <c r="Q205" s="90"/>
      <c r="R205" s="73"/>
    </row>
    <row r="206" spans="1:18" ht="18" hidden="1" customHeight="1">
      <c r="A206" s="606">
        <v>196</v>
      </c>
      <c r="B206" s="607"/>
      <c r="C206" s="54"/>
      <c r="D206" s="65"/>
      <c r="E206" s="144"/>
      <c r="F206" s="66"/>
      <c r="G206" s="67"/>
      <c r="H206" s="71"/>
      <c r="I206" s="70"/>
      <c r="J206" s="71"/>
      <c r="K206" s="69"/>
      <c r="L206" s="70"/>
      <c r="M206" s="71"/>
      <c r="N206" s="69"/>
      <c r="O206" s="72"/>
      <c r="P206" s="62">
        <f t="shared" si="3"/>
        <v>0</v>
      </c>
      <c r="Q206" s="90"/>
      <c r="R206" s="73"/>
    </row>
    <row r="207" spans="1:18" ht="18" hidden="1" customHeight="1">
      <c r="A207" s="606">
        <v>197</v>
      </c>
      <c r="B207" s="607"/>
      <c r="C207" s="54"/>
      <c r="D207" s="65"/>
      <c r="E207" s="144"/>
      <c r="F207" s="66"/>
      <c r="G207" s="67"/>
      <c r="H207" s="71"/>
      <c r="I207" s="70"/>
      <c r="J207" s="71"/>
      <c r="K207" s="69"/>
      <c r="L207" s="70"/>
      <c r="M207" s="71"/>
      <c r="N207" s="69"/>
      <c r="O207" s="72"/>
      <c r="P207" s="62">
        <f t="shared" si="3"/>
        <v>0</v>
      </c>
      <c r="Q207" s="90"/>
      <c r="R207" s="73"/>
    </row>
    <row r="208" spans="1:18" ht="18" hidden="1" customHeight="1">
      <c r="A208" s="606">
        <v>198</v>
      </c>
      <c r="B208" s="607"/>
      <c r="C208" s="54"/>
      <c r="D208" s="65"/>
      <c r="E208" s="144"/>
      <c r="F208" s="66"/>
      <c r="G208" s="67"/>
      <c r="H208" s="71"/>
      <c r="I208" s="70"/>
      <c r="J208" s="71"/>
      <c r="K208" s="69"/>
      <c r="L208" s="70"/>
      <c r="M208" s="71"/>
      <c r="N208" s="69"/>
      <c r="O208" s="72"/>
      <c r="P208" s="62">
        <f t="shared" si="3"/>
        <v>0</v>
      </c>
      <c r="Q208" s="90"/>
      <c r="R208" s="73"/>
    </row>
    <row r="209" spans="1:18" ht="18" hidden="1" customHeight="1">
      <c r="A209" s="606">
        <v>199</v>
      </c>
      <c r="B209" s="607"/>
      <c r="C209" s="54"/>
      <c r="D209" s="65"/>
      <c r="E209" s="144"/>
      <c r="F209" s="66"/>
      <c r="G209" s="67"/>
      <c r="H209" s="71"/>
      <c r="I209" s="70"/>
      <c r="J209" s="71"/>
      <c r="K209" s="69"/>
      <c r="L209" s="70"/>
      <c r="M209" s="71"/>
      <c r="N209" s="69"/>
      <c r="O209" s="72"/>
      <c r="P209" s="62">
        <f t="shared" si="3"/>
        <v>0</v>
      </c>
      <c r="Q209" s="90"/>
      <c r="R209" s="73"/>
    </row>
    <row r="210" spans="1:18" ht="18" hidden="1" customHeight="1">
      <c r="A210" s="606">
        <v>200</v>
      </c>
      <c r="B210" s="607"/>
      <c r="C210" s="54"/>
      <c r="D210" s="65"/>
      <c r="E210" s="144"/>
      <c r="F210" s="66"/>
      <c r="G210" s="67"/>
      <c r="H210" s="71"/>
      <c r="I210" s="70"/>
      <c r="J210" s="71"/>
      <c r="K210" s="69"/>
      <c r="L210" s="70"/>
      <c r="M210" s="71"/>
      <c r="N210" s="69"/>
      <c r="O210" s="72"/>
      <c r="P210" s="62">
        <f t="shared" si="3"/>
        <v>0</v>
      </c>
      <c r="Q210" s="90"/>
      <c r="R210" s="73"/>
    </row>
    <row r="211" spans="1:18" ht="18" hidden="1" customHeight="1">
      <c r="A211" s="606">
        <v>201</v>
      </c>
      <c r="B211" s="607"/>
      <c r="C211" s="54"/>
      <c r="D211" s="65"/>
      <c r="E211" s="144"/>
      <c r="F211" s="66"/>
      <c r="G211" s="67"/>
      <c r="H211" s="71"/>
      <c r="I211" s="70"/>
      <c r="J211" s="71"/>
      <c r="K211" s="69"/>
      <c r="L211" s="70"/>
      <c r="M211" s="71"/>
      <c r="N211" s="69"/>
      <c r="O211" s="72"/>
      <c r="P211" s="62">
        <f t="shared" si="3"/>
        <v>0</v>
      </c>
      <c r="Q211" s="90"/>
      <c r="R211" s="73"/>
    </row>
    <row r="212" spans="1:18" ht="18" hidden="1" customHeight="1">
      <c r="A212" s="606">
        <v>202</v>
      </c>
      <c r="B212" s="607"/>
      <c r="C212" s="54"/>
      <c r="D212" s="65"/>
      <c r="E212" s="144"/>
      <c r="F212" s="66"/>
      <c r="G212" s="67"/>
      <c r="H212" s="71"/>
      <c r="I212" s="70"/>
      <c r="J212" s="71"/>
      <c r="K212" s="69"/>
      <c r="L212" s="70"/>
      <c r="M212" s="71"/>
      <c r="N212" s="69"/>
      <c r="O212" s="72"/>
      <c r="P212" s="62">
        <f t="shared" si="3"/>
        <v>0</v>
      </c>
      <c r="Q212" s="90"/>
      <c r="R212" s="73"/>
    </row>
    <row r="213" spans="1:18" ht="18" hidden="1" customHeight="1">
      <c r="A213" s="606">
        <v>203</v>
      </c>
      <c r="B213" s="607"/>
      <c r="C213" s="54"/>
      <c r="D213" s="65"/>
      <c r="E213" s="144"/>
      <c r="F213" s="66"/>
      <c r="G213" s="67"/>
      <c r="H213" s="71"/>
      <c r="I213" s="70"/>
      <c r="J213" s="71"/>
      <c r="K213" s="69"/>
      <c r="L213" s="70"/>
      <c r="M213" s="71"/>
      <c r="N213" s="69"/>
      <c r="O213" s="72"/>
      <c r="P213" s="62">
        <f t="shared" si="3"/>
        <v>0</v>
      </c>
      <c r="Q213" s="90"/>
      <c r="R213" s="73"/>
    </row>
    <row r="214" spans="1:18" ht="18" hidden="1" customHeight="1">
      <c r="A214" s="606">
        <v>204</v>
      </c>
      <c r="B214" s="607"/>
      <c r="C214" s="54"/>
      <c r="D214" s="65"/>
      <c r="E214" s="144"/>
      <c r="F214" s="66"/>
      <c r="G214" s="67"/>
      <c r="H214" s="71"/>
      <c r="I214" s="70"/>
      <c r="J214" s="71"/>
      <c r="K214" s="69"/>
      <c r="L214" s="70"/>
      <c r="M214" s="71"/>
      <c r="N214" s="69"/>
      <c r="O214" s="72"/>
      <c r="P214" s="62">
        <f t="shared" si="3"/>
        <v>0</v>
      </c>
      <c r="Q214" s="90"/>
      <c r="R214" s="73"/>
    </row>
    <row r="215" spans="1:18" ht="18" hidden="1" customHeight="1">
      <c r="A215" s="606">
        <v>205</v>
      </c>
      <c r="B215" s="607"/>
      <c r="C215" s="54"/>
      <c r="D215" s="65"/>
      <c r="E215" s="144"/>
      <c r="F215" s="66"/>
      <c r="G215" s="67"/>
      <c r="H215" s="71"/>
      <c r="I215" s="70"/>
      <c r="J215" s="71"/>
      <c r="K215" s="69"/>
      <c r="L215" s="70"/>
      <c r="M215" s="71"/>
      <c r="N215" s="69"/>
      <c r="O215" s="72"/>
      <c r="P215" s="62">
        <f t="shared" si="3"/>
        <v>0</v>
      </c>
      <c r="Q215" s="90"/>
      <c r="R215" s="73"/>
    </row>
    <row r="216" spans="1:18" ht="18" hidden="1" customHeight="1">
      <c r="A216" s="606">
        <v>206</v>
      </c>
      <c r="B216" s="607"/>
      <c r="C216" s="54"/>
      <c r="D216" s="65"/>
      <c r="E216" s="144"/>
      <c r="F216" s="66"/>
      <c r="G216" s="67"/>
      <c r="H216" s="71"/>
      <c r="I216" s="70"/>
      <c r="J216" s="71"/>
      <c r="K216" s="69"/>
      <c r="L216" s="70"/>
      <c r="M216" s="71"/>
      <c r="N216" s="69"/>
      <c r="O216" s="72"/>
      <c r="P216" s="62">
        <f t="shared" si="3"/>
        <v>0</v>
      </c>
      <c r="Q216" s="90"/>
      <c r="R216" s="73"/>
    </row>
    <row r="217" spans="1:18" ht="18" hidden="1" customHeight="1">
      <c r="A217" s="606">
        <v>207</v>
      </c>
      <c r="B217" s="607"/>
      <c r="C217" s="54"/>
      <c r="D217" s="65"/>
      <c r="E217" s="144"/>
      <c r="F217" s="66"/>
      <c r="G217" s="67"/>
      <c r="H217" s="71"/>
      <c r="I217" s="70"/>
      <c r="J217" s="71"/>
      <c r="K217" s="69"/>
      <c r="L217" s="70"/>
      <c r="M217" s="71"/>
      <c r="N217" s="69"/>
      <c r="O217" s="72"/>
      <c r="P217" s="62">
        <f t="shared" si="3"/>
        <v>0</v>
      </c>
      <c r="Q217" s="90"/>
      <c r="R217" s="73"/>
    </row>
    <row r="218" spans="1:18" ht="18" hidden="1" customHeight="1">
      <c r="A218" s="606">
        <v>208</v>
      </c>
      <c r="B218" s="607"/>
      <c r="C218" s="54"/>
      <c r="D218" s="65"/>
      <c r="E218" s="144"/>
      <c r="F218" s="66"/>
      <c r="G218" s="67"/>
      <c r="H218" s="71"/>
      <c r="I218" s="70"/>
      <c r="J218" s="71"/>
      <c r="K218" s="69"/>
      <c r="L218" s="70"/>
      <c r="M218" s="71"/>
      <c r="N218" s="69"/>
      <c r="O218" s="72"/>
      <c r="P218" s="62">
        <f t="shared" si="3"/>
        <v>0</v>
      </c>
      <c r="Q218" s="90"/>
      <c r="R218" s="73"/>
    </row>
    <row r="219" spans="1:18" ht="18" hidden="1" customHeight="1">
      <c r="A219" s="606">
        <v>209</v>
      </c>
      <c r="B219" s="607"/>
      <c r="C219" s="54"/>
      <c r="D219" s="65"/>
      <c r="E219" s="144"/>
      <c r="F219" s="66"/>
      <c r="G219" s="67"/>
      <c r="H219" s="71"/>
      <c r="I219" s="70"/>
      <c r="J219" s="71"/>
      <c r="K219" s="69"/>
      <c r="L219" s="70"/>
      <c r="M219" s="71"/>
      <c r="N219" s="69"/>
      <c r="O219" s="72"/>
      <c r="P219" s="62">
        <f t="shared" si="3"/>
        <v>0</v>
      </c>
      <c r="Q219" s="90"/>
      <c r="R219" s="73"/>
    </row>
    <row r="220" spans="1:18" ht="18" hidden="1" customHeight="1">
      <c r="A220" s="606">
        <v>210</v>
      </c>
      <c r="B220" s="607"/>
      <c r="C220" s="54"/>
      <c r="D220" s="65"/>
      <c r="E220" s="144"/>
      <c r="F220" s="66"/>
      <c r="G220" s="67"/>
      <c r="H220" s="71"/>
      <c r="I220" s="70"/>
      <c r="J220" s="71"/>
      <c r="K220" s="69"/>
      <c r="L220" s="70"/>
      <c r="M220" s="71"/>
      <c r="N220" s="69"/>
      <c r="O220" s="72"/>
      <c r="P220" s="62">
        <f t="shared" si="3"/>
        <v>0</v>
      </c>
      <c r="Q220" s="90"/>
      <c r="R220" s="73"/>
    </row>
    <row r="221" spans="1:18" ht="18" hidden="1" customHeight="1">
      <c r="A221" s="606">
        <v>211</v>
      </c>
      <c r="B221" s="607"/>
      <c r="C221" s="54"/>
      <c r="D221" s="65"/>
      <c r="E221" s="144"/>
      <c r="F221" s="66"/>
      <c r="G221" s="67"/>
      <c r="H221" s="71"/>
      <c r="I221" s="70"/>
      <c r="J221" s="71"/>
      <c r="K221" s="69"/>
      <c r="L221" s="70"/>
      <c r="M221" s="71"/>
      <c r="N221" s="69"/>
      <c r="O221" s="72"/>
      <c r="P221" s="62">
        <f t="shared" si="3"/>
        <v>0</v>
      </c>
      <c r="Q221" s="90"/>
      <c r="R221" s="73"/>
    </row>
    <row r="222" spans="1:18" ht="18" hidden="1" customHeight="1">
      <c r="A222" s="606">
        <v>212</v>
      </c>
      <c r="B222" s="607"/>
      <c r="C222" s="54"/>
      <c r="D222" s="65"/>
      <c r="E222" s="144"/>
      <c r="F222" s="66"/>
      <c r="G222" s="67"/>
      <c r="H222" s="71"/>
      <c r="I222" s="70"/>
      <c r="J222" s="71"/>
      <c r="K222" s="69"/>
      <c r="L222" s="70"/>
      <c r="M222" s="71"/>
      <c r="N222" s="69"/>
      <c r="O222" s="72"/>
      <c r="P222" s="62">
        <f t="shared" si="3"/>
        <v>0</v>
      </c>
      <c r="Q222" s="90"/>
      <c r="R222" s="73"/>
    </row>
    <row r="223" spans="1:18" ht="18" hidden="1" customHeight="1">
      <c r="A223" s="606">
        <v>213</v>
      </c>
      <c r="B223" s="607"/>
      <c r="C223" s="54"/>
      <c r="D223" s="65"/>
      <c r="E223" s="144"/>
      <c r="F223" s="66"/>
      <c r="G223" s="67"/>
      <c r="H223" s="71"/>
      <c r="I223" s="70"/>
      <c r="J223" s="71"/>
      <c r="K223" s="69"/>
      <c r="L223" s="70"/>
      <c r="M223" s="71"/>
      <c r="N223" s="69"/>
      <c r="O223" s="72"/>
      <c r="P223" s="62">
        <f t="shared" si="3"/>
        <v>0</v>
      </c>
      <c r="Q223" s="90"/>
      <c r="R223" s="73"/>
    </row>
    <row r="224" spans="1:18" ht="18" hidden="1" customHeight="1">
      <c r="A224" s="606">
        <v>214</v>
      </c>
      <c r="B224" s="607"/>
      <c r="C224" s="54"/>
      <c r="D224" s="65"/>
      <c r="E224" s="144"/>
      <c r="F224" s="66"/>
      <c r="G224" s="67"/>
      <c r="H224" s="71"/>
      <c r="I224" s="70"/>
      <c r="J224" s="71"/>
      <c r="K224" s="69"/>
      <c r="L224" s="70"/>
      <c r="M224" s="71"/>
      <c r="N224" s="69"/>
      <c r="O224" s="72"/>
      <c r="P224" s="62">
        <f t="shared" si="3"/>
        <v>0</v>
      </c>
      <c r="Q224" s="90"/>
      <c r="R224" s="73"/>
    </row>
    <row r="225" spans="1:18" ht="18" hidden="1" customHeight="1">
      <c r="A225" s="606">
        <v>215</v>
      </c>
      <c r="B225" s="607"/>
      <c r="C225" s="54"/>
      <c r="D225" s="65"/>
      <c r="E225" s="144"/>
      <c r="F225" s="66"/>
      <c r="G225" s="67"/>
      <c r="H225" s="71"/>
      <c r="I225" s="70"/>
      <c r="J225" s="71"/>
      <c r="K225" s="69"/>
      <c r="L225" s="70"/>
      <c r="M225" s="71"/>
      <c r="N225" s="69"/>
      <c r="O225" s="72"/>
      <c r="P225" s="62">
        <f t="shared" si="3"/>
        <v>0</v>
      </c>
      <c r="Q225" s="90"/>
      <c r="R225" s="73"/>
    </row>
    <row r="226" spans="1:18" ht="18" hidden="1" customHeight="1">
      <c r="A226" s="606">
        <v>216</v>
      </c>
      <c r="B226" s="607"/>
      <c r="C226" s="54"/>
      <c r="D226" s="65"/>
      <c r="E226" s="144"/>
      <c r="F226" s="66"/>
      <c r="G226" s="67"/>
      <c r="H226" s="71"/>
      <c r="I226" s="70"/>
      <c r="J226" s="71"/>
      <c r="K226" s="69"/>
      <c r="L226" s="70"/>
      <c r="M226" s="71"/>
      <c r="N226" s="69"/>
      <c r="O226" s="72"/>
      <c r="P226" s="62">
        <f t="shared" si="3"/>
        <v>0</v>
      </c>
      <c r="Q226" s="90"/>
      <c r="R226" s="73"/>
    </row>
    <row r="227" spans="1:18" ht="18" hidden="1" customHeight="1">
      <c r="A227" s="606">
        <v>217</v>
      </c>
      <c r="B227" s="607"/>
      <c r="C227" s="54"/>
      <c r="D227" s="65"/>
      <c r="E227" s="144"/>
      <c r="F227" s="66"/>
      <c r="G227" s="67"/>
      <c r="H227" s="71"/>
      <c r="I227" s="70"/>
      <c r="J227" s="71"/>
      <c r="K227" s="69"/>
      <c r="L227" s="70"/>
      <c r="M227" s="71"/>
      <c r="N227" s="69"/>
      <c r="O227" s="72"/>
      <c r="P227" s="62">
        <f t="shared" si="3"/>
        <v>0</v>
      </c>
      <c r="Q227" s="90"/>
      <c r="R227" s="73"/>
    </row>
    <row r="228" spans="1:18" ht="18" hidden="1" customHeight="1">
      <c r="A228" s="606">
        <v>218</v>
      </c>
      <c r="B228" s="607"/>
      <c r="C228" s="54"/>
      <c r="D228" s="65"/>
      <c r="E228" s="144"/>
      <c r="F228" s="66"/>
      <c r="G228" s="67"/>
      <c r="H228" s="71"/>
      <c r="I228" s="70"/>
      <c r="J228" s="71"/>
      <c r="K228" s="69"/>
      <c r="L228" s="70"/>
      <c r="M228" s="71"/>
      <c r="N228" s="69"/>
      <c r="O228" s="72"/>
      <c r="P228" s="62">
        <f t="shared" si="3"/>
        <v>0</v>
      </c>
      <c r="Q228" s="90"/>
      <c r="R228" s="73"/>
    </row>
    <row r="229" spans="1:18" ht="18" hidden="1" customHeight="1">
      <c r="A229" s="606">
        <v>219</v>
      </c>
      <c r="B229" s="607"/>
      <c r="C229" s="54"/>
      <c r="D229" s="65"/>
      <c r="E229" s="144"/>
      <c r="F229" s="66"/>
      <c r="G229" s="67"/>
      <c r="H229" s="71"/>
      <c r="I229" s="70"/>
      <c r="J229" s="71"/>
      <c r="K229" s="69"/>
      <c r="L229" s="70"/>
      <c r="M229" s="71"/>
      <c r="N229" s="69"/>
      <c r="O229" s="72"/>
      <c r="P229" s="62">
        <f t="shared" si="3"/>
        <v>0</v>
      </c>
      <c r="Q229" s="90"/>
      <c r="R229" s="73"/>
    </row>
    <row r="230" spans="1:18" ht="18" hidden="1" customHeight="1">
      <c r="A230" s="606">
        <v>220</v>
      </c>
      <c r="B230" s="607"/>
      <c r="C230" s="54"/>
      <c r="D230" s="65"/>
      <c r="E230" s="144"/>
      <c r="F230" s="66"/>
      <c r="G230" s="67"/>
      <c r="H230" s="71"/>
      <c r="I230" s="70"/>
      <c r="J230" s="71"/>
      <c r="K230" s="69"/>
      <c r="L230" s="70"/>
      <c r="M230" s="71"/>
      <c r="N230" s="69"/>
      <c r="O230" s="72"/>
      <c r="P230" s="62">
        <f t="shared" si="3"/>
        <v>0</v>
      </c>
      <c r="Q230" s="90"/>
      <c r="R230" s="73"/>
    </row>
    <row r="231" spans="1:18" ht="18" hidden="1" customHeight="1">
      <c r="A231" s="606">
        <v>221</v>
      </c>
      <c r="B231" s="607"/>
      <c r="C231" s="54"/>
      <c r="D231" s="65"/>
      <c r="E231" s="144"/>
      <c r="F231" s="66"/>
      <c r="G231" s="67"/>
      <c r="H231" s="71"/>
      <c r="I231" s="70"/>
      <c r="J231" s="71"/>
      <c r="K231" s="69"/>
      <c r="L231" s="70"/>
      <c r="M231" s="71"/>
      <c r="N231" s="69"/>
      <c r="O231" s="72"/>
      <c r="P231" s="62">
        <f t="shared" si="3"/>
        <v>0</v>
      </c>
      <c r="Q231" s="90"/>
      <c r="R231" s="73"/>
    </row>
    <row r="232" spans="1:18" ht="18" hidden="1" customHeight="1">
      <c r="A232" s="606">
        <v>222</v>
      </c>
      <c r="B232" s="607"/>
      <c r="C232" s="54"/>
      <c r="D232" s="65"/>
      <c r="E232" s="144"/>
      <c r="F232" s="66"/>
      <c r="G232" s="67"/>
      <c r="H232" s="71"/>
      <c r="I232" s="70"/>
      <c r="J232" s="71"/>
      <c r="K232" s="69"/>
      <c r="L232" s="70"/>
      <c r="M232" s="71"/>
      <c r="N232" s="69"/>
      <c r="O232" s="72"/>
      <c r="P232" s="62">
        <f t="shared" si="3"/>
        <v>0</v>
      </c>
      <c r="Q232" s="90"/>
      <c r="R232" s="73"/>
    </row>
    <row r="233" spans="1:18" ht="18" hidden="1" customHeight="1">
      <c r="A233" s="606">
        <v>223</v>
      </c>
      <c r="B233" s="607"/>
      <c r="C233" s="54"/>
      <c r="D233" s="65"/>
      <c r="E233" s="144"/>
      <c r="F233" s="66"/>
      <c r="G233" s="67"/>
      <c r="H233" s="71"/>
      <c r="I233" s="70"/>
      <c r="J233" s="71"/>
      <c r="K233" s="69"/>
      <c r="L233" s="70"/>
      <c r="M233" s="71"/>
      <c r="N233" s="69"/>
      <c r="O233" s="72"/>
      <c r="P233" s="62">
        <f t="shared" si="3"/>
        <v>0</v>
      </c>
      <c r="Q233" s="90"/>
      <c r="R233" s="73"/>
    </row>
    <row r="234" spans="1:18" ht="18" hidden="1" customHeight="1">
      <c r="A234" s="606">
        <v>224</v>
      </c>
      <c r="B234" s="607"/>
      <c r="C234" s="54"/>
      <c r="D234" s="65"/>
      <c r="E234" s="144"/>
      <c r="F234" s="66"/>
      <c r="G234" s="67"/>
      <c r="H234" s="71"/>
      <c r="I234" s="70"/>
      <c r="J234" s="71"/>
      <c r="K234" s="69"/>
      <c r="L234" s="70"/>
      <c r="M234" s="71"/>
      <c r="N234" s="69"/>
      <c r="O234" s="72"/>
      <c r="P234" s="62">
        <f t="shared" si="3"/>
        <v>0</v>
      </c>
      <c r="Q234" s="90"/>
      <c r="R234" s="73"/>
    </row>
    <row r="235" spans="1:18" ht="18" hidden="1" customHeight="1">
      <c r="A235" s="606">
        <v>225</v>
      </c>
      <c r="B235" s="607"/>
      <c r="C235" s="54"/>
      <c r="D235" s="65"/>
      <c r="E235" s="144"/>
      <c r="F235" s="66"/>
      <c r="G235" s="67"/>
      <c r="H235" s="71"/>
      <c r="I235" s="70"/>
      <c r="J235" s="71"/>
      <c r="K235" s="69"/>
      <c r="L235" s="70"/>
      <c r="M235" s="71"/>
      <c r="N235" s="69"/>
      <c r="O235" s="72"/>
      <c r="P235" s="62">
        <f t="shared" si="3"/>
        <v>0</v>
      </c>
      <c r="Q235" s="90"/>
      <c r="R235" s="73"/>
    </row>
    <row r="236" spans="1:18" ht="18" hidden="1" customHeight="1">
      <c r="A236" s="606">
        <v>226</v>
      </c>
      <c r="B236" s="607"/>
      <c r="C236" s="54"/>
      <c r="D236" s="65"/>
      <c r="E236" s="144"/>
      <c r="F236" s="66"/>
      <c r="G236" s="67"/>
      <c r="H236" s="71"/>
      <c r="I236" s="70"/>
      <c r="J236" s="71"/>
      <c r="K236" s="69"/>
      <c r="L236" s="70"/>
      <c r="M236" s="71"/>
      <c r="N236" s="69"/>
      <c r="O236" s="72"/>
      <c r="P236" s="62">
        <f t="shared" si="3"/>
        <v>0</v>
      </c>
      <c r="Q236" s="90"/>
      <c r="R236" s="73"/>
    </row>
    <row r="237" spans="1:18" ht="18" hidden="1" customHeight="1">
      <c r="A237" s="606">
        <v>227</v>
      </c>
      <c r="B237" s="607"/>
      <c r="C237" s="54"/>
      <c r="D237" s="65"/>
      <c r="E237" s="144"/>
      <c r="F237" s="66"/>
      <c r="G237" s="67"/>
      <c r="H237" s="71"/>
      <c r="I237" s="70"/>
      <c r="J237" s="71"/>
      <c r="K237" s="69"/>
      <c r="L237" s="70"/>
      <c r="M237" s="71"/>
      <c r="N237" s="69"/>
      <c r="O237" s="72"/>
      <c r="P237" s="62">
        <f t="shared" si="3"/>
        <v>0</v>
      </c>
      <c r="Q237" s="90"/>
      <c r="R237" s="73"/>
    </row>
    <row r="238" spans="1:18" ht="18" hidden="1" customHeight="1">
      <c r="A238" s="606">
        <v>228</v>
      </c>
      <c r="B238" s="607"/>
      <c r="C238" s="54"/>
      <c r="D238" s="65"/>
      <c r="E238" s="144"/>
      <c r="F238" s="66"/>
      <c r="G238" s="67"/>
      <c r="H238" s="71"/>
      <c r="I238" s="70"/>
      <c r="J238" s="71"/>
      <c r="K238" s="69"/>
      <c r="L238" s="70"/>
      <c r="M238" s="71"/>
      <c r="N238" s="69"/>
      <c r="O238" s="72"/>
      <c r="P238" s="62">
        <f t="shared" si="3"/>
        <v>0</v>
      </c>
      <c r="Q238" s="90"/>
      <c r="R238" s="73"/>
    </row>
    <row r="239" spans="1:18" ht="18" hidden="1" customHeight="1">
      <c r="A239" s="606">
        <v>229</v>
      </c>
      <c r="B239" s="607"/>
      <c r="C239" s="54"/>
      <c r="D239" s="65"/>
      <c r="E239" s="144"/>
      <c r="F239" s="66"/>
      <c r="G239" s="67"/>
      <c r="H239" s="71"/>
      <c r="I239" s="70"/>
      <c r="J239" s="71"/>
      <c r="K239" s="69"/>
      <c r="L239" s="70"/>
      <c r="M239" s="71"/>
      <c r="N239" s="69"/>
      <c r="O239" s="72"/>
      <c r="P239" s="62">
        <f t="shared" si="3"/>
        <v>0</v>
      </c>
      <c r="Q239" s="90"/>
      <c r="R239" s="73"/>
    </row>
    <row r="240" spans="1:18" ht="18" hidden="1" customHeight="1">
      <c r="A240" s="606">
        <v>230</v>
      </c>
      <c r="B240" s="607"/>
      <c r="C240" s="54"/>
      <c r="D240" s="65"/>
      <c r="E240" s="144"/>
      <c r="F240" s="66"/>
      <c r="G240" s="67"/>
      <c r="H240" s="71"/>
      <c r="I240" s="70"/>
      <c r="J240" s="71"/>
      <c r="K240" s="69"/>
      <c r="L240" s="70"/>
      <c r="M240" s="71"/>
      <c r="N240" s="69"/>
      <c r="O240" s="72"/>
      <c r="P240" s="62">
        <f t="shared" si="3"/>
        <v>0</v>
      </c>
      <c r="Q240" s="90"/>
      <c r="R240" s="73"/>
    </row>
    <row r="241" spans="1:18" ht="18" hidden="1" customHeight="1">
      <c r="A241" s="606">
        <v>231</v>
      </c>
      <c r="B241" s="607"/>
      <c r="C241" s="54"/>
      <c r="D241" s="65"/>
      <c r="E241" s="144"/>
      <c r="F241" s="66"/>
      <c r="G241" s="67"/>
      <c r="H241" s="71"/>
      <c r="I241" s="70"/>
      <c r="J241" s="71"/>
      <c r="K241" s="69"/>
      <c r="L241" s="70"/>
      <c r="M241" s="71"/>
      <c r="N241" s="69"/>
      <c r="O241" s="72"/>
      <c r="P241" s="62">
        <f t="shared" si="3"/>
        <v>0</v>
      </c>
      <c r="Q241" s="90"/>
      <c r="R241" s="73"/>
    </row>
    <row r="242" spans="1:18" ht="18" hidden="1" customHeight="1">
      <c r="A242" s="606">
        <v>232</v>
      </c>
      <c r="B242" s="607"/>
      <c r="C242" s="54"/>
      <c r="D242" s="65"/>
      <c r="E242" s="144"/>
      <c r="F242" s="66"/>
      <c r="G242" s="67"/>
      <c r="H242" s="71"/>
      <c r="I242" s="70"/>
      <c r="J242" s="71"/>
      <c r="K242" s="69"/>
      <c r="L242" s="70"/>
      <c r="M242" s="71"/>
      <c r="N242" s="69"/>
      <c r="O242" s="72"/>
      <c r="P242" s="62">
        <f t="shared" si="3"/>
        <v>0</v>
      </c>
      <c r="Q242" s="90"/>
      <c r="R242" s="73"/>
    </row>
    <row r="243" spans="1:18" ht="18" hidden="1" customHeight="1">
      <c r="A243" s="606">
        <v>233</v>
      </c>
      <c r="B243" s="607"/>
      <c r="C243" s="54"/>
      <c r="D243" s="65"/>
      <c r="E243" s="144"/>
      <c r="F243" s="66"/>
      <c r="G243" s="67"/>
      <c r="H243" s="71"/>
      <c r="I243" s="70"/>
      <c r="J243" s="71"/>
      <c r="K243" s="69"/>
      <c r="L243" s="70"/>
      <c r="M243" s="71"/>
      <c r="N243" s="69"/>
      <c r="O243" s="72"/>
      <c r="P243" s="62">
        <f t="shared" si="3"/>
        <v>0</v>
      </c>
      <c r="Q243" s="90"/>
      <c r="R243" s="73"/>
    </row>
    <row r="244" spans="1:18" ht="18" hidden="1" customHeight="1">
      <c r="A244" s="606">
        <v>234</v>
      </c>
      <c r="B244" s="607"/>
      <c r="C244" s="54"/>
      <c r="D244" s="65"/>
      <c r="E244" s="144"/>
      <c r="F244" s="66"/>
      <c r="G244" s="67"/>
      <c r="H244" s="71"/>
      <c r="I244" s="70"/>
      <c r="J244" s="71"/>
      <c r="K244" s="69"/>
      <c r="L244" s="70"/>
      <c r="M244" s="71"/>
      <c r="N244" s="69"/>
      <c r="O244" s="72"/>
      <c r="P244" s="62">
        <f t="shared" si="3"/>
        <v>0</v>
      </c>
      <c r="Q244" s="90"/>
      <c r="R244" s="73"/>
    </row>
    <row r="245" spans="1:18" ht="18" hidden="1" customHeight="1">
      <c r="A245" s="606">
        <v>235</v>
      </c>
      <c r="B245" s="607"/>
      <c r="C245" s="54"/>
      <c r="D245" s="65"/>
      <c r="E245" s="144"/>
      <c r="F245" s="66"/>
      <c r="G245" s="67"/>
      <c r="H245" s="71"/>
      <c r="I245" s="70"/>
      <c r="J245" s="71"/>
      <c r="K245" s="69"/>
      <c r="L245" s="70"/>
      <c r="M245" s="71"/>
      <c r="N245" s="69"/>
      <c r="O245" s="72"/>
      <c r="P245" s="62">
        <f t="shared" si="3"/>
        <v>0</v>
      </c>
      <c r="Q245" s="90"/>
      <c r="R245" s="73"/>
    </row>
    <row r="246" spans="1:18" ht="18" hidden="1" customHeight="1">
      <c r="A246" s="606">
        <v>236</v>
      </c>
      <c r="B246" s="607"/>
      <c r="C246" s="54"/>
      <c r="D246" s="65"/>
      <c r="E246" s="144"/>
      <c r="F246" s="66"/>
      <c r="G246" s="67"/>
      <c r="H246" s="71"/>
      <c r="I246" s="70"/>
      <c r="J246" s="71"/>
      <c r="K246" s="69"/>
      <c r="L246" s="70"/>
      <c r="M246" s="71"/>
      <c r="N246" s="69"/>
      <c r="O246" s="72"/>
      <c r="P246" s="62">
        <f t="shared" si="3"/>
        <v>0</v>
      </c>
      <c r="Q246" s="90"/>
      <c r="R246" s="73"/>
    </row>
    <row r="247" spans="1:18" ht="18" hidden="1" customHeight="1">
      <c r="A247" s="606">
        <v>237</v>
      </c>
      <c r="B247" s="607"/>
      <c r="C247" s="54"/>
      <c r="D247" s="65"/>
      <c r="E247" s="144"/>
      <c r="F247" s="66"/>
      <c r="G247" s="67"/>
      <c r="H247" s="71"/>
      <c r="I247" s="70"/>
      <c r="J247" s="71"/>
      <c r="K247" s="69"/>
      <c r="L247" s="70"/>
      <c r="M247" s="71"/>
      <c r="N247" s="69"/>
      <c r="O247" s="72"/>
      <c r="P247" s="62">
        <f t="shared" si="3"/>
        <v>0</v>
      </c>
      <c r="Q247" s="90"/>
      <c r="R247" s="73"/>
    </row>
    <row r="248" spans="1:18" ht="18" hidden="1" customHeight="1">
      <c r="A248" s="606">
        <v>238</v>
      </c>
      <c r="B248" s="607"/>
      <c r="C248" s="54"/>
      <c r="D248" s="65"/>
      <c r="E248" s="144"/>
      <c r="F248" s="66"/>
      <c r="G248" s="67"/>
      <c r="H248" s="71"/>
      <c r="I248" s="70"/>
      <c r="J248" s="71"/>
      <c r="K248" s="69"/>
      <c r="L248" s="70"/>
      <c r="M248" s="71"/>
      <c r="N248" s="69"/>
      <c r="O248" s="72"/>
      <c r="P248" s="62">
        <f t="shared" si="3"/>
        <v>0</v>
      </c>
      <c r="Q248" s="90"/>
      <c r="R248" s="73"/>
    </row>
    <row r="249" spans="1:18" ht="18" hidden="1" customHeight="1">
      <c r="A249" s="606">
        <v>239</v>
      </c>
      <c r="B249" s="607"/>
      <c r="C249" s="54"/>
      <c r="D249" s="65"/>
      <c r="E249" s="144"/>
      <c r="F249" s="66"/>
      <c r="G249" s="67"/>
      <c r="H249" s="71"/>
      <c r="I249" s="70"/>
      <c r="J249" s="71"/>
      <c r="K249" s="69"/>
      <c r="L249" s="70"/>
      <c r="M249" s="71"/>
      <c r="N249" s="69"/>
      <c r="O249" s="72"/>
      <c r="P249" s="62">
        <f t="shared" si="3"/>
        <v>0</v>
      </c>
      <c r="Q249" s="90"/>
      <c r="R249" s="73"/>
    </row>
    <row r="250" spans="1:18" ht="18" hidden="1" customHeight="1">
      <c r="A250" s="606">
        <v>240</v>
      </c>
      <c r="B250" s="607"/>
      <c r="C250" s="54"/>
      <c r="D250" s="65"/>
      <c r="E250" s="144"/>
      <c r="F250" s="66"/>
      <c r="G250" s="67"/>
      <c r="H250" s="71"/>
      <c r="I250" s="70"/>
      <c r="J250" s="71"/>
      <c r="K250" s="69"/>
      <c r="L250" s="70"/>
      <c r="M250" s="71"/>
      <c r="N250" s="69"/>
      <c r="O250" s="72"/>
      <c r="P250" s="62">
        <f t="shared" si="3"/>
        <v>0</v>
      </c>
      <c r="Q250" s="90"/>
      <c r="R250" s="73"/>
    </row>
    <row r="251" spans="1:18" ht="18" hidden="1" customHeight="1">
      <c r="A251" s="606">
        <v>241</v>
      </c>
      <c r="B251" s="607"/>
      <c r="C251" s="54"/>
      <c r="D251" s="65"/>
      <c r="E251" s="144"/>
      <c r="F251" s="66"/>
      <c r="G251" s="67"/>
      <c r="H251" s="71"/>
      <c r="I251" s="70"/>
      <c r="J251" s="71"/>
      <c r="K251" s="69"/>
      <c r="L251" s="70"/>
      <c r="M251" s="71"/>
      <c r="N251" s="69"/>
      <c r="O251" s="72"/>
      <c r="P251" s="62">
        <f t="shared" si="3"/>
        <v>0</v>
      </c>
      <c r="Q251" s="90"/>
      <c r="R251" s="73"/>
    </row>
    <row r="252" spans="1:18" ht="18" hidden="1" customHeight="1">
      <c r="A252" s="606">
        <v>242</v>
      </c>
      <c r="B252" s="607"/>
      <c r="C252" s="54"/>
      <c r="D252" s="65"/>
      <c r="E252" s="144"/>
      <c r="F252" s="66"/>
      <c r="G252" s="67"/>
      <c r="H252" s="71"/>
      <c r="I252" s="70"/>
      <c r="J252" s="71"/>
      <c r="K252" s="69"/>
      <c r="L252" s="70"/>
      <c r="M252" s="71"/>
      <c r="N252" s="69"/>
      <c r="O252" s="72"/>
      <c r="P252" s="62">
        <f t="shared" si="3"/>
        <v>0</v>
      </c>
      <c r="Q252" s="90"/>
      <c r="R252" s="73"/>
    </row>
    <row r="253" spans="1:18" ht="18" hidden="1" customHeight="1">
      <c r="A253" s="606">
        <v>243</v>
      </c>
      <c r="B253" s="607"/>
      <c r="C253" s="54"/>
      <c r="D253" s="65"/>
      <c r="E253" s="144"/>
      <c r="F253" s="66"/>
      <c r="G253" s="67"/>
      <c r="H253" s="71"/>
      <c r="I253" s="70"/>
      <c r="J253" s="71"/>
      <c r="K253" s="69"/>
      <c r="L253" s="70"/>
      <c r="M253" s="71"/>
      <c r="N253" s="69"/>
      <c r="O253" s="72"/>
      <c r="P253" s="62">
        <f t="shared" si="3"/>
        <v>0</v>
      </c>
      <c r="Q253" s="90"/>
      <c r="R253" s="73"/>
    </row>
    <row r="254" spans="1:18" ht="18" hidden="1" customHeight="1">
      <c r="A254" s="606">
        <v>244</v>
      </c>
      <c r="B254" s="607"/>
      <c r="C254" s="54"/>
      <c r="D254" s="65"/>
      <c r="E254" s="144"/>
      <c r="F254" s="66"/>
      <c r="G254" s="67"/>
      <c r="H254" s="71"/>
      <c r="I254" s="70"/>
      <c r="J254" s="71"/>
      <c r="K254" s="69"/>
      <c r="L254" s="70"/>
      <c r="M254" s="71"/>
      <c r="N254" s="69"/>
      <c r="O254" s="72"/>
      <c r="P254" s="62">
        <f t="shared" si="3"/>
        <v>0</v>
      </c>
      <c r="Q254" s="90"/>
      <c r="R254" s="73"/>
    </row>
    <row r="255" spans="1:18" ht="18" hidden="1" customHeight="1">
      <c r="A255" s="606">
        <v>245</v>
      </c>
      <c r="B255" s="607"/>
      <c r="C255" s="54"/>
      <c r="D255" s="65"/>
      <c r="E255" s="144"/>
      <c r="F255" s="66"/>
      <c r="G255" s="67"/>
      <c r="H255" s="71"/>
      <c r="I255" s="70"/>
      <c r="J255" s="71"/>
      <c r="K255" s="69"/>
      <c r="L255" s="70"/>
      <c r="M255" s="71"/>
      <c r="N255" s="69"/>
      <c r="O255" s="72"/>
      <c r="P255" s="62">
        <f t="shared" si="3"/>
        <v>0</v>
      </c>
      <c r="Q255" s="90"/>
      <c r="R255" s="73"/>
    </row>
    <row r="256" spans="1:18" ht="18" hidden="1" customHeight="1">
      <c r="A256" s="606">
        <v>246</v>
      </c>
      <c r="B256" s="607"/>
      <c r="C256" s="54"/>
      <c r="D256" s="65"/>
      <c r="E256" s="144"/>
      <c r="F256" s="66"/>
      <c r="G256" s="67"/>
      <c r="H256" s="71"/>
      <c r="I256" s="70"/>
      <c r="J256" s="71"/>
      <c r="K256" s="69"/>
      <c r="L256" s="70"/>
      <c r="M256" s="71"/>
      <c r="N256" s="69"/>
      <c r="O256" s="72"/>
      <c r="P256" s="62">
        <f t="shared" si="3"/>
        <v>0</v>
      </c>
      <c r="Q256" s="90"/>
      <c r="R256" s="73"/>
    </row>
    <row r="257" spans="1:18" ht="18" hidden="1" customHeight="1">
      <c r="A257" s="606">
        <v>247</v>
      </c>
      <c r="B257" s="607"/>
      <c r="C257" s="54"/>
      <c r="D257" s="65"/>
      <c r="E257" s="144"/>
      <c r="F257" s="66"/>
      <c r="G257" s="67"/>
      <c r="H257" s="71"/>
      <c r="I257" s="70"/>
      <c r="J257" s="71"/>
      <c r="K257" s="69"/>
      <c r="L257" s="70"/>
      <c r="M257" s="71"/>
      <c r="N257" s="69"/>
      <c r="O257" s="72"/>
      <c r="P257" s="62">
        <f t="shared" si="3"/>
        <v>0</v>
      </c>
      <c r="Q257" s="90"/>
      <c r="R257" s="73"/>
    </row>
    <row r="258" spans="1:18" ht="18" hidden="1" customHeight="1">
      <c r="A258" s="606">
        <v>248</v>
      </c>
      <c r="B258" s="607"/>
      <c r="C258" s="54"/>
      <c r="D258" s="65"/>
      <c r="E258" s="144"/>
      <c r="F258" s="66"/>
      <c r="G258" s="67"/>
      <c r="H258" s="71"/>
      <c r="I258" s="70"/>
      <c r="J258" s="71"/>
      <c r="K258" s="69"/>
      <c r="L258" s="70"/>
      <c r="M258" s="71"/>
      <c r="N258" s="69"/>
      <c r="O258" s="72"/>
      <c r="P258" s="62">
        <f t="shared" si="3"/>
        <v>0</v>
      </c>
      <c r="Q258" s="90"/>
      <c r="R258" s="73"/>
    </row>
    <row r="259" spans="1:18" ht="18" hidden="1" customHeight="1">
      <c r="A259" s="606">
        <v>249</v>
      </c>
      <c r="B259" s="607"/>
      <c r="C259" s="54"/>
      <c r="D259" s="65"/>
      <c r="E259" s="144"/>
      <c r="F259" s="66"/>
      <c r="G259" s="67"/>
      <c r="H259" s="71"/>
      <c r="I259" s="70"/>
      <c r="J259" s="71"/>
      <c r="K259" s="69"/>
      <c r="L259" s="70"/>
      <c r="M259" s="71"/>
      <c r="N259" s="69"/>
      <c r="O259" s="72"/>
      <c r="P259" s="62">
        <f t="shared" si="3"/>
        <v>0</v>
      </c>
      <c r="Q259" s="90"/>
      <c r="R259" s="73"/>
    </row>
    <row r="260" spans="1:18" ht="18" hidden="1" customHeight="1">
      <c r="A260" s="606">
        <v>250</v>
      </c>
      <c r="B260" s="607"/>
      <c r="C260" s="54"/>
      <c r="D260" s="65"/>
      <c r="E260" s="144"/>
      <c r="F260" s="66"/>
      <c r="G260" s="67"/>
      <c r="H260" s="71"/>
      <c r="I260" s="70"/>
      <c r="J260" s="71"/>
      <c r="K260" s="69"/>
      <c r="L260" s="70"/>
      <c r="M260" s="71"/>
      <c r="N260" s="69"/>
      <c r="O260" s="72"/>
      <c r="P260" s="62">
        <f t="shared" si="3"/>
        <v>0</v>
      </c>
      <c r="Q260" s="90"/>
      <c r="R260" s="73"/>
    </row>
    <row r="261" spans="1:18" ht="18" hidden="1" customHeight="1">
      <c r="A261" s="606">
        <v>251</v>
      </c>
      <c r="B261" s="607"/>
      <c r="C261" s="54"/>
      <c r="D261" s="65"/>
      <c r="E261" s="144"/>
      <c r="F261" s="66"/>
      <c r="G261" s="67"/>
      <c r="H261" s="71"/>
      <c r="I261" s="70"/>
      <c r="J261" s="71"/>
      <c r="K261" s="69"/>
      <c r="L261" s="70"/>
      <c r="M261" s="71"/>
      <c r="N261" s="69"/>
      <c r="O261" s="72"/>
      <c r="P261" s="62">
        <f t="shared" si="3"/>
        <v>0</v>
      </c>
      <c r="Q261" s="90"/>
      <c r="R261" s="73"/>
    </row>
    <row r="262" spans="1:18" ht="18" hidden="1" customHeight="1">
      <c r="A262" s="606">
        <v>252</v>
      </c>
      <c r="B262" s="607"/>
      <c r="C262" s="54"/>
      <c r="D262" s="65"/>
      <c r="E262" s="144"/>
      <c r="F262" s="66"/>
      <c r="G262" s="67"/>
      <c r="H262" s="71"/>
      <c r="I262" s="70"/>
      <c r="J262" s="71"/>
      <c r="K262" s="69"/>
      <c r="L262" s="70"/>
      <c r="M262" s="71"/>
      <c r="N262" s="69"/>
      <c r="O262" s="72"/>
      <c r="P262" s="62">
        <f t="shared" si="3"/>
        <v>0</v>
      </c>
      <c r="Q262" s="90"/>
      <c r="R262" s="73"/>
    </row>
    <row r="263" spans="1:18" ht="18" hidden="1" customHeight="1">
      <c r="A263" s="606">
        <v>253</v>
      </c>
      <c r="B263" s="607"/>
      <c r="C263" s="54"/>
      <c r="D263" s="65"/>
      <c r="E263" s="144"/>
      <c r="F263" s="66"/>
      <c r="G263" s="67"/>
      <c r="H263" s="71"/>
      <c r="I263" s="70"/>
      <c r="J263" s="71"/>
      <c r="K263" s="69"/>
      <c r="L263" s="70"/>
      <c r="M263" s="71"/>
      <c r="N263" s="69"/>
      <c r="O263" s="72"/>
      <c r="P263" s="62">
        <f t="shared" si="3"/>
        <v>0</v>
      </c>
      <c r="Q263" s="90"/>
      <c r="R263" s="73"/>
    </row>
    <row r="264" spans="1:18" ht="18" hidden="1" customHeight="1">
      <c r="A264" s="606">
        <v>254</v>
      </c>
      <c r="B264" s="607"/>
      <c r="C264" s="54"/>
      <c r="D264" s="65"/>
      <c r="E264" s="144"/>
      <c r="F264" s="66"/>
      <c r="G264" s="67"/>
      <c r="H264" s="71"/>
      <c r="I264" s="70"/>
      <c r="J264" s="71"/>
      <c r="K264" s="69"/>
      <c r="L264" s="70"/>
      <c r="M264" s="71"/>
      <c r="N264" s="69"/>
      <c r="O264" s="72"/>
      <c r="P264" s="62">
        <f t="shared" si="3"/>
        <v>0</v>
      </c>
      <c r="Q264" s="90"/>
      <c r="R264" s="73"/>
    </row>
    <row r="265" spans="1:18" ht="18" hidden="1" customHeight="1">
      <c r="A265" s="606">
        <v>255</v>
      </c>
      <c r="B265" s="607"/>
      <c r="C265" s="54"/>
      <c r="D265" s="65"/>
      <c r="E265" s="144"/>
      <c r="F265" s="66"/>
      <c r="G265" s="67"/>
      <c r="H265" s="71"/>
      <c r="I265" s="70"/>
      <c r="J265" s="71"/>
      <c r="K265" s="69"/>
      <c r="L265" s="70"/>
      <c r="M265" s="71"/>
      <c r="N265" s="69"/>
      <c r="O265" s="72"/>
      <c r="P265" s="62">
        <f t="shared" si="3"/>
        <v>0</v>
      </c>
      <c r="Q265" s="90"/>
      <c r="R265" s="73"/>
    </row>
    <row r="266" spans="1:18" ht="18" hidden="1" customHeight="1">
      <c r="A266" s="606">
        <v>256</v>
      </c>
      <c r="B266" s="607"/>
      <c r="C266" s="54"/>
      <c r="D266" s="65"/>
      <c r="E266" s="144"/>
      <c r="F266" s="66"/>
      <c r="G266" s="67"/>
      <c r="H266" s="71"/>
      <c r="I266" s="70"/>
      <c r="J266" s="71"/>
      <c r="K266" s="69"/>
      <c r="L266" s="70"/>
      <c r="M266" s="71"/>
      <c r="N266" s="69"/>
      <c r="O266" s="72"/>
      <c r="P266" s="62">
        <f t="shared" si="3"/>
        <v>0</v>
      </c>
      <c r="Q266" s="90"/>
      <c r="R266" s="73"/>
    </row>
    <row r="267" spans="1:18" ht="18" hidden="1" customHeight="1">
      <c r="A267" s="606">
        <v>257</v>
      </c>
      <c r="B267" s="607"/>
      <c r="C267" s="54"/>
      <c r="D267" s="65"/>
      <c r="E267" s="144"/>
      <c r="F267" s="66"/>
      <c r="G267" s="67"/>
      <c r="H267" s="71"/>
      <c r="I267" s="70"/>
      <c r="J267" s="71"/>
      <c r="K267" s="69"/>
      <c r="L267" s="70"/>
      <c r="M267" s="71"/>
      <c r="N267" s="69"/>
      <c r="O267" s="72"/>
      <c r="P267" s="62">
        <f t="shared" si="3"/>
        <v>0</v>
      </c>
      <c r="Q267" s="90"/>
      <c r="R267" s="73"/>
    </row>
    <row r="268" spans="1:18" ht="18" hidden="1" customHeight="1">
      <c r="A268" s="606">
        <v>258</v>
      </c>
      <c r="B268" s="607"/>
      <c r="C268" s="54"/>
      <c r="D268" s="65"/>
      <c r="E268" s="144"/>
      <c r="F268" s="66"/>
      <c r="G268" s="67"/>
      <c r="H268" s="71"/>
      <c r="I268" s="70"/>
      <c r="J268" s="71"/>
      <c r="K268" s="69"/>
      <c r="L268" s="70"/>
      <c r="M268" s="71"/>
      <c r="N268" s="69"/>
      <c r="O268" s="72"/>
      <c r="P268" s="62">
        <f t="shared" ref="P268:P331" si="4">IF(H268="",0,INT(SUM(PRODUCT(H268,J268,M268))))</f>
        <v>0</v>
      </c>
      <c r="Q268" s="90"/>
      <c r="R268" s="73"/>
    </row>
    <row r="269" spans="1:18" ht="18" hidden="1" customHeight="1">
      <c r="A269" s="606">
        <v>259</v>
      </c>
      <c r="B269" s="607"/>
      <c r="C269" s="54"/>
      <c r="D269" s="65"/>
      <c r="E269" s="144"/>
      <c r="F269" s="66"/>
      <c r="G269" s="67"/>
      <c r="H269" s="71"/>
      <c r="I269" s="70"/>
      <c r="J269" s="71"/>
      <c r="K269" s="69"/>
      <c r="L269" s="70"/>
      <c r="M269" s="71"/>
      <c r="N269" s="69"/>
      <c r="O269" s="72"/>
      <c r="P269" s="62">
        <f t="shared" si="4"/>
        <v>0</v>
      </c>
      <c r="Q269" s="90"/>
      <c r="R269" s="73"/>
    </row>
    <row r="270" spans="1:18" ht="18" hidden="1" customHeight="1">
      <c r="A270" s="606">
        <v>260</v>
      </c>
      <c r="B270" s="607"/>
      <c r="C270" s="54"/>
      <c r="D270" s="65"/>
      <c r="E270" s="144"/>
      <c r="F270" s="66"/>
      <c r="G270" s="67"/>
      <c r="H270" s="71"/>
      <c r="I270" s="70"/>
      <c r="J270" s="71"/>
      <c r="K270" s="69"/>
      <c r="L270" s="70"/>
      <c r="M270" s="71"/>
      <c r="N270" s="69"/>
      <c r="O270" s="72"/>
      <c r="P270" s="62">
        <f t="shared" si="4"/>
        <v>0</v>
      </c>
      <c r="Q270" s="90"/>
      <c r="R270" s="73"/>
    </row>
    <row r="271" spans="1:18" ht="18" hidden="1" customHeight="1">
      <c r="A271" s="606">
        <v>261</v>
      </c>
      <c r="B271" s="607"/>
      <c r="C271" s="54"/>
      <c r="D271" s="65"/>
      <c r="E271" s="144"/>
      <c r="F271" s="66"/>
      <c r="G271" s="67"/>
      <c r="H271" s="71"/>
      <c r="I271" s="70"/>
      <c r="J271" s="71"/>
      <c r="K271" s="69"/>
      <c r="L271" s="70"/>
      <c r="M271" s="71"/>
      <c r="N271" s="69"/>
      <c r="O271" s="72"/>
      <c r="P271" s="62">
        <f t="shared" si="4"/>
        <v>0</v>
      </c>
      <c r="Q271" s="90"/>
      <c r="R271" s="73"/>
    </row>
    <row r="272" spans="1:18" ht="18" hidden="1" customHeight="1">
      <c r="A272" s="606">
        <v>262</v>
      </c>
      <c r="B272" s="607"/>
      <c r="C272" s="54"/>
      <c r="D272" s="65"/>
      <c r="E272" s="144"/>
      <c r="F272" s="66"/>
      <c r="G272" s="67"/>
      <c r="H272" s="71"/>
      <c r="I272" s="70"/>
      <c r="J272" s="71"/>
      <c r="K272" s="69"/>
      <c r="L272" s="70"/>
      <c r="M272" s="71"/>
      <c r="N272" s="69"/>
      <c r="O272" s="72"/>
      <c r="P272" s="62">
        <f t="shared" si="4"/>
        <v>0</v>
      </c>
      <c r="Q272" s="90"/>
      <c r="R272" s="73"/>
    </row>
    <row r="273" spans="1:18" ht="18" hidden="1" customHeight="1">
      <c r="A273" s="606">
        <v>263</v>
      </c>
      <c r="B273" s="607"/>
      <c r="C273" s="54"/>
      <c r="D273" s="65"/>
      <c r="E273" s="144"/>
      <c r="F273" s="66"/>
      <c r="G273" s="67"/>
      <c r="H273" s="71"/>
      <c r="I273" s="70"/>
      <c r="J273" s="71"/>
      <c r="K273" s="69"/>
      <c r="L273" s="70"/>
      <c r="M273" s="71"/>
      <c r="N273" s="69"/>
      <c r="O273" s="72"/>
      <c r="P273" s="62">
        <f t="shared" si="4"/>
        <v>0</v>
      </c>
      <c r="Q273" s="90"/>
      <c r="R273" s="73"/>
    </row>
    <row r="274" spans="1:18" ht="18" hidden="1" customHeight="1">
      <c r="A274" s="606">
        <v>264</v>
      </c>
      <c r="B274" s="607"/>
      <c r="C274" s="54"/>
      <c r="D274" s="65"/>
      <c r="E274" s="144"/>
      <c r="F274" s="66"/>
      <c r="G274" s="67"/>
      <c r="H274" s="71"/>
      <c r="I274" s="70"/>
      <c r="J274" s="71"/>
      <c r="K274" s="69"/>
      <c r="L274" s="70"/>
      <c r="M274" s="71"/>
      <c r="N274" s="69"/>
      <c r="O274" s="72"/>
      <c r="P274" s="62">
        <f t="shared" si="4"/>
        <v>0</v>
      </c>
      <c r="Q274" s="90"/>
      <c r="R274" s="73"/>
    </row>
    <row r="275" spans="1:18" ht="18" hidden="1" customHeight="1">
      <c r="A275" s="606">
        <v>265</v>
      </c>
      <c r="B275" s="607"/>
      <c r="C275" s="54"/>
      <c r="D275" s="65"/>
      <c r="E275" s="144"/>
      <c r="F275" s="66"/>
      <c r="G275" s="67"/>
      <c r="H275" s="71"/>
      <c r="I275" s="70"/>
      <c r="J275" s="71"/>
      <c r="K275" s="69"/>
      <c r="L275" s="70"/>
      <c r="M275" s="71"/>
      <c r="N275" s="69"/>
      <c r="O275" s="72"/>
      <c r="P275" s="62">
        <f t="shared" si="4"/>
        <v>0</v>
      </c>
      <c r="Q275" s="90"/>
      <c r="R275" s="73"/>
    </row>
    <row r="276" spans="1:18" ht="18" hidden="1" customHeight="1">
      <c r="A276" s="606">
        <v>266</v>
      </c>
      <c r="B276" s="607"/>
      <c r="C276" s="54"/>
      <c r="D276" s="65"/>
      <c r="E276" s="144"/>
      <c r="F276" s="66"/>
      <c r="G276" s="67"/>
      <c r="H276" s="71"/>
      <c r="I276" s="70"/>
      <c r="J276" s="71"/>
      <c r="K276" s="69"/>
      <c r="L276" s="70"/>
      <c r="M276" s="71"/>
      <c r="N276" s="69"/>
      <c r="O276" s="72"/>
      <c r="P276" s="62">
        <f t="shared" si="4"/>
        <v>0</v>
      </c>
      <c r="Q276" s="90"/>
      <c r="R276" s="73"/>
    </row>
    <row r="277" spans="1:18" ht="18" hidden="1" customHeight="1">
      <c r="A277" s="606">
        <v>267</v>
      </c>
      <c r="B277" s="607"/>
      <c r="C277" s="54"/>
      <c r="D277" s="65"/>
      <c r="E277" s="144"/>
      <c r="F277" s="66"/>
      <c r="G277" s="67"/>
      <c r="H277" s="71"/>
      <c r="I277" s="70"/>
      <c r="J277" s="71"/>
      <c r="K277" s="69"/>
      <c r="L277" s="70"/>
      <c r="M277" s="71"/>
      <c r="N277" s="69"/>
      <c r="O277" s="72"/>
      <c r="P277" s="62">
        <f t="shared" si="4"/>
        <v>0</v>
      </c>
      <c r="Q277" s="90"/>
      <c r="R277" s="73"/>
    </row>
    <row r="278" spans="1:18" ht="18" hidden="1" customHeight="1">
      <c r="A278" s="606">
        <v>268</v>
      </c>
      <c r="B278" s="607"/>
      <c r="C278" s="54"/>
      <c r="D278" s="65"/>
      <c r="E278" s="144"/>
      <c r="F278" s="66"/>
      <c r="G278" s="67"/>
      <c r="H278" s="71"/>
      <c r="I278" s="70"/>
      <c r="J278" s="71"/>
      <c r="K278" s="69"/>
      <c r="L278" s="70"/>
      <c r="M278" s="71"/>
      <c r="N278" s="69"/>
      <c r="O278" s="72"/>
      <c r="P278" s="62">
        <f t="shared" si="4"/>
        <v>0</v>
      </c>
      <c r="Q278" s="90"/>
      <c r="R278" s="73"/>
    </row>
    <row r="279" spans="1:18" ht="18" hidden="1" customHeight="1">
      <c r="A279" s="606">
        <v>269</v>
      </c>
      <c r="B279" s="607"/>
      <c r="C279" s="54"/>
      <c r="D279" s="65"/>
      <c r="E279" s="144"/>
      <c r="F279" s="66"/>
      <c r="G279" s="67"/>
      <c r="H279" s="71"/>
      <c r="I279" s="70"/>
      <c r="J279" s="71"/>
      <c r="K279" s="69"/>
      <c r="L279" s="70"/>
      <c r="M279" s="71"/>
      <c r="N279" s="69"/>
      <c r="O279" s="72"/>
      <c r="P279" s="62">
        <f t="shared" si="4"/>
        <v>0</v>
      </c>
      <c r="Q279" s="90"/>
      <c r="R279" s="73"/>
    </row>
    <row r="280" spans="1:18" ht="18" hidden="1" customHeight="1">
      <c r="A280" s="606">
        <v>270</v>
      </c>
      <c r="B280" s="607"/>
      <c r="C280" s="54"/>
      <c r="D280" s="65"/>
      <c r="E280" s="144"/>
      <c r="F280" s="66"/>
      <c r="G280" s="67"/>
      <c r="H280" s="71"/>
      <c r="I280" s="70"/>
      <c r="J280" s="71"/>
      <c r="K280" s="69"/>
      <c r="L280" s="70"/>
      <c r="M280" s="71"/>
      <c r="N280" s="69"/>
      <c r="O280" s="72"/>
      <c r="P280" s="62">
        <f t="shared" si="4"/>
        <v>0</v>
      </c>
      <c r="Q280" s="90"/>
      <c r="R280" s="73"/>
    </row>
    <row r="281" spans="1:18" ht="18" hidden="1" customHeight="1">
      <c r="A281" s="606">
        <v>271</v>
      </c>
      <c r="B281" s="607"/>
      <c r="C281" s="54"/>
      <c r="D281" s="65"/>
      <c r="E281" s="144"/>
      <c r="F281" s="66"/>
      <c r="G281" s="67"/>
      <c r="H281" s="71"/>
      <c r="I281" s="70"/>
      <c r="J281" s="71"/>
      <c r="K281" s="69"/>
      <c r="L281" s="70"/>
      <c r="M281" s="71"/>
      <c r="N281" s="69"/>
      <c r="O281" s="72"/>
      <c r="P281" s="62">
        <f t="shared" si="4"/>
        <v>0</v>
      </c>
      <c r="Q281" s="90"/>
      <c r="R281" s="73"/>
    </row>
    <row r="282" spans="1:18" ht="18" hidden="1" customHeight="1">
      <c r="A282" s="606">
        <v>272</v>
      </c>
      <c r="B282" s="607"/>
      <c r="C282" s="54"/>
      <c r="D282" s="65"/>
      <c r="E282" s="144"/>
      <c r="F282" s="66"/>
      <c r="G282" s="67"/>
      <c r="H282" s="71"/>
      <c r="I282" s="70"/>
      <c r="J282" s="71"/>
      <c r="K282" s="69"/>
      <c r="L282" s="70"/>
      <c r="M282" s="71"/>
      <c r="N282" s="69"/>
      <c r="O282" s="72"/>
      <c r="P282" s="62">
        <f t="shared" si="4"/>
        <v>0</v>
      </c>
      <c r="Q282" s="90"/>
      <c r="R282" s="73"/>
    </row>
    <row r="283" spans="1:18" ht="18" hidden="1" customHeight="1">
      <c r="A283" s="606">
        <v>273</v>
      </c>
      <c r="B283" s="607"/>
      <c r="C283" s="54"/>
      <c r="D283" s="65"/>
      <c r="E283" s="144"/>
      <c r="F283" s="66"/>
      <c r="G283" s="67"/>
      <c r="H283" s="71"/>
      <c r="I283" s="70"/>
      <c r="J283" s="71"/>
      <c r="K283" s="69"/>
      <c r="L283" s="70"/>
      <c r="M283" s="71"/>
      <c r="N283" s="69"/>
      <c r="O283" s="72"/>
      <c r="P283" s="62">
        <f t="shared" si="4"/>
        <v>0</v>
      </c>
      <c r="Q283" s="90"/>
      <c r="R283" s="73"/>
    </row>
    <row r="284" spans="1:18" ht="18" hidden="1" customHeight="1">
      <c r="A284" s="606">
        <v>274</v>
      </c>
      <c r="B284" s="607"/>
      <c r="C284" s="54"/>
      <c r="D284" s="65"/>
      <c r="E284" s="144"/>
      <c r="F284" s="66"/>
      <c r="G284" s="67"/>
      <c r="H284" s="71"/>
      <c r="I284" s="70"/>
      <c r="J284" s="71"/>
      <c r="K284" s="69"/>
      <c r="L284" s="70"/>
      <c r="M284" s="71"/>
      <c r="N284" s="69"/>
      <c r="O284" s="72"/>
      <c r="P284" s="62">
        <f t="shared" si="4"/>
        <v>0</v>
      </c>
      <c r="Q284" s="90"/>
      <c r="R284" s="73"/>
    </row>
    <row r="285" spans="1:18" ht="18" hidden="1" customHeight="1">
      <c r="A285" s="606">
        <v>275</v>
      </c>
      <c r="B285" s="607"/>
      <c r="C285" s="54"/>
      <c r="D285" s="65"/>
      <c r="E285" s="144"/>
      <c r="F285" s="66"/>
      <c r="G285" s="67"/>
      <c r="H285" s="71"/>
      <c r="I285" s="70"/>
      <c r="J285" s="71"/>
      <c r="K285" s="69"/>
      <c r="L285" s="70"/>
      <c r="M285" s="71"/>
      <c r="N285" s="69"/>
      <c r="O285" s="72"/>
      <c r="P285" s="62">
        <f t="shared" si="4"/>
        <v>0</v>
      </c>
      <c r="Q285" s="90"/>
      <c r="R285" s="73"/>
    </row>
    <row r="286" spans="1:18" ht="18" hidden="1" customHeight="1">
      <c r="A286" s="606">
        <v>276</v>
      </c>
      <c r="B286" s="607"/>
      <c r="C286" s="54"/>
      <c r="D286" s="65"/>
      <c r="E286" s="144"/>
      <c r="F286" s="66"/>
      <c r="G286" s="67"/>
      <c r="H286" s="71"/>
      <c r="I286" s="70"/>
      <c r="J286" s="71"/>
      <c r="K286" s="69"/>
      <c r="L286" s="70"/>
      <c r="M286" s="71"/>
      <c r="N286" s="69"/>
      <c r="O286" s="72"/>
      <c r="P286" s="62">
        <f t="shared" si="4"/>
        <v>0</v>
      </c>
      <c r="Q286" s="90"/>
      <c r="R286" s="73"/>
    </row>
    <row r="287" spans="1:18" ht="18" hidden="1" customHeight="1">
      <c r="A287" s="606">
        <v>277</v>
      </c>
      <c r="B287" s="607"/>
      <c r="C287" s="54"/>
      <c r="D287" s="65"/>
      <c r="E287" s="144"/>
      <c r="F287" s="66"/>
      <c r="G287" s="67"/>
      <c r="H287" s="71"/>
      <c r="I287" s="70"/>
      <c r="J287" s="71"/>
      <c r="K287" s="69"/>
      <c r="L287" s="70"/>
      <c r="M287" s="71"/>
      <c r="N287" s="69"/>
      <c r="O287" s="72"/>
      <c r="P287" s="62">
        <f t="shared" si="4"/>
        <v>0</v>
      </c>
      <c r="Q287" s="90"/>
      <c r="R287" s="73"/>
    </row>
    <row r="288" spans="1:18" ht="18" hidden="1" customHeight="1">
      <c r="A288" s="606">
        <v>278</v>
      </c>
      <c r="B288" s="607"/>
      <c r="C288" s="54"/>
      <c r="D288" s="65"/>
      <c r="E288" s="144"/>
      <c r="F288" s="66"/>
      <c r="G288" s="67"/>
      <c r="H288" s="71"/>
      <c r="I288" s="70"/>
      <c r="J288" s="71"/>
      <c r="K288" s="69"/>
      <c r="L288" s="70"/>
      <c r="M288" s="71"/>
      <c r="N288" s="69"/>
      <c r="O288" s="72"/>
      <c r="P288" s="62">
        <f t="shared" si="4"/>
        <v>0</v>
      </c>
      <c r="Q288" s="90"/>
      <c r="R288" s="73"/>
    </row>
    <row r="289" spans="1:18" ht="18" hidden="1" customHeight="1">
      <c r="A289" s="606">
        <v>279</v>
      </c>
      <c r="B289" s="607"/>
      <c r="C289" s="54"/>
      <c r="D289" s="65"/>
      <c r="E289" s="144"/>
      <c r="F289" s="66"/>
      <c r="G289" s="67"/>
      <c r="H289" s="71"/>
      <c r="I289" s="70"/>
      <c r="J289" s="71"/>
      <c r="K289" s="69"/>
      <c r="L289" s="70"/>
      <c r="M289" s="71"/>
      <c r="N289" s="69"/>
      <c r="O289" s="72"/>
      <c r="P289" s="62">
        <f t="shared" si="4"/>
        <v>0</v>
      </c>
      <c r="Q289" s="90"/>
      <c r="R289" s="73"/>
    </row>
    <row r="290" spans="1:18" ht="18" hidden="1" customHeight="1">
      <c r="A290" s="606">
        <v>280</v>
      </c>
      <c r="B290" s="607"/>
      <c r="C290" s="54"/>
      <c r="D290" s="65"/>
      <c r="E290" s="144"/>
      <c r="F290" s="66"/>
      <c r="G290" s="67"/>
      <c r="H290" s="71"/>
      <c r="I290" s="70"/>
      <c r="J290" s="71"/>
      <c r="K290" s="69"/>
      <c r="L290" s="70"/>
      <c r="M290" s="71"/>
      <c r="N290" s="69"/>
      <c r="O290" s="72"/>
      <c r="P290" s="62">
        <f t="shared" si="4"/>
        <v>0</v>
      </c>
      <c r="Q290" s="90"/>
      <c r="R290" s="73"/>
    </row>
    <row r="291" spans="1:18" ht="18" hidden="1" customHeight="1">
      <c r="A291" s="606">
        <v>281</v>
      </c>
      <c r="B291" s="607"/>
      <c r="C291" s="54"/>
      <c r="D291" s="65"/>
      <c r="E291" s="144"/>
      <c r="F291" s="66"/>
      <c r="G291" s="67"/>
      <c r="H291" s="71"/>
      <c r="I291" s="70"/>
      <c r="J291" s="71"/>
      <c r="K291" s="69"/>
      <c r="L291" s="70"/>
      <c r="M291" s="71"/>
      <c r="N291" s="69"/>
      <c r="O291" s="72"/>
      <c r="P291" s="62">
        <f t="shared" si="4"/>
        <v>0</v>
      </c>
      <c r="Q291" s="90"/>
      <c r="R291" s="73"/>
    </row>
    <row r="292" spans="1:18" ht="18" hidden="1" customHeight="1">
      <c r="A292" s="606">
        <v>282</v>
      </c>
      <c r="B292" s="607"/>
      <c r="C292" s="54"/>
      <c r="D292" s="65"/>
      <c r="E292" s="144"/>
      <c r="F292" s="66"/>
      <c r="G292" s="67"/>
      <c r="H292" s="71"/>
      <c r="I292" s="70"/>
      <c r="J292" s="71"/>
      <c r="K292" s="69"/>
      <c r="L292" s="70"/>
      <c r="M292" s="71"/>
      <c r="N292" s="69"/>
      <c r="O292" s="72"/>
      <c r="P292" s="62">
        <f t="shared" si="4"/>
        <v>0</v>
      </c>
      <c r="Q292" s="90"/>
      <c r="R292" s="73"/>
    </row>
    <row r="293" spans="1:18" ht="18" hidden="1" customHeight="1">
      <c r="A293" s="606">
        <v>283</v>
      </c>
      <c r="B293" s="607"/>
      <c r="C293" s="54"/>
      <c r="D293" s="65"/>
      <c r="E293" s="144"/>
      <c r="F293" s="66"/>
      <c r="G293" s="67"/>
      <c r="H293" s="71"/>
      <c r="I293" s="70"/>
      <c r="J293" s="71"/>
      <c r="K293" s="69"/>
      <c r="L293" s="70"/>
      <c r="M293" s="71"/>
      <c r="N293" s="69"/>
      <c r="O293" s="72"/>
      <c r="P293" s="62">
        <f t="shared" si="4"/>
        <v>0</v>
      </c>
      <c r="Q293" s="90"/>
      <c r="R293" s="73"/>
    </row>
    <row r="294" spans="1:18" ht="18" hidden="1" customHeight="1">
      <c r="A294" s="606">
        <v>284</v>
      </c>
      <c r="B294" s="607"/>
      <c r="C294" s="54"/>
      <c r="D294" s="65"/>
      <c r="E294" s="144"/>
      <c r="F294" s="66"/>
      <c r="G294" s="67"/>
      <c r="H294" s="71"/>
      <c r="I294" s="70"/>
      <c r="J294" s="71"/>
      <c r="K294" s="69"/>
      <c r="L294" s="70"/>
      <c r="M294" s="71"/>
      <c r="N294" s="69"/>
      <c r="O294" s="72"/>
      <c r="P294" s="62">
        <f t="shared" si="4"/>
        <v>0</v>
      </c>
      <c r="Q294" s="90"/>
      <c r="R294" s="73"/>
    </row>
    <row r="295" spans="1:18" ht="18" hidden="1" customHeight="1">
      <c r="A295" s="606">
        <v>285</v>
      </c>
      <c r="B295" s="607"/>
      <c r="C295" s="54"/>
      <c r="D295" s="65"/>
      <c r="E295" s="144"/>
      <c r="F295" s="66"/>
      <c r="G295" s="67"/>
      <c r="H295" s="71"/>
      <c r="I295" s="70"/>
      <c r="J295" s="71"/>
      <c r="K295" s="69"/>
      <c r="L295" s="70"/>
      <c r="M295" s="71"/>
      <c r="N295" s="69"/>
      <c r="O295" s="72"/>
      <c r="P295" s="62">
        <f t="shared" si="4"/>
        <v>0</v>
      </c>
      <c r="Q295" s="90"/>
      <c r="R295" s="73"/>
    </row>
    <row r="296" spans="1:18" ht="18" hidden="1" customHeight="1">
      <c r="A296" s="606">
        <v>286</v>
      </c>
      <c r="B296" s="607"/>
      <c r="C296" s="54"/>
      <c r="D296" s="65"/>
      <c r="E296" s="144"/>
      <c r="F296" s="66"/>
      <c r="G296" s="67"/>
      <c r="H296" s="71"/>
      <c r="I296" s="70"/>
      <c r="J296" s="71"/>
      <c r="K296" s="69"/>
      <c r="L296" s="70"/>
      <c r="M296" s="71"/>
      <c r="N296" s="69"/>
      <c r="O296" s="72"/>
      <c r="P296" s="62">
        <f t="shared" si="4"/>
        <v>0</v>
      </c>
      <c r="Q296" s="90"/>
      <c r="R296" s="73"/>
    </row>
    <row r="297" spans="1:18" ht="18" hidden="1" customHeight="1">
      <c r="A297" s="606">
        <v>287</v>
      </c>
      <c r="B297" s="607"/>
      <c r="C297" s="54"/>
      <c r="D297" s="65"/>
      <c r="E297" s="144"/>
      <c r="F297" s="66"/>
      <c r="G297" s="67"/>
      <c r="H297" s="71"/>
      <c r="I297" s="70"/>
      <c r="J297" s="71"/>
      <c r="K297" s="69"/>
      <c r="L297" s="70"/>
      <c r="M297" s="71"/>
      <c r="N297" s="69"/>
      <c r="O297" s="72"/>
      <c r="P297" s="62">
        <f t="shared" si="4"/>
        <v>0</v>
      </c>
      <c r="Q297" s="90"/>
      <c r="R297" s="73"/>
    </row>
    <row r="298" spans="1:18" ht="18" hidden="1" customHeight="1">
      <c r="A298" s="606">
        <v>288</v>
      </c>
      <c r="B298" s="607"/>
      <c r="C298" s="54"/>
      <c r="D298" s="65"/>
      <c r="E298" s="144"/>
      <c r="F298" s="66"/>
      <c r="G298" s="67"/>
      <c r="H298" s="71"/>
      <c r="I298" s="70"/>
      <c r="J298" s="71"/>
      <c r="K298" s="69"/>
      <c r="L298" s="70"/>
      <c r="M298" s="71"/>
      <c r="N298" s="69"/>
      <c r="O298" s="72"/>
      <c r="P298" s="62">
        <f t="shared" si="4"/>
        <v>0</v>
      </c>
      <c r="Q298" s="90"/>
      <c r="R298" s="73"/>
    </row>
    <row r="299" spans="1:18" ht="18" hidden="1" customHeight="1">
      <c r="A299" s="606">
        <v>289</v>
      </c>
      <c r="B299" s="607"/>
      <c r="C299" s="54"/>
      <c r="D299" s="65"/>
      <c r="E299" s="144"/>
      <c r="F299" s="66"/>
      <c r="G299" s="67"/>
      <c r="H299" s="71"/>
      <c r="I299" s="70"/>
      <c r="J299" s="71"/>
      <c r="K299" s="69"/>
      <c r="L299" s="70"/>
      <c r="M299" s="71"/>
      <c r="N299" s="69"/>
      <c r="O299" s="72"/>
      <c r="P299" s="62">
        <f t="shared" si="4"/>
        <v>0</v>
      </c>
      <c r="Q299" s="90"/>
      <c r="R299" s="73"/>
    </row>
    <row r="300" spans="1:18" ht="18" hidden="1" customHeight="1">
      <c r="A300" s="606">
        <v>290</v>
      </c>
      <c r="B300" s="607"/>
      <c r="C300" s="54"/>
      <c r="D300" s="65"/>
      <c r="E300" s="144"/>
      <c r="F300" s="66"/>
      <c r="G300" s="67"/>
      <c r="H300" s="71"/>
      <c r="I300" s="70"/>
      <c r="J300" s="71"/>
      <c r="K300" s="69"/>
      <c r="L300" s="70"/>
      <c r="M300" s="71"/>
      <c r="N300" s="69"/>
      <c r="O300" s="72"/>
      <c r="P300" s="62">
        <f t="shared" si="4"/>
        <v>0</v>
      </c>
      <c r="Q300" s="90"/>
      <c r="R300" s="73"/>
    </row>
    <row r="301" spans="1:18" ht="18" hidden="1" customHeight="1">
      <c r="A301" s="606">
        <v>291</v>
      </c>
      <c r="B301" s="607"/>
      <c r="C301" s="54"/>
      <c r="D301" s="65"/>
      <c r="E301" s="144"/>
      <c r="F301" s="66"/>
      <c r="G301" s="67"/>
      <c r="H301" s="71"/>
      <c r="I301" s="70"/>
      <c r="J301" s="71"/>
      <c r="K301" s="69"/>
      <c r="L301" s="70"/>
      <c r="M301" s="71"/>
      <c r="N301" s="69"/>
      <c r="O301" s="72"/>
      <c r="P301" s="62">
        <f t="shared" si="4"/>
        <v>0</v>
      </c>
      <c r="Q301" s="90"/>
      <c r="R301" s="73"/>
    </row>
    <row r="302" spans="1:18" ht="18" hidden="1" customHeight="1">
      <c r="A302" s="606">
        <v>292</v>
      </c>
      <c r="B302" s="607"/>
      <c r="C302" s="54"/>
      <c r="D302" s="65"/>
      <c r="E302" s="144"/>
      <c r="F302" s="66"/>
      <c r="G302" s="67"/>
      <c r="H302" s="71"/>
      <c r="I302" s="70"/>
      <c r="J302" s="71"/>
      <c r="K302" s="69"/>
      <c r="L302" s="70"/>
      <c r="M302" s="71"/>
      <c r="N302" s="69"/>
      <c r="O302" s="72"/>
      <c r="P302" s="62">
        <f t="shared" si="4"/>
        <v>0</v>
      </c>
      <c r="Q302" s="90"/>
      <c r="R302" s="73"/>
    </row>
    <row r="303" spans="1:18" ht="18" hidden="1" customHeight="1">
      <c r="A303" s="606">
        <v>293</v>
      </c>
      <c r="B303" s="607"/>
      <c r="C303" s="54"/>
      <c r="D303" s="65"/>
      <c r="E303" s="144"/>
      <c r="F303" s="66"/>
      <c r="G303" s="67"/>
      <c r="H303" s="71"/>
      <c r="I303" s="70"/>
      <c r="J303" s="71"/>
      <c r="K303" s="69"/>
      <c r="L303" s="70"/>
      <c r="M303" s="71"/>
      <c r="N303" s="69"/>
      <c r="O303" s="72"/>
      <c r="P303" s="62">
        <f t="shared" si="4"/>
        <v>0</v>
      </c>
      <c r="Q303" s="90"/>
      <c r="R303" s="73"/>
    </row>
    <row r="304" spans="1:18" ht="18" hidden="1" customHeight="1">
      <c r="A304" s="606">
        <v>294</v>
      </c>
      <c r="B304" s="607"/>
      <c r="C304" s="54"/>
      <c r="D304" s="65"/>
      <c r="E304" s="144"/>
      <c r="F304" s="66"/>
      <c r="G304" s="67"/>
      <c r="H304" s="71"/>
      <c r="I304" s="70"/>
      <c r="J304" s="71"/>
      <c r="K304" s="69"/>
      <c r="L304" s="70"/>
      <c r="M304" s="71"/>
      <c r="N304" s="69"/>
      <c r="O304" s="72"/>
      <c r="P304" s="62">
        <f t="shared" si="4"/>
        <v>0</v>
      </c>
      <c r="Q304" s="90"/>
      <c r="R304" s="73"/>
    </row>
    <row r="305" spans="1:18" ht="18" hidden="1" customHeight="1">
      <c r="A305" s="606">
        <v>295</v>
      </c>
      <c r="B305" s="607"/>
      <c r="C305" s="54"/>
      <c r="D305" s="65"/>
      <c r="E305" s="144"/>
      <c r="F305" s="66"/>
      <c r="G305" s="67"/>
      <c r="H305" s="71"/>
      <c r="I305" s="70"/>
      <c r="J305" s="71"/>
      <c r="K305" s="69"/>
      <c r="L305" s="70"/>
      <c r="M305" s="71"/>
      <c r="N305" s="69"/>
      <c r="O305" s="72"/>
      <c r="P305" s="62">
        <f t="shared" si="4"/>
        <v>0</v>
      </c>
      <c r="Q305" s="90"/>
      <c r="R305" s="73"/>
    </row>
    <row r="306" spans="1:18" ht="18" hidden="1" customHeight="1">
      <c r="A306" s="606">
        <v>296</v>
      </c>
      <c r="B306" s="607"/>
      <c r="C306" s="54"/>
      <c r="D306" s="65"/>
      <c r="E306" s="144"/>
      <c r="F306" s="66"/>
      <c r="G306" s="67"/>
      <c r="H306" s="71"/>
      <c r="I306" s="70"/>
      <c r="J306" s="71"/>
      <c r="K306" s="69"/>
      <c r="L306" s="70"/>
      <c r="M306" s="71"/>
      <c r="N306" s="69"/>
      <c r="O306" s="72"/>
      <c r="P306" s="62">
        <f t="shared" si="4"/>
        <v>0</v>
      </c>
      <c r="Q306" s="90"/>
      <c r="R306" s="73"/>
    </row>
    <row r="307" spans="1:18" ht="18" hidden="1" customHeight="1">
      <c r="A307" s="606">
        <v>297</v>
      </c>
      <c r="B307" s="607"/>
      <c r="C307" s="54"/>
      <c r="D307" s="65"/>
      <c r="E307" s="144"/>
      <c r="F307" s="66"/>
      <c r="G307" s="67"/>
      <c r="H307" s="71"/>
      <c r="I307" s="70"/>
      <c r="J307" s="71"/>
      <c r="K307" s="69"/>
      <c r="L307" s="70"/>
      <c r="M307" s="71"/>
      <c r="N307" s="69"/>
      <c r="O307" s="72"/>
      <c r="P307" s="62">
        <f t="shared" si="4"/>
        <v>0</v>
      </c>
      <c r="Q307" s="90"/>
      <c r="R307" s="73"/>
    </row>
    <row r="308" spans="1:18" ht="18" hidden="1" customHeight="1">
      <c r="A308" s="606">
        <v>298</v>
      </c>
      <c r="B308" s="607"/>
      <c r="C308" s="54"/>
      <c r="D308" s="65"/>
      <c r="E308" s="144"/>
      <c r="F308" s="66"/>
      <c r="G308" s="67"/>
      <c r="H308" s="71"/>
      <c r="I308" s="70"/>
      <c r="J308" s="71"/>
      <c r="K308" s="69"/>
      <c r="L308" s="70"/>
      <c r="M308" s="71"/>
      <c r="N308" s="69"/>
      <c r="O308" s="72"/>
      <c r="P308" s="62">
        <f t="shared" si="4"/>
        <v>0</v>
      </c>
      <c r="Q308" s="90"/>
      <c r="R308" s="73"/>
    </row>
    <row r="309" spans="1:18" ht="18" hidden="1" customHeight="1">
      <c r="A309" s="606">
        <v>299</v>
      </c>
      <c r="B309" s="607"/>
      <c r="C309" s="54"/>
      <c r="D309" s="65"/>
      <c r="E309" s="144"/>
      <c r="F309" s="66"/>
      <c r="G309" s="67"/>
      <c r="H309" s="71"/>
      <c r="I309" s="70"/>
      <c r="J309" s="71"/>
      <c r="K309" s="69"/>
      <c r="L309" s="70"/>
      <c r="M309" s="71"/>
      <c r="N309" s="69"/>
      <c r="O309" s="72"/>
      <c r="P309" s="62">
        <f t="shared" si="4"/>
        <v>0</v>
      </c>
      <c r="Q309" s="90"/>
      <c r="R309" s="73"/>
    </row>
    <row r="310" spans="1:18" ht="18" hidden="1" customHeight="1">
      <c r="A310" s="606">
        <v>300</v>
      </c>
      <c r="B310" s="607"/>
      <c r="C310" s="54"/>
      <c r="D310" s="65"/>
      <c r="E310" s="144"/>
      <c r="F310" s="66"/>
      <c r="G310" s="67"/>
      <c r="H310" s="68"/>
      <c r="I310" s="67"/>
      <c r="J310" s="68"/>
      <c r="K310" s="69"/>
      <c r="L310" s="70"/>
      <c r="M310" s="71"/>
      <c r="N310" s="69"/>
      <c r="O310" s="72"/>
      <c r="P310" s="62">
        <f t="shared" si="4"/>
        <v>0</v>
      </c>
      <c r="Q310" s="90"/>
      <c r="R310" s="73"/>
    </row>
    <row r="311" spans="1:18" ht="18" hidden="1" customHeight="1">
      <c r="A311" s="606">
        <v>301</v>
      </c>
      <c r="B311" s="607"/>
      <c r="C311" s="54"/>
      <c r="D311" s="65"/>
      <c r="E311" s="144"/>
      <c r="F311" s="66"/>
      <c r="G311" s="67"/>
      <c r="H311" s="71"/>
      <c r="I311" s="70"/>
      <c r="J311" s="71"/>
      <c r="K311" s="69"/>
      <c r="L311" s="70"/>
      <c r="M311" s="71"/>
      <c r="N311" s="69"/>
      <c r="O311" s="72"/>
      <c r="P311" s="62">
        <f t="shared" si="4"/>
        <v>0</v>
      </c>
      <c r="Q311" s="90"/>
      <c r="R311" s="73"/>
    </row>
    <row r="312" spans="1:18" ht="18" hidden="1" customHeight="1">
      <c r="A312" s="606">
        <v>302</v>
      </c>
      <c r="B312" s="607"/>
      <c r="C312" s="54"/>
      <c r="D312" s="65"/>
      <c r="E312" s="144"/>
      <c r="F312" s="66"/>
      <c r="G312" s="67"/>
      <c r="H312" s="71"/>
      <c r="I312" s="70"/>
      <c r="J312" s="71"/>
      <c r="K312" s="69"/>
      <c r="L312" s="70"/>
      <c r="M312" s="71"/>
      <c r="N312" s="69"/>
      <c r="O312" s="72"/>
      <c r="P312" s="62">
        <f t="shared" si="4"/>
        <v>0</v>
      </c>
      <c r="Q312" s="90"/>
      <c r="R312" s="73"/>
    </row>
    <row r="313" spans="1:18" ht="18" hidden="1" customHeight="1">
      <c r="A313" s="606">
        <v>303</v>
      </c>
      <c r="B313" s="607"/>
      <c r="C313" s="54"/>
      <c r="D313" s="65"/>
      <c r="E313" s="144"/>
      <c r="F313" s="66"/>
      <c r="G313" s="67"/>
      <c r="H313" s="71"/>
      <c r="I313" s="70"/>
      <c r="J313" s="71"/>
      <c r="K313" s="69"/>
      <c r="L313" s="70"/>
      <c r="M313" s="71"/>
      <c r="N313" s="69"/>
      <c r="O313" s="72"/>
      <c r="P313" s="62">
        <f t="shared" si="4"/>
        <v>0</v>
      </c>
      <c r="Q313" s="90"/>
      <c r="R313" s="73"/>
    </row>
    <row r="314" spans="1:18" ht="18" hidden="1" customHeight="1">
      <c r="A314" s="606">
        <v>304</v>
      </c>
      <c r="B314" s="607"/>
      <c r="C314" s="54"/>
      <c r="D314" s="65"/>
      <c r="E314" s="144"/>
      <c r="F314" s="66"/>
      <c r="G314" s="67"/>
      <c r="H314" s="71"/>
      <c r="I314" s="70"/>
      <c r="J314" s="71"/>
      <c r="K314" s="69"/>
      <c r="L314" s="70"/>
      <c r="M314" s="71"/>
      <c r="N314" s="69"/>
      <c r="O314" s="72"/>
      <c r="P314" s="62">
        <f t="shared" si="4"/>
        <v>0</v>
      </c>
      <c r="Q314" s="90"/>
      <c r="R314" s="73"/>
    </row>
    <row r="315" spans="1:18" ht="18" hidden="1" customHeight="1">
      <c r="A315" s="606">
        <v>305</v>
      </c>
      <c r="B315" s="607"/>
      <c r="C315" s="54"/>
      <c r="D315" s="65"/>
      <c r="E315" s="144"/>
      <c r="F315" s="66"/>
      <c r="G315" s="67"/>
      <c r="H315" s="71"/>
      <c r="I315" s="70"/>
      <c r="J315" s="71"/>
      <c r="K315" s="69"/>
      <c r="L315" s="70"/>
      <c r="M315" s="71"/>
      <c r="N315" s="69"/>
      <c r="O315" s="72"/>
      <c r="P315" s="62">
        <f t="shared" si="4"/>
        <v>0</v>
      </c>
      <c r="Q315" s="90"/>
      <c r="R315" s="73"/>
    </row>
    <row r="316" spans="1:18" ht="18" hidden="1" customHeight="1">
      <c r="A316" s="606">
        <v>306</v>
      </c>
      <c r="B316" s="607"/>
      <c r="C316" s="54"/>
      <c r="D316" s="65"/>
      <c r="E316" s="144"/>
      <c r="F316" s="66"/>
      <c r="G316" s="67"/>
      <c r="H316" s="71"/>
      <c r="I316" s="70"/>
      <c r="J316" s="71"/>
      <c r="K316" s="69"/>
      <c r="L316" s="70"/>
      <c r="M316" s="71"/>
      <c r="N316" s="69"/>
      <c r="O316" s="72"/>
      <c r="P316" s="62">
        <f t="shared" si="4"/>
        <v>0</v>
      </c>
      <c r="Q316" s="90"/>
      <c r="R316" s="73"/>
    </row>
    <row r="317" spans="1:18" ht="18" hidden="1" customHeight="1">
      <c r="A317" s="606">
        <v>307</v>
      </c>
      <c r="B317" s="607"/>
      <c r="C317" s="54"/>
      <c r="D317" s="65"/>
      <c r="E317" s="144"/>
      <c r="F317" s="66"/>
      <c r="G317" s="67"/>
      <c r="H317" s="71"/>
      <c r="I317" s="70"/>
      <c r="J317" s="71"/>
      <c r="K317" s="69"/>
      <c r="L317" s="70"/>
      <c r="M317" s="71"/>
      <c r="N317" s="69"/>
      <c r="O317" s="72"/>
      <c r="P317" s="62">
        <f t="shared" si="4"/>
        <v>0</v>
      </c>
      <c r="Q317" s="90"/>
      <c r="R317" s="73"/>
    </row>
    <row r="318" spans="1:18" ht="18" hidden="1" customHeight="1">
      <c r="A318" s="606">
        <v>308</v>
      </c>
      <c r="B318" s="607"/>
      <c r="C318" s="54"/>
      <c r="D318" s="65"/>
      <c r="E318" s="144"/>
      <c r="F318" s="66"/>
      <c r="G318" s="67"/>
      <c r="H318" s="71"/>
      <c r="I318" s="70"/>
      <c r="J318" s="71"/>
      <c r="K318" s="69"/>
      <c r="L318" s="70"/>
      <c r="M318" s="71"/>
      <c r="N318" s="69"/>
      <c r="O318" s="72"/>
      <c r="P318" s="62">
        <f t="shared" si="4"/>
        <v>0</v>
      </c>
      <c r="Q318" s="90"/>
      <c r="R318" s="73"/>
    </row>
    <row r="319" spans="1:18" ht="18" hidden="1" customHeight="1">
      <c r="A319" s="606">
        <v>309</v>
      </c>
      <c r="B319" s="607"/>
      <c r="C319" s="54"/>
      <c r="D319" s="65"/>
      <c r="E319" s="144"/>
      <c r="F319" s="66"/>
      <c r="G319" s="67"/>
      <c r="H319" s="71"/>
      <c r="I319" s="70"/>
      <c r="J319" s="71"/>
      <c r="K319" s="69"/>
      <c r="L319" s="70"/>
      <c r="M319" s="71"/>
      <c r="N319" s="69"/>
      <c r="O319" s="72"/>
      <c r="P319" s="62">
        <f t="shared" si="4"/>
        <v>0</v>
      </c>
      <c r="Q319" s="90"/>
      <c r="R319" s="73"/>
    </row>
    <row r="320" spans="1:18" ht="18" hidden="1" customHeight="1">
      <c r="A320" s="606">
        <v>310</v>
      </c>
      <c r="B320" s="607"/>
      <c r="C320" s="54"/>
      <c r="D320" s="65"/>
      <c r="E320" s="144"/>
      <c r="F320" s="66"/>
      <c r="G320" s="67"/>
      <c r="H320" s="71"/>
      <c r="I320" s="70"/>
      <c r="J320" s="71"/>
      <c r="K320" s="69"/>
      <c r="L320" s="70"/>
      <c r="M320" s="71"/>
      <c r="N320" s="69"/>
      <c r="O320" s="72"/>
      <c r="P320" s="62">
        <f t="shared" si="4"/>
        <v>0</v>
      </c>
      <c r="Q320" s="90"/>
      <c r="R320" s="73"/>
    </row>
    <row r="321" spans="1:18" ht="18" hidden="1" customHeight="1">
      <c r="A321" s="606">
        <v>311</v>
      </c>
      <c r="B321" s="607"/>
      <c r="C321" s="54"/>
      <c r="D321" s="65"/>
      <c r="E321" s="144"/>
      <c r="F321" s="66"/>
      <c r="G321" s="67"/>
      <c r="H321" s="71"/>
      <c r="I321" s="70"/>
      <c r="J321" s="71"/>
      <c r="K321" s="69"/>
      <c r="L321" s="70"/>
      <c r="M321" s="71"/>
      <c r="N321" s="69"/>
      <c r="O321" s="72"/>
      <c r="P321" s="62">
        <f t="shared" si="4"/>
        <v>0</v>
      </c>
      <c r="Q321" s="90"/>
      <c r="R321" s="73"/>
    </row>
    <row r="322" spans="1:18" ht="18" hidden="1" customHeight="1">
      <c r="A322" s="606">
        <v>312</v>
      </c>
      <c r="B322" s="607"/>
      <c r="C322" s="54"/>
      <c r="D322" s="65"/>
      <c r="E322" s="144"/>
      <c r="F322" s="66"/>
      <c r="G322" s="67"/>
      <c r="H322" s="71"/>
      <c r="I322" s="70"/>
      <c r="J322" s="71"/>
      <c r="K322" s="69"/>
      <c r="L322" s="70"/>
      <c r="M322" s="71"/>
      <c r="N322" s="69"/>
      <c r="O322" s="72"/>
      <c r="P322" s="62">
        <f t="shared" si="4"/>
        <v>0</v>
      </c>
      <c r="Q322" s="90"/>
      <c r="R322" s="73"/>
    </row>
    <row r="323" spans="1:18" ht="18" hidden="1" customHeight="1">
      <c r="A323" s="606">
        <v>313</v>
      </c>
      <c r="B323" s="607"/>
      <c r="C323" s="54"/>
      <c r="D323" s="65"/>
      <c r="E323" s="144"/>
      <c r="F323" s="66"/>
      <c r="G323" s="67"/>
      <c r="H323" s="71"/>
      <c r="I323" s="70"/>
      <c r="J323" s="71"/>
      <c r="K323" s="69"/>
      <c r="L323" s="70"/>
      <c r="M323" s="71"/>
      <c r="N323" s="69"/>
      <c r="O323" s="72"/>
      <c r="P323" s="62">
        <f t="shared" si="4"/>
        <v>0</v>
      </c>
      <c r="Q323" s="90"/>
      <c r="R323" s="73"/>
    </row>
    <row r="324" spans="1:18" ht="18" hidden="1" customHeight="1">
      <c r="A324" s="606">
        <v>314</v>
      </c>
      <c r="B324" s="607"/>
      <c r="C324" s="54"/>
      <c r="D324" s="65"/>
      <c r="E324" s="144"/>
      <c r="F324" s="66"/>
      <c r="G324" s="67"/>
      <c r="H324" s="71"/>
      <c r="I324" s="70"/>
      <c r="J324" s="71"/>
      <c r="K324" s="69"/>
      <c r="L324" s="70"/>
      <c r="M324" s="71"/>
      <c r="N324" s="69"/>
      <c r="O324" s="72"/>
      <c r="P324" s="62">
        <f t="shared" si="4"/>
        <v>0</v>
      </c>
      <c r="Q324" s="90"/>
      <c r="R324" s="73"/>
    </row>
    <row r="325" spans="1:18" ht="18" hidden="1" customHeight="1">
      <c r="A325" s="606">
        <v>315</v>
      </c>
      <c r="B325" s="607"/>
      <c r="C325" s="54"/>
      <c r="D325" s="65"/>
      <c r="E325" s="144"/>
      <c r="F325" s="66"/>
      <c r="G325" s="67"/>
      <c r="H325" s="71"/>
      <c r="I325" s="70"/>
      <c r="J325" s="71"/>
      <c r="K325" s="69"/>
      <c r="L325" s="70"/>
      <c r="M325" s="71"/>
      <c r="N325" s="69"/>
      <c r="O325" s="72"/>
      <c r="P325" s="62">
        <f t="shared" si="4"/>
        <v>0</v>
      </c>
      <c r="Q325" s="90"/>
      <c r="R325" s="73"/>
    </row>
    <row r="326" spans="1:18" ht="18" hidden="1" customHeight="1">
      <c r="A326" s="606">
        <v>316</v>
      </c>
      <c r="B326" s="607"/>
      <c r="C326" s="54"/>
      <c r="D326" s="65"/>
      <c r="E326" s="144"/>
      <c r="F326" s="66"/>
      <c r="G326" s="67"/>
      <c r="H326" s="71"/>
      <c r="I326" s="70"/>
      <c r="J326" s="71"/>
      <c r="K326" s="69"/>
      <c r="L326" s="70"/>
      <c r="M326" s="71"/>
      <c r="N326" s="69"/>
      <c r="O326" s="72"/>
      <c r="P326" s="62">
        <f t="shared" si="4"/>
        <v>0</v>
      </c>
      <c r="Q326" s="90"/>
      <c r="R326" s="73"/>
    </row>
    <row r="327" spans="1:18" ht="18" hidden="1" customHeight="1">
      <c r="A327" s="606">
        <v>317</v>
      </c>
      <c r="B327" s="607"/>
      <c r="C327" s="54"/>
      <c r="D327" s="65"/>
      <c r="E327" s="144"/>
      <c r="F327" s="66"/>
      <c r="G327" s="67"/>
      <c r="H327" s="71"/>
      <c r="I327" s="70"/>
      <c r="J327" s="71"/>
      <c r="K327" s="69"/>
      <c r="L327" s="70"/>
      <c r="M327" s="71"/>
      <c r="N327" s="69"/>
      <c r="O327" s="72"/>
      <c r="P327" s="62">
        <f t="shared" si="4"/>
        <v>0</v>
      </c>
      <c r="Q327" s="90"/>
      <c r="R327" s="73"/>
    </row>
    <row r="328" spans="1:18" ht="18" hidden="1" customHeight="1">
      <c r="A328" s="606">
        <v>318</v>
      </c>
      <c r="B328" s="607"/>
      <c r="C328" s="54"/>
      <c r="D328" s="65"/>
      <c r="E328" s="144"/>
      <c r="F328" s="66"/>
      <c r="G328" s="67"/>
      <c r="H328" s="71"/>
      <c r="I328" s="70"/>
      <c r="J328" s="71"/>
      <c r="K328" s="69"/>
      <c r="L328" s="70"/>
      <c r="M328" s="71"/>
      <c r="N328" s="69"/>
      <c r="O328" s="72"/>
      <c r="P328" s="62">
        <f t="shared" si="4"/>
        <v>0</v>
      </c>
      <c r="Q328" s="90"/>
      <c r="R328" s="73"/>
    </row>
    <row r="329" spans="1:18" ht="18" hidden="1" customHeight="1">
      <c r="A329" s="606">
        <v>319</v>
      </c>
      <c r="B329" s="607"/>
      <c r="C329" s="54"/>
      <c r="D329" s="65"/>
      <c r="E329" s="144"/>
      <c r="F329" s="66"/>
      <c r="G329" s="67"/>
      <c r="H329" s="71"/>
      <c r="I329" s="70"/>
      <c r="J329" s="71"/>
      <c r="K329" s="69"/>
      <c r="L329" s="70"/>
      <c r="M329" s="71"/>
      <c r="N329" s="69"/>
      <c r="O329" s="72"/>
      <c r="P329" s="62">
        <f t="shared" si="4"/>
        <v>0</v>
      </c>
      <c r="Q329" s="90"/>
      <c r="R329" s="73"/>
    </row>
    <row r="330" spans="1:18" ht="18" hidden="1" customHeight="1">
      <c r="A330" s="606">
        <v>320</v>
      </c>
      <c r="B330" s="607"/>
      <c r="C330" s="54"/>
      <c r="D330" s="65"/>
      <c r="E330" s="144"/>
      <c r="F330" s="66"/>
      <c r="G330" s="67"/>
      <c r="H330" s="71"/>
      <c r="I330" s="70"/>
      <c r="J330" s="71"/>
      <c r="K330" s="69"/>
      <c r="L330" s="70"/>
      <c r="M330" s="71"/>
      <c r="N330" s="69"/>
      <c r="O330" s="72"/>
      <c r="P330" s="62">
        <f t="shared" si="4"/>
        <v>0</v>
      </c>
      <c r="Q330" s="90"/>
      <c r="R330" s="73"/>
    </row>
    <row r="331" spans="1:18" ht="18" hidden="1" customHeight="1">
      <c r="A331" s="606">
        <v>321</v>
      </c>
      <c r="B331" s="607"/>
      <c r="C331" s="54"/>
      <c r="D331" s="65"/>
      <c r="E331" s="144"/>
      <c r="F331" s="66"/>
      <c r="G331" s="67"/>
      <c r="H331" s="71"/>
      <c r="I331" s="70"/>
      <c r="J331" s="71"/>
      <c r="K331" s="69"/>
      <c r="L331" s="70"/>
      <c r="M331" s="71"/>
      <c r="N331" s="69"/>
      <c r="O331" s="72"/>
      <c r="P331" s="62">
        <f t="shared" si="4"/>
        <v>0</v>
      </c>
      <c r="Q331" s="90"/>
      <c r="R331" s="73"/>
    </row>
    <row r="332" spans="1:18" ht="18" hidden="1" customHeight="1">
      <c r="A332" s="606">
        <v>322</v>
      </c>
      <c r="B332" s="607"/>
      <c r="C332" s="54"/>
      <c r="D332" s="65"/>
      <c r="E332" s="144"/>
      <c r="F332" s="66"/>
      <c r="G332" s="67"/>
      <c r="H332" s="71"/>
      <c r="I332" s="70"/>
      <c r="J332" s="71"/>
      <c r="K332" s="69"/>
      <c r="L332" s="70"/>
      <c r="M332" s="71"/>
      <c r="N332" s="69"/>
      <c r="O332" s="72"/>
      <c r="P332" s="62">
        <f t="shared" ref="P332:P395" si="5">IF(H332="",0,INT(SUM(PRODUCT(H332,J332,M332))))</f>
        <v>0</v>
      </c>
      <c r="Q332" s="90"/>
      <c r="R332" s="73"/>
    </row>
    <row r="333" spans="1:18" ht="18" hidden="1" customHeight="1">
      <c r="A333" s="606">
        <v>323</v>
      </c>
      <c r="B333" s="607"/>
      <c r="C333" s="54"/>
      <c r="D333" s="65"/>
      <c r="E333" s="144"/>
      <c r="F333" s="66"/>
      <c r="G333" s="67"/>
      <c r="H333" s="71"/>
      <c r="I333" s="70"/>
      <c r="J333" s="71"/>
      <c r="K333" s="69"/>
      <c r="L333" s="70"/>
      <c r="M333" s="71"/>
      <c r="N333" s="69"/>
      <c r="O333" s="72"/>
      <c r="P333" s="62">
        <f t="shared" si="5"/>
        <v>0</v>
      </c>
      <c r="Q333" s="90"/>
      <c r="R333" s="73"/>
    </row>
    <row r="334" spans="1:18" ht="18" hidden="1" customHeight="1">
      <c r="A334" s="606">
        <v>324</v>
      </c>
      <c r="B334" s="607"/>
      <c r="C334" s="54"/>
      <c r="D334" s="65"/>
      <c r="E334" s="144"/>
      <c r="F334" s="66"/>
      <c r="G334" s="67"/>
      <c r="H334" s="71"/>
      <c r="I334" s="70"/>
      <c r="J334" s="71"/>
      <c r="K334" s="69"/>
      <c r="L334" s="70"/>
      <c r="M334" s="71"/>
      <c r="N334" s="69"/>
      <c r="O334" s="72"/>
      <c r="P334" s="62">
        <f t="shared" si="5"/>
        <v>0</v>
      </c>
      <c r="Q334" s="90"/>
      <c r="R334" s="73"/>
    </row>
    <row r="335" spans="1:18" ht="18" hidden="1" customHeight="1">
      <c r="A335" s="606">
        <v>325</v>
      </c>
      <c r="B335" s="607"/>
      <c r="C335" s="54"/>
      <c r="D335" s="65"/>
      <c r="E335" s="144"/>
      <c r="F335" s="66"/>
      <c r="G335" s="67"/>
      <c r="H335" s="71"/>
      <c r="I335" s="70"/>
      <c r="J335" s="71"/>
      <c r="K335" s="69"/>
      <c r="L335" s="70"/>
      <c r="M335" s="71"/>
      <c r="N335" s="69"/>
      <c r="O335" s="72"/>
      <c r="P335" s="62">
        <f t="shared" si="5"/>
        <v>0</v>
      </c>
      <c r="Q335" s="90"/>
      <c r="R335" s="73"/>
    </row>
    <row r="336" spans="1:18" ht="18" hidden="1" customHeight="1">
      <c r="A336" s="606">
        <v>326</v>
      </c>
      <c r="B336" s="607"/>
      <c r="C336" s="54"/>
      <c r="D336" s="65"/>
      <c r="E336" s="144"/>
      <c r="F336" s="66"/>
      <c r="G336" s="67"/>
      <c r="H336" s="71"/>
      <c r="I336" s="70"/>
      <c r="J336" s="71"/>
      <c r="K336" s="69"/>
      <c r="L336" s="70"/>
      <c r="M336" s="71"/>
      <c r="N336" s="69"/>
      <c r="O336" s="72"/>
      <c r="P336" s="62">
        <f t="shared" si="5"/>
        <v>0</v>
      </c>
      <c r="Q336" s="90"/>
      <c r="R336" s="73"/>
    </row>
    <row r="337" spans="1:18" ht="18" hidden="1" customHeight="1">
      <c r="A337" s="606">
        <v>327</v>
      </c>
      <c r="B337" s="607"/>
      <c r="C337" s="54"/>
      <c r="D337" s="65"/>
      <c r="E337" s="144"/>
      <c r="F337" s="66"/>
      <c r="G337" s="67"/>
      <c r="H337" s="71"/>
      <c r="I337" s="70"/>
      <c r="J337" s="71"/>
      <c r="K337" s="69"/>
      <c r="L337" s="70"/>
      <c r="M337" s="71"/>
      <c r="N337" s="69"/>
      <c r="O337" s="72"/>
      <c r="P337" s="62">
        <f t="shared" si="5"/>
        <v>0</v>
      </c>
      <c r="Q337" s="90"/>
      <c r="R337" s="73"/>
    </row>
    <row r="338" spans="1:18" ht="18" hidden="1" customHeight="1">
      <c r="A338" s="606">
        <v>328</v>
      </c>
      <c r="B338" s="607"/>
      <c r="C338" s="54"/>
      <c r="D338" s="65"/>
      <c r="E338" s="144"/>
      <c r="F338" s="66"/>
      <c r="G338" s="67"/>
      <c r="H338" s="71"/>
      <c r="I338" s="70"/>
      <c r="J338" s="71"/>
      <c r="K338" s="69"/>
      <c r="L338" s="70"/>
      <c r="M338" s="71"/>
      <c r="N338" s="69"/>
      <c r="O338" s="72"/>
      <c r="P338" s="62">
        <f t="shared" si="5"/>
        <v>0</v>
      </c>
      <c r="Q338" s="90"/>
      <c r="R338" s="73"/>
    </row>
    <row r="339" spans="1:18" ht="18" hidden="1" customHeight="1">
      <c r="A339" s="606">
        <v>329</v>
      </c>
      <c r="B339" s="607"/>
      <c r="C339" s="54"/>
      <c r="D339" s="65"/>
      <c r="E339" s="144"/>
      <c r="F339" s="66"/>
      <c r="G339" s="67"/>
      <c r="H339" s="71"/>
      <c r="I339" s="70"/>
      <c r="J339" s="71"/>
      <c r="K339" s="69"/>
      <c r="L339" s="70"/>
      <c r="M339" s="71"/>
      <c r="N339" s="69"/>
      <c r="O339" s="72"/>
      <c r="P339" s="62">
        <f t="shared" si="5"/>
        <v>0</v>
      </c>
      <c r="Q339" s="90"/>
      <c r="R339" s="73"/>
    </row>
    <row r="340" spans="1:18" ht="18" hidden="1" customHeight="1">
      <c r="A340" s="606">
        <v>330</v>
      </c>
      <c r="B340" s="607"/>
      <c r="C340" s="54"/>
      <c r="D340" s="65"/>
      <c r="E340" s="144"/>
      <c r="F340" s="66"/>
      <c r="G340" s="67"/>
      <c r="H340" s="71"/>
      <c r="I340" s="70"/>
      <c r="J340" s="71"/>
      <c r="K340" s="69"/>
      <c r="L340" s="70"/>
      <c r="M340" s="71"/>
      <c r="N340" s="69"/>
      <c r="O340" s="72"/>
      <c r="P340" s="62">
        <f t="shared" si="5"/>
        <v>0</v>
      </c>
      <c r="Q340" s="90"/>
      <c r="R340" s="73"/>
    </row>
    <row r="341" spans="1:18" ht="18" hidden="1" customHeight="1">
      <c r="A341" s="606">
        <v>331</v>
      </c>
      <c r="B341" s="607"/>
      <c r="C341" s="54"/>
      <c r="D341" s="65"/>
      <c r="E341" s="144"/>
      <c r="F341" s="66"/>
      <c r="G341" s="67"/>
      <c r="H341" s="71"/>
      <c r="I341" s="70"/>
      <c r="J341" s="71"/>
      <c r="K341" s="69"/>
      <c r="L341" s="70"/>
      <c r="M341" s="71"/>
      <c r="N341" s="69"/>
      <c r="O341" s="72"/>
      <c r="P341" s="62">
        <f t="shared" si="5"/>
        <v>0</v>
      </c>
      <c r="Q341" s="90"/>
      <c r="R341" s="73"/>
    </row>
    <row r="342" spans="1:18" ht="18" hidden="1" customHeight="1">
      <c r="A342" s="606">
        <v>332</v>
      </c>
      <c r="B342" s="607"/>
      <c r="C342" s="54"/>
      <c r="D342" s="65"/>
      <c r="E342" s="144"/>
      <c r="F342" s="66"/>
      <c r="G342" s="67"/>
      <c r="H342" s="71"/>
      <c r="I342" s="70"/>
      <c r="J342" s="71"/>
      <c r="K342" s="69"/>
      <c r="L342" s="70"/>
      <c r="M342" s="71"/>
      <c r="N342" s="69"/>
      <c r="O342" s="72"/>
      <c r="P342" s="62">
        <f t="shared" si="5"/>
        <v>0</v>
      </c>
      <c r="Q342" s="90"/>
      <c r="R342" s="73"/>
    </row>
    <row r="343" spans="1:18" ht="18" hidden="1" customHeight="1">
      <c r="A343" s="606">
        <v>333</v>
      </c>
      <c r="B343" s="607"/>
      <c r="C343" s="54"/>
      <c r="D343" s="65"/>
      <c r="E343" s="144"/>
      <c r="F343" s="66"/>
      <c r="G343" s="67"/>
      <c r="H343" s="71"/>
      <c r="I343" s="70"/>
      <c r="J343" s="71"/>
      <c r="K343" s="69"/>
      <c r="L343" s="70"/>
      <c r="M343" s="71"/>
      <c r="N343" s="69"/>
      <c r="O343" s="72"/>
      <c r="P343" s="62">
        <f t="shared" si="5"/>
        <v>0</v>
      </c>
      <c r="Q343" s="90"/>
      <c r="R343" s="73"/>
    </row>
    <row r="344" spans="1:18" ht="18" hidden="1" customHeight="1">
      <c r="A344" s="606">
        <v>334</v>
      </c>
      <c r="B344" s="607"/>
      <c r="C344" s="54"/>
      <c r="D344" s="65"/>
      <c r="E344" s="144"/>
      <c r="F344" s="66"/>
      <c r="G344" s="67"/>
      <c r="H344" s="71"/>
      <c r="I344" s="70"/>
      <c r="J344" s="71"/>
      <c r="K344" s="69"/>
      <c r="L344" s="70"/>
      <c r="M344" s="71"/>
      <c r="N344" s="69"/>
      <c r="O344" s="72"/>
      <c r="P344" s="62">
        <f t="shared" si="5"/>
        <v>0</v>
      </c>
      <c r="Q344" s="90"/>
      <c r="R344" s="73"/>
    </row>
    <row r="345" spans="1:18" ht="18" hidden="1" customHeight="1">
      <c r="A345" s="606">
        <v>335</v>
      </c>
      <c r="B345" s="607"/>
      <c r="C345" s="54"/>
      <c r="D345" s="65"/>
      <c r="E345" s="144"/>
      <c r="F345" s="66"/>
      <c r="G345" s="67"/>
      <c r="H345" s="71"/>
      <c r="I345" s="70"/>
      <c r="J345" s="71"/>
      <c r="K345" s="69"/>
      <c r="L345" s="70"/>
      <c r="M345" s="71"/>
      <c r="N345" s="69"/>
      <c r="O345" s="72"/>
      <c r="P345" s="62">
        <f t="shared" si="5"/>
        <v>0</v>
      </c>
      <c r="Q345" s="90"/>
      <c r="R345" s="73"/>
    </row>
    <row r="346" spans="1:18" ht="18" hidden="1" customHeight="1">
      <c r="A346" s="606">
        <v>336</v>
      </c>
      <c r="B346" s="607"/>
      <c r="C346" s="54"/>
      <c r="D346" s="65"/>
      <c r="E346" s="144"/>
      <c r="F346" s="66"/>
      <c r="G346" s="67"/>
      <c r="H346" s="71"/>
      <c r="I346" s="70"/>
      <c r="J346" s="71"/>
      <c r="K346" s="69"/>
      <c r="L346" s="70"/>
      <c r="M346" s="71"/>
      <c r="N346" s="69"/>
      <c r="O346" s="72"/>
      <c r="P346" s="62">
        <f t="shared" si="5"/>
        <v>0</v>
      </c>
      <c r="Q346" s="90"/>
      <c r="R346" s="73"/>
    </row>
    <row r="347" spans="1:18" ht="18" hidden="1" customHeight="1">
      <c r="A347" s="606">
        <v>337</v>
      </c>
      <c r="B347" s="607"/>
      <c r="C347" s="54"/>
      <c r="D347" s="65"/>
      <c r="E347" s="144"/>
      <c r="F347" s="66"/>
      <c r="G347" s="67"/>
      <c r="H347" s="71"/>
      <c r="I347" s="70"/>
      <c r="J347" s="71"/>
      <c r="K347" s="69"/>
      <c r="L347" s="70"/>
      <c r="M347" s="71"/>
      <c r="N347" s="69"/>
      <c r="O347" s="72"/>
      <c r="P347" s="62">
        <f t="shared" si="5"/>
        <v>0</v>
      </c>
      <c r="Q347" s="90"/>
      <c r="R347" s="73"/>
    </row>
    <row r="348" spans="1:18" ht="18" hidden="1" customHeight="1">
      <c r="A348" s="606">
        <v>338</v>
      </c>
      <c r="B348" s="607"/>
      <c r="C348" s="54"/>
      <c r="D348" s="65"/>
      <c r="E348" s="144"/>
      <c r="F348" s="66"/>
      <c r="G348" s="67"/>
      <c r="H348" s="71"/>
      <c r="I348" s="70"/>
      <c r="J348" s="71"/>
      <c r="K348" s="69"/>
      <c r="L348" s="70"/>
      <c r="M348" s="71"/>
      <c r="N348" s="69"/>
      <c r="O348" s="72"/>
      <c r="P348" s="62">
        <f t="shared" si="5"/>
        <v>0</v>
      </c>
      <c r="Q348" s="90"/>
      <c r="R348" s="73"/>
    </row>
    <row r="349" spans="1:18" ht="18" hidden="1" customHeight="1">
      <c r="A349" s="606">
        <v>339</v>
      </c>
      <c r="B349" s="607"/>
      <c r="C349" s="54"/>
      <c r="D349" s="65"/>
      <c r="E349" s="144"/>
      <c r="F349" s="66"/>
      <c r="G349" s="67"/>
      <c r="H349" s="71"/>
      <c r="I349" s="70"/>
      <c r="J349" s="71"/>
      <c r="K349" s="69"/>
      <c r="L349" s="70"/>
      <c r="M349" s="71"/>
      <c r="N349" s="69"/>
      <c r="O349" s="72"/>
      <c r="P349" s="62">
        <f t="shared" si="5"/>
        <v>0</v>
      </c>
      <c r="Q349" s="90"/>
      <c r="R349" s="73"/>
    </row>
    <row r="350" spans="1:18" ht="18" hidden="1" customHeight="1">
      <c r="A350" s="606">
        <v>340</v>
      </c>
      <c r="B350" s="607"/>
      <c r="C350" s="54"/>
      <c r="D350" s="65"/>
      <c r="E350" s="144"/>
      <c r="F350" s="66"/>
      <c r="G350" s="67"/>
      <c r="H350" s="71"/>
      <c r="I350" s="70"/>
      <c r="J350" s="71"/>
      <c r="K350" s="69"/>
      <c r="L350" s="70"/>
      <c r="M350" s="71"/>
      <c r="N350" s="69"/>
      <c r="O350" s="72"/>
      <c r="P350" s="62">
        <f t="shared" si="5"/>
        <v>0</v>
      </c>
      <c r="Q350" s="90"/>
      <c r="R350" s="73"/>
    </row>
    <row r="351" spans="1:18" ht="18" hidden="1" customHeight="1">
      <c r="A351" s="606">
        <v>341</v>
      </c>
      <c r="B351" s="607"/>
      <c r="C351" s="54"/>
      <c r="D351" s="65"/>
      <c r="E351" s="144"/>
      <c r="F351" s="66"/>
      <c r="G351" s="67"/>
      <c r="H351" s="71"/>
      <c r="I351" s="70"/>
      <c r="J351" s="71"/>
      <c r="K351" s="69"/>
      <c r="L351" s="70"/>
      <c r="M351" s="71"/>
      <c r="N351" s="69"/>
      <c r="O351" s="72"/>
      <c r="P351" s="62">
        <f t="shared" si="5"/>
        <v>0</v>
      </c>
      <c r="Q351" s="90"/>
      <c r="R351" s="73"/>
    </row>
    <row r="352" spans="1:18" ht="18" hidden="1" customHeight="1">
      <c r="A352" s="606">
        <v>342</v>
      </c>
      <c r="B352" s="607"/>
      <c r="C352" s="54"/>
      <c r="D352" s="65"/>
      <c r="E352" s="144"/>
      <c r="F352" s="66"/>
      <c r="G352" s="67"/>
      <c r="H352" s="71"/>
      <c r="I352" s="70"/>
      <c r="J352" s="71"/>
      <c r="K352" s="69"/>
      <c r="L352" s="70"/>
      <c r="M352" s="71"/>
      <c r="N352" s="69"/>
      <c r="O352" s="72"/>
      <c r="P352" s="62">
        <f t="shared" si="5"/>
        <v>0</v>
      </c>
      <c r="Q352" s="90"/>
      <c r="R352" s="73"/>
    </row>
    <row r="353" spans="1:18" ht="18" hidden="1" customHeight="1">
      <c r="A353" s="606">
        <v>343</v>
      </c>
      <c r="B353" s="607"/>
      <c r="C353" s="54"/>
      <c r="D353" s="65"/>
      <c r="E353" s="144"/>
      <c r="F353" s="66"/>
      <c r="G353" s="67"/>
      <c r="H353" s="71"/>
      <c r="I353" s="70"/>
      <c r="J353" s="71"/>
      <c r="K353" s="69"/>
      <c r="L353" s="70"/>
      <c r="M353" s="71"/>
      <c r="N353" s="69"/>
      <c r="O353" s="72"/>
      <c r="P353" s="62">
        <f t="shared" si="5"/>
        <v>0</v>
      </c>
      <c r="Q353" s="90"/>
      <c r="R353" s="73"/>
    </row>
    <row r="354" spans="1:18" ht="18" hidden="1" customHeight="1">
      <c r="A354" s="606">
        <v>344</v>
      </c>
      <c r="B354" s="607"/>
      <c r="C354" s="54"/>
      <c r="D354" s="65"/>
      <c r="E354" s="144"/>
      <c r="F354" s="66"/>
      <c r="G354" s="67"/>
      <c r="H354" s="71"/>
      <c r="I354" s="70"/>
      <c r="J354" s="71"/>
      <c r="K354" s="69"/>
      <c r="L354" s="70"/>
      <c r="M354" s="71"/>
      <c r="N354" s="69"/>
      <c r="O354" s="72"/>
      <c r="P354" s="62">
        <f t="shared" si="5"/>
        <v>0</v>
      </c>
      <c r="Q354" s="90"/>
      <c r="R354" s="73"/>
    </row>
    <row r="355" spans="1:18" ht="18" hidden="1" customHeight="1">
      <c r="A355" s="606">
        <v>345</v>
      </c>
      <c r="B355" s="607"/>
      <c r="C355" s="54"/>
      <c r="D355" s="65"/>
      <c r="E355" s="144"/>
      <c r="F355" s="66"/>
      <c r="G355" s="67"/>
      <c r="H355" s="71"/>
      <c r="I355" s="70"/>
      <c r="J355" s="71"/>
      <c r="K355" s="69"/>
      <c r="L355" s="70"/>
      <c r="M355" s="71"/>
      <c r="N355" s="69"/>
      <c r="O355" s="72"/>
      <c r="P355" s="62">
        <f t="shared" si="5"/>
        <v>0</v>
      </c>
      <c r="Q355" s="90"/>
      <c r="R355" s="73"/>
    </row>
    <row r="356" spans="1:18" ht="18" hidden="1" customHeight="1">
      <c r="A356" s="606">
        <v>346</v>
      </c>
      <c r="B356" s="607"/>
      <c r="C356" s="54"/>
      <c r="D356" s="65"/>
      <c r="E356" s="144"/>
      <c r="F356" s="66"/>
      <c r="G356" s="67"/>
      <c r="H356" s="71"/>
      <c r="I356" s="70"/>
      <c r="J356" s="71"/>
      <c r="K356" s="69"/>
      <c r="L356" s="70"/>
      <c r="M356" s="71"/>
      <c r="N356" s="69"/>
      <c r="O356" s="72"/>
      <c r="P356" s="62">
        <f t="shared" si="5"/>
        <v>0</v>
      </c>
      <c r="Q356" s="90"/>
      <c r="R356" s="73"/>
    </row>
    <row r="357" spans="1:18" ht="18" hidden="1" customHeight="1">
      <c r="A357" s="606">
        <v>347</v>
      </c>
      <c r="B357" s="607"/>
      <c r="C357" s="54"/>
      <c r="D357" s="65"/>
      <c r="E357" s="144"/>
      <c r="F357" s="66"/>
      <c r="G357" s="67"/>
      <c r="H357" s="71"/>
      <c r="I357" s="70"/>
      <c r="J357" s="71"/>
      <c r="K357" s="69"/>
      <c r="L357" s="70"/>
      <c r="M357" s="71"/>
      <c r="N357" s="69"/>
      <c r="O357" s="72"/>
      <c r="P357" s="62">
        <f t="shared" si="5"/>
        <v>0</v>
      </c>
      <c r="Q357" s="90"/>
      <c r="R357" s="73"/>
    </row>
    <row r="358" spans="1:18" ht="18" hidden="1" customHeight="1">
      <c r="A358" s="606">
        <v>348</v>
      </c>
      <c r="B358" s="607"/>
      <c r="C358" s="54"/>
      <c r="D358" s="65"/>
      <c r="E358" s="144"/>
      <c r="F358" s="66"/>
      <c r="G358" s="67"/>
      <c r="H358" s="71"/>
      <c r="I358" s="70"/>
      <c r="J358" s="71"/>
      <c r="K358" s="69"/>
      <c r="L358" s="70"/>
      <c r="M358" s="71"/>
      <c r="N358" s="69"/>
      <c r="O358" s="72"/>
      <c r="P358" s="62">
        <f t="shared" si="5"/>
        <v>0</v>
      </c>
      <c r="Q358" s="90"/>
      <c r="R358" s="73"/>
    </row>
    <row r="359" spans="1:18" ht="18" hidden="1" customHeight="1">
      <c r="A359" s="606">
        <v>349</v>
      </c>
      <c r="B359" s="607"/>
      <c r="C359" s="54"/>
      <c r="D359" s="65"/>
      <c r="E359" s="144"/>
      <c r="F359" s="66"/>
      <c r="G359" s="67"/>
      <c r="H359" s="71"/>
      <c r="I359" s="70"/>
      <c r="J359" s="71"/>
      <c r="K359" s="69"/>
      <c r="L359" s="70"/>
      <c r="M359" s="71"/>
      <c r="N359" s="69"/>
      <c r="O359" s="72"/>
      <c r="P359" s="62">
        <f t="shared" si="5"/>
        <v>0</v>
      </c>
      <c r="Q359" s="90"/>
      <c r="R359" s="73"/>
    </row>
    <row r="360" spans="1:18" ht="18" hidden="1" customHeight="1">
      <c r="A360" s="606">
        <v>350</v>
      </c>
      <c r="B360" s="607"/>
      <c r="C360" s="54"/>
      <c r="D360" s="65"/>
      <c r="E360" s="144"/>
      <c r="F360" s="66"/>
      <c r="G360" s="67"/>
      <c r="H360" s="71"/>
      <c r="I360" s="70"/>
      <c r="J360" s="71"/>
      <c r="K360" s="69"/>
      <c r="L360" s="70"/>
      <c r="M360" s="71"/>
      <c r="N360" s="69"/>
      <c r="O360" s="72"/>
      <c r="P360" s="62">
        <f t="shared" si="5"/>
        <v>0</v>
      </c>
      <c r="Q360" s="90"/>
      <c r="R360" s="73"/>
    </row>
    <row r="361" spans="1:18" ht="18" hidden="1" customHeight="1">
      <c r="A361" s="606">
        <v>351</v>
      </c>
      <c r="B361" s="607"/>
      <c r="C361" s="54"/>
      <c r="D361" s="65"/>
      <c r="E361" s="144"/>
      <c r="F361" s="66"/>
      <c r="G361" s="67"/>
      <c r="H361" s="71"/>
      <c r="I361" s="70"/>
      <c r="J361" s="71"/>
      <c r="K361" s="69"/>
      <c r="L361" s="70"/>
      <c r="M361" s="71"/>
      <c r="N361" s="69"/>
      <c r="O361" s="72"/>
      <c r="P361" s="62">
        <f t="shared" si="5"/>
        <v>0</v>
      </c>
      <c r="Q361" s="90"/>
      <c r="R361" s="73"/>
    </row>
    <row r="362" spans="1:18" ht="18" hidden="1" customHeight="1">
      <c r="A362" s="606">
        <v>352</v>
      </c>
      <c r="B362" s="607"/>
      <c r="C362" s="54"/>
      <c r="D362" s="65"/>
      <c r="E362" s="144"/>
      <c r="F362" s="66"/>
      <c r="G362" s="67"/>
      <c r="H362" s="71"/>
      <c r="I362" s="70"/>
      <c r="J362" s="71"/>
      <c r="K362" s="69"/>
      <c r="L362" s="70"/>
      <c r="M362" s="71"/>
      <c r="N362" s="69"/>
      <c r="O362" s="72"/>
      <c r="P362" s="62">
        <f t="shared" si="5"/>
        <v>0</v>
      </c>
      <c r="Q362" s="90"/>
      <c r="R362" s="73"/>
    </row>
    <row r="363" spans="1:18" ht="18" hidden="1" customHeight="1">
      <c r="A363" s="606">
        <v>353</v>
      </c>
      <c r="B363" s="607"/>
      <c r="C363" s="54"/>
      <c r="D363" s="65"/>
      <c r="E363" s="144"/>
      <c r="F363" s="66"/>
      <c r="G363" s="67"/>
      <c r="H363" s="71"/>
      <c r="I363" s="70"/>
      <c r="J363" s="71"/>
      <c r="K363" s="69"/>
      <c r="L363" s="70"/>
      <c r="M363" s="71"/>
      <c r="N363" s="69"/>
      <c r="O363" s="72"/>
      <c r="P363" s="62">
        <f t="shared" si="5"/>
        <v>0</v>
      </c>
      <c r="Q363" s="90"/>
      <c r="R363" s="73"/>
    </row>
    <row r="364" spans="1:18" ht="18" hidden="1" customHeight="1">
      <c r="A364" s="606">
        <v>354</v>
      </c>
      <c r="B364" s="607"/>
      <c r="C364" s="54"/>
      <c r="D364" s="65"/>
      <c r="E364" s="144"/>
      <c r="F364" s="66"/>
      <c r="G364" s="67"/>
      <c r="H364" s="68"/>
      <c r="I364" s="67"/>
      <c r="J364" s="68"/>
      <c r="K364" s="69"/>
      <c r="L364" s="70"/>
      <c r="M364" s="71"/>
      <c r="N364" s="69"/>
      <c r="O364" s="72"/>
      <c r="P364" s="62">
        <f t="shared" si="5"/>
        <v>0</v>
      </c>
      <c r="Q364" s="90"/>
      <c r="R364" s="73"/>
    </row>
    <row r="365" spans="1:18" ht="18" hidden="1" customHeight="1">
      <c r="A365" s="606">
        <v>355</v>
      </c>
      <c r="B365" s="607"/>
      <c r="C365" s="54"/>
      <c r="D365" s="65"/>
      <c r="E365" s="144"/>
      <c r="F365" s="66"/>
      <c r="G365" s="67"/>
      <c r="H365" s="68"/>
      <c r="I365" s="67"/>
      <c r="J365" s="68"/>
      <c r="K365" s="69"/>
      <c r="L365" s="70"/>
      <c r="M365" s="71"/>
      <c r="N365" s="69"/>
      <c r="O365" s="72"/>
      <c r="P365" s="62">
        <f t="shared" si="5"/>
        <v>0</v>
      </c>
      <c r="Q365" s="90"/>
      <c r="R365" s="73"/>
    </row>
    <row r="366" spans="1:18" ht="18" hidden="1" customHeight="1">
      <c r="A366" s="606">
        <v>356</v>
      </c>
      <c r="B366" s="607"/>
      <c r="C366" s="54"/>
      <c r="D366" s="65"/>
      <c r="E366" s="144"/>
      <c r="F366" s="66"/>
      <c r="G366" s="67"/>
      <c r="H366" s="68"/>
      <c r="I366" s="67"/>
      <c r="J366" s="68"/>
      <c r="K366" s="69"/>
      <c r="L366" s="70"/>
      <c r="M366" s="71"/>
      <c r="N366" s="69"/>
      <c r="O366" s="72"/>
      <c r="P366" s="62">
        <f t="shared" si="5"/>
        <v>0</v>
      </c>
      <c r="Q366" s="90"/>
      <c r="R366" s="73"/>
    </row>
    <row r="367" spans="1:18" ht="18" hidden="1" customHeight="1">
      <c r="A367" s="606">
        <v>357</v>
      </c>
      <c r="B367" s="607"/>
      <c r="C367" s="54"/>
      <c r="D367" s="65"/>
      <c r="E367" s="144"/>
      <c r="F367" s="66"/>
      <c r="G367" s="67"/>
      <c r="H367" s="68"/>
      <c r="I367" s="67"/>
      <c r="J367" s="68"/>
      <c r="K367" s="69"/>
      <c r="L367" s="70"/>
      <c r="M367" s="71"/>
      <c r="N367" s="69"/>
      <c r="O367" s="72"/>
      <c r="P367" s="62">
        <f t="shared" si="5"/>
        <v>0</v>
      </c>
      <c r="Q367" s="90"/>
      <c r="R367" s="73"/>
    </row>
    <row r="368" spans="1:18" ht="18" hidden="1" customHeight="1">
      <c r="A368" s="606">
        <v>358</v>
      </c>
      <c r="B368" s="607"/>
      <c r="C368" s="54"/>
      <c r="D368" s="65"/>
      <c r="E368" s="144"/>
      <c r="F368" s="66"/>
      <c r="G368" s="67"/>
      <c r="H368" s="68"/>
      <c r="I368" s="70"/>
      <c r="J368" s="71"/>
      <c r="K368" s="69"/>
      <c r="L368" s="70"/>
      <c r="M368" s="71"/>
      <c r="N368" s="69"/>
      <c r="O368" s="72"/>
      <c r="P368" s="62">
        <f t="shared" si="5"/>
        <v>0</v>
      </c>
      <c r="Q368" s="90"/>
      <c r="R368" s="73"/>
    </row>
    <row r="369" spans="1:18" ht="18" hidden="1" customHeight="1">
      <c r="A369" s="606">
        <v>359</v>
      </c>
      <c r="B369" s="607"/>
      <c r="C369" s="54"/>
      <c r="D369" s="65"/>
      <c r="E369" s="144"/>
      <c r="F369" s="66"/>
      <c r="G369" s="67"/>
      <c r="H369" s="68"/>
      <c r="I369" s="70"/>
      <c r="J369" s="71"/>
      <c r="K369" s="69"/>
      <c r="L369" s="70"/>
      <c r="M369" s="71"/>
      <c r="N369" s="69"/>
      <c r="O369" s="72"/>
      <c r="P369" s="62">
        <f t="shared" si="5"/>
        <v>0</v>
      </c>
      <c r="Q369" s="90"/>
      <c r="R369" s="73"/>
    </row>
    <row r="370" spans="1:18" ht="18" hidden="1" customHeight="1">
      <c r="A370" s="606">
        <v>360</v>
      </c>
      <c r="B370" s="607"/>
      <c r="C370" s="54"/>
      <c r="D370" s="65"/>
      <c r="E370" s="144"/>
      <c r="F370" s="66"/>
      <c r="G370" s="67"/>
      <c r="H370" s="68"/>
      <c r="I370" s="70"/>
      <c r="J370" s="71"/>
      <c r="K370" s="69"/>
      <c r="L370" s="70"/>
      <c r="M370" s="71"/>
      <c r="N370" s="69"/>
      <c r="O370" s="72"/>
      <c r="P370" s="62">
        <f t="shared" si="5"/>
        <v>0</v>
      </c>
      <c r="Q370" s="90"/>
      <c r="R370" s="73"/>
    </row>
    <row r="371" spans="1:18" ht="18" hidden="1" customHeight="1">
      <c r="A371" s="606">
        <v>361</v>
      </c>
      <c r="B371" s="607"/>
      <c r="C371" s="54"/>
      <c r="D371" s="65"/>
      <c r="E371" s="144"/>
      <c r="F371" s="66"/>
      <c r="G371" s="67"/>
      <c r="H371" s="68"/>
      <c r="I371" s="70"/>
      <c r="J371" s="71"/>
      <c r="K371" s="69"/>
      <c r="L371" s="70"/>
      <c r="M371" s="71"/>
      <c r="N371" s="69"/>
      <c r="O371" s="72"/>
      <c r="P371" s="62">
        <f t="shared" si="5"/>
        <v>0</v>
      </c>
      <c r="Q371" s="90"/>
      <c r="R371" s="73"/>
    </row>
    <row r="372" spans="1:18" ht="18" hidden="1" customHeight="1">
      <c r="A372" s="606">
        <v>362</v>
      </c>
      <c r="B372" s="607"/>
      <c r="C372" s="54"/>
      <c r="D372" s="65"/>
      <c r="E372" s="144"/>
      <c r="F372" s="66"/>
      <c r="G372" s="67"/>
      <c r="H372" s="68"/>
      <c r="I372" s="70"/>
      <c r="J372" s="71"/>
      <c r="K372" s="69"/>
      <c r="L372" s="70"/>
      <c r="M372" s="71"/>
      <c r="N372" s="69"/>
      <c r="O372" s="72"/>
      <c r="P372" s="62">
        <f t="shared" si="5"/>
        <v>0</v>
      </c>
      <c r="Q372" s="90"/>
      <c r="R372" s="73"/>
    </row>
    <row r="373" spans="1:18" ht="18" hidden="1" customHeight="1">
      <c r="A373" s="606">
        <v>363</v>
      </c>
      <c r="B373" s="607"/>
      <c r="C373" s="54"/>
      <c r="D373" s="65"/>
      <c r="E373" s="144"/>
      <c r="F373" s="66"/>
      <c r="G373" s="67"/>
      <c r="H373" s="68"/>
      <c r="I373" s="67"/>
      <c r="J373" s="68"/>
      <c r="K373" s="69"/>
      <c r="L373" s="67"/>
      <c r="M373" s="71"/>
      <c r="N373" s="74"/>
      <c r="O373" s="72"/>
      <c r="P373" s="62">
        <f t="shared" si="5"/>
        <v>0</v>
      </c>
      <c r="Q373" s="90"/>
      <c r="R373" s="73"/>
    </row>
    <row r="374" spans="1:18" ht="18" hidden="1" customHeight="1">
      <c r="A374" s="606">
        <v>364</v>
      </c>
      <c r="B374" s="607"/>
      <c r="C374" s="54"/>
      <c r="D374" s="65"/>
      <c r="E374" s="144"/>
      <c r="F374" s="66"/>
      <c r="G374" s="67"/>
      <c r="H374" s="68"/>
      <c r="I374" s="67"/>
      <c r="J374" s="68"/>
      <c r="K374" s="69"/>
      <c r="L374" s="67"/>
      <c r="M374" s="71"/>
      <c r="N374" s="74"/>
      <c r="O374" s="72"/>
      <c r="P374" s="62">
        <f t="shared" si="5"/>
        <v>0</v>
      </c>
      <c r="Q374" s="90"/>
      <c r="R374" s="73"/>
    </row>
    <row r="375" spans="1:18" ht="18" hidden="1" customHeight="1">
      <c r="A375" s="606">
        <v>365</v>
      </c>
      <c r="B375" s="607"/>
      <c r="C375" s="54"/>
      <c r="D375" s="65"/>
      <c r="E375" s="144"/>
      <c r="F375" s="66"/>
      <c r="G375" s="67"/>
      <c r="H375" s="68"/>
      <c r="I375" s="67"/>
      <c r="J375" s="68"/>
      <c r="K375" s="69"/>
      <c r="L375" s="67"/>
      <c r="M375" s="71"/>
      <c r="N375" s="74"/>
      <c r="O375" s="72"/>
      <c r="P375" s="62">
        <f t="shared" si="5"/>
        <v>0</v>
      </c>
      <c r="Q375" s="90"/>
      <c r="R375" s="73"/>
    </row>
    <row r="376" spans="1:18" ht="18" hidden="1" customHeight="1">
      <c r="A376" s="606">
        <v>366</v>
      </c>
      <c r="B376" s="607"/>
      <c r="C376" s="54"/>
      <c r="D376" s="65"/>
      <c r="E376" s="144"/>
      <c r="F376" s="66"/>
      <c r="G376" s="67"/>
      <c r="H376" s="68"/>
      <c r="I376" s="67"/>
      <c r="J376" s="68"/>
      <c r="K376" s="69"/>
      <c r="L376" s="70"/>
      <c r="M376" s="71"/>
      <c r="N376" s="69"/>
      <c r="O376" s="72"/>
      <c r="P376" s="62">
        <f t="shared" si="5"/>
        <v>0</v>
      </c>
      <c r="Q376" s="90"/>
      <c r="R376" s="73"/>
    </row>
    <row r="377" spans="1:18" ht="18" hidden="1" customHeight="1">
      <c r="A377" s="606">
        <v>367</v>
      </c>
      <c r="B377" s="607"/>
      <c r="C377" s="54"/>
      <c r="D377" s="65"/>
      <c r="E377" s="144"/>
      <c r="F377" s="66"/>
      <c r="G377" s="67"/>
      <c r="H377" s="68"/>
      <c r="I377" s="67"/>
      <c r="J377" s="68"/>
      <c r="K377" s="69"/>
      <c r="L377" s="70"/>
      <c r="M377" s="71"/>
      <c r="N377" s="69"/>
      <c r="O377" s="72"/>
      <c r="P377" s="62">
        <f t="shared" si="5"/>
        <v>0</v>
      </c>
      <c r="Q377" s="90"/>
      <c r="R377" s="73"/>
    </row>
    <row r="378" spans="1:18" ht="18" hidden="1" customHeight="1">
      <c r="A378" s="606">
        <v>368</v>
      </c>
      <c r="B378" s="607"/>
      <c r="C378" s="54"/>
      <c r="D378" s="65"/>
      <c r="E378" s="144"/>
      <c r="F378" s="66"/>
      <c r="G378" s="67"/>
      <c r="H378" s="68"/>
      <c r="I378" s="67"/>
      <c r="J378" s="68"/>
      <c r="K378" s="69"/>
      <c r="L378" s="70"/>
      <c r="M378" s="71"/>
      <c r="N378" s="69"/>
      <c r="O378" s="72"/>
      <c r="P378" s="62">
        <f t="shared" si="5"/>
        <v>0</v>
      </c>
      <c r="Q378" s="90"/>
      <c r="R378" s="73"/>
    </row>
    <row r="379" spans="1:18" ht="18" hidden="1" customHeight="1">
      <c r="A379" s="606">
        <v>369</v>
      </c>
      <c r="B379" s="607"/>
      <c r="C379" s="54"/>
      <c r="D379" s="65"/>
      <c r="E379" s="144"/>
      <c r="F379" s="66"/>
      <c r="G379" s="67"/>
      <c r="H379" s="68"/>
      <c r="I379" s="67"/>
      <c r="J379" s="68"/>
      <c r="K379" s="69"/>
      <c r="L379" s="70"/>
      <c r="M379" s="71"/>
      <c r="N379" s="69"/>
      <c r="O379" s="72"/>
      <c r="P379" s="62">
        <f t="shared" si="5"/>
        <v>0</v>
      </c>
      <c r="Q379" s="90"/>
      <c r="R379" s="73"/>
    </row>
    <row r="380" spans="1:18" ht="18" hidden="1" customHeight="1">
      <c r="A380" s="606">
        <v>370</v>
      </c>
      <c r="B380" s="607"/>
      <c r="C380" s="54"/>
      <c r="D380" s="65"/>
      <c r="E380" s="144"/>
      <c r="F380" s="66"/>
      <c r="G380" s="67"/>
      <c r="H380" s="68"/>
      <c r="I380" s="67"/>
      <c r="J380" s="68"/>
      <c r="K380" s="69"/>
      <c r="L380" s="70"/>
      <c r="M380" s="71"/>
      <c r="N380" s="69"/>
      <c r="O380" s="72"/>
      <c r="P380" s="62">
        <f t="shared" si="5"/>
        <v>0</v>
      </c>
      <c r="Q380" s="90"/>
      <c r="R380" s="73"/>
    </row>
    <row r="381" spans="1:18" ht="18" hidden="1" customHeight="1">
      <c r="A381" s="606">
        <v>371</v>
      </c>
      <c r="B381" s="607"/>
      <c r="C381" s="54"/>
      <c r="D381" s="65"/>
      <c r="E381" s="144"/>
      <c r="F381" s="66"/>
      <c r="G381" s="67"/>
      <c r="H381" s="68"/>
      <c r="I381" s="67"/>
      <c r="J381" s="68"/>
      <c r="K381" s="69"/>
      <c r="L381" s="70"/>
      <c r="M381" s="71"/>
      <c r="N381" s="69"/>
      <c r="O381" s="72"/>
      <c r="P381" s="62">
        <f t="shared" si="5"/>
        <v>0</v>
      </c>
      <c r="Q381" s="90"/>
      <c r="R381" s="73"/>
    </row>
    <row r="382" spans="1:18" ht="18" hidden="1" customHeight="1">
      <c r="A382" s="606">
        <v>372</v>
      </c>
      <c r="B382" s="607"/>
      <c r="C382" s="54"/>
      <c r="D382" s="65"/>
      <c r="E382" s="144"/>
      <c r="F382" s="66"/>
      <c r="G382" s="67"/>
      <c r="H382" s="68"/>
      <c r="I382" s="67"/>
      <c r="J382" s="68"/>
      <c r="K382" s="69"/>
      <c r="L382" s="70"/>
      <c r="M382" s="71"/>
      <c r="N382" s="69"/>
      <c r="O382" s="72"/>
      <c r="P382" s="62">
        <f t="shared" si="5"/>
        <v>0</v>
      </c>
      <c r="Q382" s="90"/>
      <c r="R382" s="73"/>
    </row>
    <row r="383" spans="1:18" ht="18" hidden="1" customHeight="1">
      <c r="A383" s="606">
        <v>373</v>
      </c>
      <c r="B383" s="607"/>
      <c r="C383" s="54"/>
      <c r="D383" s="65"/>
      <c r="E383" s="144"/>
      <c r="F383" s="66"/>
      <c r="G383" s="67"/>
      <c r="H383" s="68"/>
      <c r="I383" s="67"/>
      <c r="J383" s="68"/>
      <c r="K383" s="69"/>
      <c r="L383" s="70"/>
      <c r="M383" s="71"/>
      <c r="N383" s="69"/>
      <c r="O383" s="72"/>
      <c r="P383" s="62">
        <f t="shared" si="5"/>
        <v>0</v>
      </c>
      <c r="Q383" s="90"/>
      <c r="R383" s="73"/>
    </row>
    <row r="384" spans="1:18" ht="18" hidden="1" customHeight="1">
      <c r="A384" s="606">
        <v>374</v>
      </c>
      <c r="B384" s="607"/>
      <c r="C384" s="54"/>
      <c r="D384" s="65"/>
      <c r="E384" s="144"/>
      <c r="F384" s="66"/>
      <c r="G384" s="67"/>
      <c r="H384" s="68"/>
      <c r="I384" s="67"/>
      <c r="J384" s="68"/>
      <c r="K384" s="69"/>
      <c r="L384" s="70"/>
      <c r="M384" s="71"/>
      <c r="N384" s="69"/>
      <c r="O384" s="72"/>
      <c r="P384" s="62">
        <f t="shared" si="5"/>
        <v>0</v>
      </c>
      <c r="Q384" s="90"/>
      <c r="R384" s="73"/>
    </row>
    <row r="385" spans="1:18" ht="18" hidden="1" customHeight="1">
      <c r="A385" s="606">
        <v>375</v>
      </c>
      <c r="B385" s="607"/>
      <c r="C385" s="54"/>
      <c r="D385" s="65"/>
      <c r="E385" s="144"/>
      <c r="F385" s="66"/>
      <c r="G385" s="67"/>
      <c r="H385" s="68"/>
      <c r="I385" s="67"/>
      <c r="J385" s="68"/>
      <c r="K385" s="69"/>
      <c r="L385" s="70"/>
      <c r="M385" s="71"/>
      <c r="N385" s="69"/>
      <c r="O385" s="72"/>
      <c r="P385" s="62">
        <f t="shared" si="5"/>
        <v>0</v>
      </c>
      <c r="Q385" s="90"/>
      <c r="R385" s="73"/>
    </row>
    <row r="386" spans="1:18" ht="18" hidden="1" customHeight="1">
      <c r="A386" s="606">
        <v>376</v>
      </c>
      <c r="B386" s="607"/>
      <c r="C386" s="54"/>
      <c r="D386" s="65"/>
      <c r="E386" s="144"/>
      <c r="F386" s="66"/>
      <c r="G386" s="67"/>
      <c r="H386" s="68"/>
      <c r="I386" s="67"/>
      <c r="J386" s="68"/>
      <c r="K386" s="69"/>
      <c r="L386" s="70"/>
      <c r="M386" s="71"/>
      <c r="N386" s="69"/>
      <c r="O386" s="72"/>
      <c r="P386" s="62">
        <f t="shared" si="5"/>
        <v>0</v>
      </c>
      <c r="Q386" s="90"/>
      <c r="R386" s="73"/>
    </row>
    <row r="387" spans="1:18" ht="18" hidden="1" customHeight="1">
      <c r="A387" s="606">
        <v>377</v>
      </c>
      <c r="B387" s="607"/>
      <c r="C387" s="54"/>
      <c r="D387" s="65"/>
      <c r="E387" s="144"/>
      <c r="F387" s="66"/>
      <c r="G387" s="67"/>
      <c r="H387" s="68"/>
      <c r="I387" s="67"/>
      <c r="J387" s="68"/>
      <c r="K387" s="69"/>
      <c r="L387" s="70"/>
      <c r="M387" s="71"/>
      <c r="N387" s="69"/>
      <c r="O387" s="72"/>
      <c r="P387" s="62">
        <f t="shared" si="5"/>
        <v>0</v>
      </c>
      <c r="Q387" s="90"/>
      <c r="R387" s="73"/>
    </row>
    <row r="388" spans="1:18" ht="18" hidden="1" customHeight="1">
      <c r="A388" s="606">
        <v>378</v>
      </c>
      <c r="B388" s="607"/>
      <c r="C388" s="54"/>
      <c r="D388" s="65"/>
      <c r="E388" s="144"/>
      <c r="F388" s="66"/>
      <c r="G388" s="67"/>
      <c r="H388" s="68"/>
      <c r="I388" s="67"/>
      <c r="J388" s="68"/>
      <c r="K388" s="69"/>
      <c r="L388" s="70"/>
      <c r="M388" s="71"/>
      <c r="N388" s="69"/>
      <c r="O388" s="72"/>
      <c r="P388" s="62">
        <f t="shared" si="5"/>
        <v>0</v>
      </c>
      <c r="Q388" s="90"/>
      <c r="R388" s="73"/>
    </row>
    <row r="389" spans="1:18" ht="18" hidden="1" customHeight="1">
      <c r="A389" s="606">
        <v>379</v>
      </c>
      <c r="B389" s="607"/>
      <c r="C389" s="54"/>
      <c r="D389" s="65"/>
      <c r="E389" s="144"/>
      <c r="F389" s="66"/>
      <c r="G389" s="67"/>
      <c r="H389" s="68"/>
      <c r="I389" s="67"/>
      <c r="J389" s="68"/>
      <c r="K389" s="69"/>
      <c r="L389" s="70"/>
      <c r="M389" s="71"/>
      <c r="N389" s="69"/>
      <c r="O389" s="72"/>
      <c r="P389" s="62">
        <f t="shared" si="5"/>
        <v>0</v>
      </c>
      <c r="Q389" s="90"/>
      <c r="R389" s="73"/>
    </row>
    <row r="390" spans="1:18" ht="18" hidden="1" customHeight="1">
      <c r="A390" s="606">
        <v>380</v>
      </c>
      <c r="B390" s="607"/>
      <c r="C390" s="54"/>
      <c r="D390" s="65"/>
      <c r="E390" s="144"/>
      <c r="F390" s="66"/>
      <c r="G390" s="67"/>
      <c r="H390" s="68"/>
      <c r="I390" s="67"/>
      <c r="J390" s="68"/>
      <c r="K390" s="69"/>
      <c r="L390" s="70"/>
      <c r="M390" s="71"/>
      <c r="N390" s="69"/>
      <c r="O390" s="72"/>
      <c r="P390" s="62">
        <f t="shared" si="5"/>
        <v>0</v>
      </c>
      <c r="Q390" s="90"/>
      <c r="R390" s="73"/>
    </row>
    <row r="391" spans="1:18" ht="18" hidden="1" customHeight="1">
      <c r="A391" s="606">
        <v>381</v>
      </c>
      <c r="B391" s="607"/>
      <c r="C391" s="54"/>
      <c r="D391" s="65"/>
      <c r="E391" s="144"/>
      <c r="F391" s="66"/>
      <c r="G391" s="67"/>
      <c r="H391" s="68"/>
      <c r="I391" s="67"/>
      <c r="J391" s="68"/>
      <c r="K391" s="69"/>
      <c r="L391" s="70"/>
      <c r="M391" s="71"/>
      <c r="N391" s="69"/>
      <c r="O391" s="72"/>
      <c r="P391" s="62">
        <f t="shared" si="5"/>
        <v>0</v>
      </c>
      <c r="Q391" s="90"/>
      <c r="R391" s="73"/>
    </row>
    <row r="392" spans="1:18" ht="18" hidden="1" customHeight="1">
      <c r="A392" s="606">
        <v>382</v>
      </c>
      <c r="B392" s="607"/>
      <c r="C392" s="54"/>
      <c r="D392" s="65"/>
      <c r="E392" s="144"/>
      <c r="F392" s="66"/>
      <c r="G392" s="67"/>
      <c r="H392" s="68"/>
      <c r="I392" s="70"/>
      <c r="J392" s="71"/>
      <c r="K392" s="69"/>
      <c r="L392" s="70"/>
      <c r="M392" s="71"/>
      <c r="N392" s="69"/>
      <c r="O392" s="72"/>
      <c r="P392" s="62">
        <f t="shared" si="5"/>
        <v>0</v>
      </c>
      <c r="Q392" s="90"/>
      <c r="R392" s="73"/>
    </row>
    <row r="393" spans="1:18" ht="18" hidden="1" customHeight="1">
      <c r="A393" s="606">
        <v>383</v>
      </c>
      <c r="B393" s="607"/>
      <c r="C393" s="54"/>
      <c r="D393" s="65"/>
      <c r="E393" s="144"/>
      <c r="F393" s="66"/>
      <c r="G393" s="67"/>
      <c r="H393" s="68"/>
      <c r="I393" s="67"/>
      <c r="J393" s="68"/>
      <c r="K393" s="69"/>
      <c r="L393" s="70"/>
      <c r="M393" s="71"/>
      <c r="N393" s="69"/>
      <c r="O393" s="72"/>
      <c r="P393" s="62">
        <f t="shared" si="5"/>
        <v>0</v>
      </c>
      <c r="Q393" s="90"/>
      <c r="R393" s="73"/>
    </row>
    <row r="394" spans="1:18" ht="18" hidden="1" customHeight="1">
      <c r="A394" s="606">
        <v>384</v>
      </c>
      <c r="B394" s="607"/>
      <c r="C394" s="54"/>
      <c r="D394" s="65"/>
      <c r="E394" s="144"/>
      <c r="F394" s="66"/>
      <c r="G394" s="67"/>
      <c r="H394" s="68"/>
      <c r="I394" s="67"/>
      <c r="J394" s="68"/>
      <c r="K394" s="69"/>
      <c r="L394" s="70"/>
      <c r="M394" s="71"/>
      <c r="N394" s="69"/>
      <c r="O394" s="72"/>
      <c r="P394" s="62">
        <f t="shared" si="5"/>
        <v>0</v>
      </c>
      <c r="Q394" s="90"/>
      <c r="R394" s="73"/>
    </row>
    <row r="395" spans="1:18" ht="18" hidden="1" customHeight="1">
      <c r="A395" s="606">
        <v>385</v>
      </c>
      <c r="B395" s="607"/>
      <c r="C395" s="54"/>
      <c r="D395" s="65"/>
      <c r="E395" s="144"/>
      <c r="F395" s="66"/>
      <c r="G395" s="67"/>
      <c r="H395" s="71"/>
      <c r="I395" s="70"/>
      <c r="J395" s="71"/>
      <c r="K395" s="69"/>
      <c r="L395" s="70"/>
      <c r="M395" s="71"/>
      <c r="N395" s="69"/>
      <c r="O395" s="72"/>
      <c r="P395" s="62">
        <f t="shared" si="5"/>
        <v>0</v>
      </c>
      <c r="Q395" s="90"/>
      <c r="R395" s="73"/>
    </row>
    <row r="396" spans="1:18" ht="18" hidden="1" customHeight="1">
      <c r="A396" s="606">
        <v>386</v>
      </c>
      <c r="B396" s="607"/>
      <c r="C396" s="54"/>
      <c r="D396" s="65"/>
      <c r="E396" s="144"/>
      <c r="F396" s="66"/>
      <c r="G396" s="67"/>
      <c r="H396" s="71"/>
      <c r="I396" s="70"/>
      <c r="J396" s="71"/>
      <c r="K396" s="69"/>
      <c r="L396" s="70"/>
      <c r="M396" s="71"/>
      <c r="N396" s="69"/>
      <c r="O396" s="72"/>
      <c r="P396" s="62">
        <f t="shared" ref="P396:P459" si="6">IF(H396="",0,INT(SUM(PRODUCT(H396,J396,M396))))</f>
        <v>0</v>
      </c>
      <c r="Q396" s="90"/>
      <c r="R396" s="73"/>
    </row>
    <row r="397" spans="1:18" ht="18" hidden="1" customHeight="1">
      <c r="A397" s="606">
        <v>387</v>
      </c>
      <c r="B397" s="607"/>
      <c r="C397" s="54"/>
      <c r="D397" s="65"/>
      <c r="E397" s="144"/>
      <c r="F397" s="66"/>
      <c r="G397" s="67"/>
      <c r="H397" s="71"/>
      <c r="I397" s="70"/>
      <c r="J397" s="71"/>
      <c r="K397" s="69"/>
      <c r="L397" s="70"/>
      <c r="M397" s="71"/>
      <c r="N397" s="69"/>
      <c r="O397" s="72"/>
      <c r="P397" s="62">
        <f t="shared" si="6"/>
        <v>0</v>
      </c>
      <c r="Q397" s="90"/>
      <c r="R397" s="73"/>
    </row>
    <row r="398" spans="1:18" ht="18" hidden="1" customHeight="1">
      <c r="A398" s="606">
        <v>388</v>
      </c>
      <c r="B398" s="607"/>
      <c r="C398" s="54"/>
      <c r="D398" s="65"/>
      <c r="E398" s="144"/>
      <c r="F398" s="66"/>
      <c r="G398" s="67"/>
      <c r="H398" s="71"/>
      <c r="I398" s="70"/>
      <c r="J398" s="71"/>
      <c r="K398" s="69"/>
      <c r="L398" s="70"/>
      <c r="M398" s="71"/>
      <c r="N398" s="69"/>
      <c r="O398" s="72"/>
      <c r="P398" s="62">
        <f t="shared" si="6"/>
        <v>0</v>
      </c>
      <c r="Q398" s="90"/>
      <c r="R398" s="73"/>
    </row>
    <row r="399" spans="1:18" ht="18" hidden="1" customHeight="1">
      <c r="A399" s="606">
        <v>389</v>
      </c>
      <c r="B399" s="607"/>
      <c r="C399" s="54"/>
      <c r="D399" s="65"/>
      <c r="E399" s="144"/>
      <c r="F399" s="66"/>
      <c r="G399" s="67"/>
      <c r="H399" s="71"/>
      <c r="I399" s="70"/>
      <c r="J399" s="71"/>
      <c r="K399" s="69"/>
      <c r="L399" s="70"/>
      <c r="M399" s="71"/>
      <c r="N399" s="69"/>
      <c r="O399" s="72"/>
      <c r="P399" s="62">
        <f t="shared" si="6"/>
        <v>0</v>
      </c>
      <c r="Q399" s="90"/>
      <c r="R399" s="73"/>
    </row>
    <row r="400" spans="1:18" ht="18" hidden="1" customHeight="1">
      <c r="A400" s="606">
        <v>390</v>
      </c>
      <c r="B400" s="607"/>
      <c r="C400" s="54"/>
      <c r="D400" s="65"/>
      <c r="E400" s="144"/>
      <c r="F400" s="66"/>
      <c r="G400" s="67"/>
      <c r="H400" s="71"/>
      <c r="I400" s="70"/>
      <c r="J400" s="71"/>
      <c r="K400" s="69"/>
      <c r="L400" s="70"/>
      <c r="M400" s="71"/>
      <c r="N400" s="69"/>
      <c r="O400" s="72"/>
      <c r="P400" s="62">
        <f t="shared" si="6"/>
        <v>0</v>
      </c>
      <c r="Q400" s="90"/>
      <c r="R400" s="73"/>
    </row>
    <row r="401" spans="1:18" ht="18" hidden="1" customHeight="1">
      <c r="A401" s="606">
        <v>391</v>
      </c>
      <c r="B401" s="607"/>
      <c r="C401" s="54"/>
      <c r="D401" s="65"/>
      <c r="E401" s="144"/>
      <c r="F401" s="66"/>
      <c r="G401" s="67"/>
      <c r="H401" s="71"/>
      <c r="I401" s="70"/>
      <c r="J401" s="71"/>
      <c r="K401" s="69"/>
      <c r="L401" s="70"/>
      <c r="M401" s="71"/>
      <c r="N401" s="69"/>
      <c r="O401" s="72"/>
      <c r="P401" s="62">
        <f t="shared" si="6"/>
        <v>0</v>
      </c>
      <c r="Q401" s="90"/>
      <c r="R401" s="73"/>
    </row>
    <row r="402" spans="1:18" ht="18" hidden="1" customHeight="1">
      <c r="A402" s="606">
        <v>392</v>
      </c>
      <c r="B402" s="607"/>
      <c r="C402" s="54"/>
      <c r="D402" s="65"/>
      <c r="E402" s="144"/>
      <c r="F402" s="66"/>
      <c r="G402" s="67"/>
      <c r="H402" s="71"/>
      <c r="I402" s="70"/>
      <c r="J402" s="71"/>
      <c r="K402" s="69"/>
      <c r="L402" s="70"/>
      <c r="M402" s="71"/>
      <c r="N402" s="69"/>
      <c r="O402" s="72"/>
      <c r="P402" s="62">
        <f t="shared" si="6"/>
        <v>0</v>
      </c>
      <c r="Q402" s="90"/>
      <c r="R402" s="73"/>
    </row>
    <row r="403" spans="1:18" ht="18" hidden="1" customHeight="1">
      <c r="A403" s="606">
        <v>393</v>
      </c>
      <c r="B403" s="607"/>
      <c r="C403" s="54"/>
      <c r="D403" s="65"/>
      <c r="E403" s="144"/>
      <c r="F403" s="66"/>
      <c r="G403" s="67"/>
      <c r="H403" s="71"/>
      <c r="I403" s="70"/>
      <c r="J403" s="71"/>
      <c r="K403" s="69"/>
      <c r="L403" s="70"/>
      <c r="M403" s="71"/>
      <c r="N403" s="69"/>
      <c r="O403" s="72"/>
      <c r="P403" s="62">
        <f t="shared" si="6"/>
        <v>0</v>
      </c>
      <c r="Q403" s="90"/>
      <c r="R403" s="73"/>
    </row>
    <row r="404" spans="1:18" ht="18" hidden="1" customHeight="1">
      <c r="A404" s="606">
        <v>394</v>
      </c>
      <c r="B404" s="607"/>
      <c r="C404" s="54"/>
      <c r="D404" s="65"/>
      <c r="E404" s="144"/>
      <c r="F404" s="66"/>
      <c r="G404" s="67"/>
      <c r="H404" s="71"/>
      <c r="I404" s="70"/>
      <c r="J404" s="71"/>
      <c r="K404" s="69"/>
      <c r="L404" s="70"/>
      <c r="M404" s="71"/>
      <c r="N404" s="69"/>
      <c r="O404" s="72"/>
      <c r="P404" s="62">
        <f t="shared" si="6"/>
        <v>0</v>
      </c>
      <c r="Q404" s="90"/>
      <c r="R404" s="73"/>
    </row>
    <row r="405" spans="1:18" ht="18" hidden="1" customHeight="1">
      <c r="A405" s="606">
        <v>395</v>
      </c>
      <c r="B405" s="607"/>
      <c r="C405" s="54"/>
      <c r="D405" s="65"/>
      <c r="E405" s="144"/>
      <c r="F405" s="66"/>
      <c r="G405" s="67"/>
      <c r="H405" s="71"/>
      <c r="I405" s="70"/>
      <c r="J405" s="71"/>
      <c r="K405" s="69"/>
      <c r="L405" s="70"/>
      <c r="M405" s="71"/>
      <c r="N405" s="69"/>
      <c r="O405" s="72"/>
      <c r="P405" s="62">
        <f t="shared" si="6"/>
        <v>0</v>
      </c>
      <c r="Q405" s="90"/>
      <c r="R405" s="73"/>
    </row>
    <row r="406" spans="1:18" ht="18" hidden="1" customHeight="1">
      <c r="A406" s="606">
        <v>396</v>
      </c>
      <c r="B406" s="607"/>
      <c r="C406" s="54"/>
      <c r="D406" s="65"/>
      <c r="E406" s="144"/>
      <c r="F406" s="66"/>
      <c r="G406" s="67"/>
      <c r="H406" s="71"/>
      <c r="I406" s="70"/>
      <c r="J406" s="71"/>
      <c r="K406" s="69"/>
      <c r="L406" s="70"/>
      <c r="M406" s="71"/>
      <c r="N406" s="69"/>
      <c r="O406" s="72"/>
      <c r="P406" s="62">
        <f t="shared" si="6"/>
        <v>0</v>
      </c>
      <c r="Q406" s="90"/>
      <c r="R406" s="73"/>
    </row>
    <row r="407" spans="1:18" ht="18" hidden="1" customHeight="1">
      <c r="A407" s="606">
        <v>397</v>
      </c>
      <c r="B407" s="607"/>
      <c r="C407" s="54"/>
      <c r="D407" s="65"/>
      <c r="E407" s="144"/>
      <c r="F407" s="66"/>
      <c r="G407" s="67"/>
      <c r="H407" s="71"/>
      <c r="I407" s="70"/>
      <c r="J407" s="71"/>
      <c r="K407" s="69"/>
      <c r="L407" s="70"/>
      <c r="M407" s="71"/>
      <c r="N407" s="69"/>
      <c r="O407" s="72"/>
      <c r="P407" s="62">
        <f t="shared" si="6"/>
        <v>0</v>
      </c>
      <c r="Q407" s="90"/>
      <c r="R407" s="73"/>
    </row>
    <row r="408" spans="1:18" ht="18" hidden="1" customHeight="1">
      <c r="A408" s="606">
        <v>398</v>
      </c>
      <c r="B408" s="607"/>
      <c r="C408" s="54"/>
      <c r="D408" s="65"/>
      <c r="E408" s="144"/>
      <c r="F408" s="66"/>
      <c r="G408" s="67"/>
      <c r="H408" s="71"/>
      <c r="I408" s="70"/>
      <c r="J408" s="71"/>
      <c r="K408" s="69"/>
      <c r="L408" s="70"/>
      <c r="M408" s="71"/>
      <c r="N408" s="69"/>
      <c r="O408" s="72"/>
      <c r="P408" s="62">
        <f t="shared" si="6"/>
        <v>0</v>
      </c>
      <c r="Q408" s="90"/>
      <c r="R408" s="73"/>
    </row>
    <row r="409" spans="1:18" ht="18" hidden="1" customHeight="1">
      <c r="A409" s="606">
        <v>399</v>
      </c>
      <c r="B409" s="607"/>
      <c r="C409" s="54"/>
      <c r="D409" s="65"/>
      <c r="E409" s="144"/>
      <c r="F409" s="66"/>
      <c r="G409" s="67"/>
      <c r="H409" s="71"/>
      <c r="I409" s="70"/>
      <c r="J409" s="71"/>
      <c r="K409" s="69"/>
      <c r="L409" s="70"/>
      <c r="M409" s="71"/>
      <c r="N409" s="69"/>
      <c r="O409" s="72"/>
      <c r="P409" s="62">
        <f t="shared" si="6"/>
        <v>0</v>
      </c>
      <c r="Q409" s="90"/>
      <c r="R409" s="73"/>
    </row>
    <row r="410" spans="1:18" ht="18" hidden="1" customHeight="1">
      <c r="A410" s="606">
        <v>400</v>
      </c>
      <c r="B410" s="607"/>
      <c r="C410" s="54"/>
      <c r="D410" s="65"/>
      <c r="E410" s="144"/>
      <c r="F410" s="66"/>
      <c r="G410" s="67"/>
      <c r="H410" s="71"/>
      <c r="I410" s="70"/>
      <c r="J410" s="71"/>
      <c r="K410" s="69"/>
      <c r="L410" s="70"/>
      <c r="M410" s="71"/>
      <c r="N410" s="69"/>
      <c r="O410" s="72"/>
      <c r="P410" s="62">
        <f t="shared" si="6"/>
        <v>0</v>
      </c>
      <c r="Q410" s="90"/>
      <c r="R410" s="73"/>
    </row>
    <row r="411" spans="1:18" ht="18" hidden="1" customHeight="1">
      <c r="A411" s="606">
        <v>401</v>
      </c>
      <c r="B411" s="607"/>
      <c r="C411" s="54"/>
      <c r="D411" s="65"/>
      <c r="E411" s="144"/>
      <c r="F411" s="66"/>
      <c r="G411" s="67"/>
      <c r="H411" s="71"/>
      <c r="I411" s="70"/>
      <c r="J411" s="71"/>
      <c r="K411" s="69"/>
      <c r="L411" s="70"/>
      <c r="M411" s="71"/>
      <c r="N411" s="69"/>
      <c r="O411" s="72"/>
      <c r="P411" s="62">
        <f t="shared" si="6"/>
        <v>0</v>
      </c>
      <c r="Q411" s="90"/>
      <c r="R411" s="73"/>
    </row>
    <row r="412" spans="1:18" ht="18" hidden="1" customHeight="1">
      <c r="A412" s="606">
        <v>402</v>
      </c>
      <c r="B412" s="607"/>
      <c r="C412" s="54"/>
      <c r="D412" s="65"/>
      <c r="E412" s="144"/>
      <c r="F412" s="66"/>
      <c r="G412" s="67"/>
      <c r="H412" s="71"/>
      <c r="I412" s="70"/>
      <c r="J412" s="71"/>
      <c r="K412" s="69"/>
      <c r="L412" s="70"/>
      <c r="M412" s="71"/>
      <c r="N412" s="69"/>
      <c r="O412" s="72"/>
      <c r="P412" s="62">
        <f t="shared" si="6"/>
        <v>0</v>
      </c>
      <c r="Q412" s="90"/>
      <c r="R412" s="73"/>
    </row>
    <row r="413" spans="1:18" ht="18" hidden="1" customHeight="1">
      <c r="A413" s="606">
        <v>403</v>
      </c>
      <c r="B413" s="607"/>
      <c r="C413" s="54"/>
      <c r="D413" s="65"/>
      <c r="E413" s="144"/>
      <c r="F413" s="66"/>
      <c r="G413" s="67"/>
      <c r="H413" s="71"/>
      <c r="I413" s="70"/>
      <c r="J413" s="71"/>
      <c r="K413" s="69"/>
      <c r="L413" s="70"/>
      <c r="M413" s="71"/>
      <c r="N413" s="69"/>
      <c r="O413" s="72"/>
      <c r="P413" s="62">
        <f t="shared" si="6"/>
        <v>0</v>
      </c>
      <c r="Q413" s="90"/>
      <c r="R413" s="73"/>
    </row>
    <row r="414" spans="1:18" ht="18" hidden="1" customHeight="1">
      <c r="A414" s="606">
        <v>404</v>
      </c>
      <c r="B414" s="607"/>
      <c r="C414" s="54"/>
      <c r="D414" s="65"/>
      <c r="E414" s="144"/>
      <c r="F414" s="66"/>
      <c r="G414" s="67"/>
      <c r="H414" s="71"/>
      <c r="I414" s="70"/>
      <c r="J414" s="71"/>
      <c r="K414" s="69"/>
      <c r="L414" s="70"/>
      <c r="M414" s="71"/>
      <c r="N414" s="69"/>
      <c r="O414" s="72"/>
      <c r="P414" s="62">
        <f t="shared" si="6"/>
        <v>0</v>
      </c>
      <c r="Q414" s="90"/>
      <c r="R414" s="73"/>
    </row>
    <row r="415" spans="1:18" ht="18" hidden="1" customHeight="1">
      <c r="A415" s="606">
        <v>405</v>
      </c>
      <c r="B415" s="607"/>
      <c r="C415" s="54"/>
      <c r="D415" s="65"/>
      <c r="E415" s="144"/>
      <c r="F415" s="66"/>
      <c r="G415" s="67"/>
      <c r="H415" s="71"/>
      <c r="I415" s="70"/>
      <c r="J415" s="71"/>
      <c r="K415" s="69"/>
      <c r="L415" s="70"/>
      <c r="M415" s="71"/>
      <c r="N415" s="69"/>
      <c r="O415" s="72"/>
      <c r="P415" s="62">
        <f t="shared" si="6"/>
        <v>0</v>
      </c>
      <c r="Q415" s="90"/>
      <c r="R415" s="73"/>
    </row>
    <row r="416" spans="1:18" ht="18" hidden="1" customHeight="1">
      <c r="A416" s="606">
        <v>406</v>
      </c>
      <c r="B416" s="607"/>
      <c r="C416" s="54"/>
      <c r="D416" s="65"/>
      <c r="E416" s="144"/>
      <c r="F416" s="66"/>
      <c r="G416" s="67"/>
      <c r="H416" s="71"/>
      <c r="I416" s="70"/>
      <c r="J416" s="71"/>
      <c r="K416" s="69"/>
      <c r="L416" s="70"/>
      <c r="M416" s="71"/>
      <c r="N416" s="69"/>
      <c r="O416" s="72"/>
      <c r="P416" s="62">
        <f t="shared" si="6"/>
        <v>0</v>
      </c>
      <c r="Q416" s="90"/>
      <c r="R416" s="73"/>
    </row>
    <row r="417" spans="1:18" ht="18" hidden="1" customHeight="1">
      <c r="A417" s="606">
        <v>407</v>
      </c>
      <c r="B417" s="607"/>
      <c r="C417" s="54"/>
      <c r="D417" s="65"/>
      <c r="E417" s="144"/>
      <c r="F417" s="66"/>
      <c r="G417" s="67"/>
      <c r="H417" s="71"/>
      <c r="I417" s="70"/>
      <c r="J417" s="71"/>
      <c r="K417" s="69"/>
      <c r="L417" s="70"/>
      <c r="M417" s="71"/>
      <c r="N417" s="69"/>
      <c r="O417" s="72"/>
      <c r="P417" s="62">
        <f t="shared" si="6"/>
        <v>0</v>
      </c>
      <c r="Q417" s="90"/>
      <c r="R417" s="73"/>
    </row>
    <row r="418" spans="1:18" ht="18" hidden="1" customHeight="1">
      <c r="A418" s="606">
        <v>408</v>
      </c>
      <c r="B418" s="607"/>
      <c r="C418" s="54"/>
      <c r="D418" s="65"/>
      <c r="E418" s="144"/>
      <c r="F418" s="66"/>
      <c r="G418" s="67"/>
      <c r="H418" s="71"/>
      <c r="I418" s="70"/>
      <c r="J418" s="71"/>
      <c r="K418" s="69"/>
      <c r="L418" s="70"/>
      <c r="M418" s="71"/>
      <c r="N418" s="69"/>
      <c r="O418" s="72"/>
      <c r="P418" s="62">
        <f t="shared" si="6"/>
        <v>0</v>
      </c>
      <c r="Q418" s="90"/>
      <c r="R418" s="73"/>
    </row>
    <row r="419" spans="1:18" ht="18" hidden="1" customHeight="1">
      <c r="A419" s="606">
        <v>409</v>
      </c>
      <c r="B419" s="607"/>
      <c r="C419" s="54"/>
      <c r="D419" s="65"/>
      <c r="E419" s="144"/>
      <c r="F419" s="66"/>
      <c r="G419" s="67"/>
      <c r="H419" s="71"/>
      <c r="I419" s="70"/>
      <c r="J419" s="71"/>
      <c r="K419" s="69"/>
      <c r="L419" s="70"/>
      <c r="M419" s="71"/>
      <c r="N419" s="69"/>
      <c r="O419" s="72"/>
      <c r="P419" s="62">
        <f t="shared" si="6"/>
        <v>0</v>
      </c>
      <c r="Q419" s="90"/>
      <c r="R419" s="73"/>
    </row>
    <row r="420" spans="1:18" ht="18" hidden="1" customHeight="1">
      <c r="A420" s="606">
        <v>410</v>
      </c>
      <c r="B420" s="607"/>
      <c r="C420" s="54"/>
      <c r="D420" s="65"/>
      <c r="E420" s="144"/>
      <c r="F420" s="66"/>
      <c r="G420" s="67"/>
      <c r="H420" s="71"/>
      <c r="I420" s="70"/>
      <c r="J420" s="71"/>
      <c r="K420" s="69"/>
      <c r="L420" s="70"/>
      <c r="M420" s="71"/>
      <c r="N420" s="69"/>
      <c r="O420" s="72"/>
      <c r="P420" s="62">
        <f t="shared" si="6"/>
        <v>0</v>
      </c>
      <c r="Q420" s="90"/>
      <c r="R420" s="73"/>
    </row>
    <row r="421" spans="1:18" ht="18" hidden="1" customHeight="1">
      <c r="A421" s="606">
        <v>411</v>
      </c>
      <c r="B421" s="607"/>
      <c r="C421" s="54"/>
      <c r="D421" s="65"/>
      <c r="E421" s="144"/>
      <c r="F421" s="66"/>
      <c r="G421" s="67"/>
      <c r="H421" s="71"/>
      <c r="I421" s="70"/>
      <c r="J421" s="71"/>
      <c r="K421" s="69"/>
      <c r="L421" s="70"/>
      <c r="M421" s="71"/>
      <c r="N421" s="69"/>
      <c r="O421" s="72"/>
      <c r="P421" s="62">
        <f t="shared" si="6"/>
        <v>0</v>
      </c>
      <c r="Q421" s="90"/>
      <c r="R421" s="73"/>
    </row>
    <row r="422" spans="1:18" ht="18" hidden="1" customHeight="1">
      <c r="A422" s="606">
        <v>412</v>
      </c>
      <c r="B422" s="607"/>
      <c r="C422" s="54"/>
      <c r="D422" s="65"/>
      <c r="E422" s="144"/>
      <c r="F422" s="66"/>
      <c r="G422" s="67"/>
      <c r="H422" s="71"/>
      <c r="I422" s="70"/>
      <c r="J422" s="71"/>
      <c r="K422" s="69"/>
      <c r="L422" s="70"/>
      <c r="M422" s="71"/>
      <c r="N422" s="69"/>
      <c r="O422" s="72"/>
      <c r="P422" s="62">
        <f t="shared" si="6"/>
        <v>0</v>
      </c>
      <c r="Q422" s="90"/>
      <c r="R422" s="73"/>
    </row>
    <row r="423" spans="1:18" ht="18" hidden="1" customHeight="1">
      <c r="A423" s="606">
        <v>413</v>
      </c>
      <c r="B423" s="607"/>
      <c r="C423" s="54"/>
      <c r="D423" s="65"/>
      <c r="E423" s="144"/>
      <c r="F423" s="66"/>
      <c r="G423" s="67"/>
      <c r="H423" s="71"/>
      <c r="I423" s="70"/>
      <c r="J423" s="71"/>
      <c r="K423" s="69"/>
      <c r="L423" s="70"/>
      <c r="M423" s="71"/>
      <c r="N423" s="69"/>
      <c r="O423" s="72"/>
      <c r="P423" s="62">
        <f t="shared" si="6"/>
        <v>0</v>
      </c>
      <c r="Q423" s="90"/>
      <c r="R423" s="73"/>
    </row>
    <row r="424" spans="1:18" ht="18" hidden="1" customHeight="1">
      <c r="A424" s="606">
        <v>414</v>
      </c>
      <c r="B424" s="607"/>
      <c r="C424" s="54"/>
      <c r="D424" s="65"/>
      <c r="E424" s="144"/>
      <c r="F424" s="66"/>
      <c r="G424" s="67"/>
      <c r="H424" s="71"/>
      <c r="I424" s="70"/>
      <c r="J424" s="71"/>
      <c r="K424" s="69"/>
      <c r="L424" s="70"/>
      <c r="M424" s="71"/>
      <c r="N424" s="69"/>
      <c r="O424" s="72"/>
      <c r="P424" s="62">
        <f t="shared" si="6"/>
        <v>0</v>
      </c>
      <c r="Q424" s="90"/>
      <c r="R424" s="73"/>
    </row>
    <row r="425" spans="1:18" ht="18" hidden="1" customHeight="1">
      <c r="A425" s="606">
        <v>415</v>
      </c>
      <c r="B425" s="607"/>
      <c r="C425" s="54"/>
      <c r="D425" s="65"/>
      <c r="E425" s="144"/>
      <c r="F425" s="66"/>
      <c r="G425" s="67"/>
      <c r="H425" s="71"/>
      <c r="I425" s="70"/>
      <c r="J425" s="71"/>
      <c r="K425" s="69"/>
      <c r="L425" s="70"/>
      <c r="M425" s="71"/>
      <c r="N425" s="69"/>
      <c r="O425" s="72"/>
      <c r="P425" s="62">
        <f t="shared" si="6"/>
        <v>0</v>
      </c>
      <c r="Q425" s="90"/>
      <c r="R425" s="73"/>
    </row>
    <row r="426" spans="1:18" ht="18" hidden="1" customHeight="1">
      <c r="A426" s="606">
        <v>416</v>
      </c>
      <c r="B426" s="607"/>
      <c r="C426" s="54"/>
      <c r="D426" s="65"/>
      <c r="E426" s="144"/>
      <c r="F426" s="66"/>
      <c r="G426" s="67"/>
      <c r="H426" s="71"/>
      <c r="I426" s="70"/>
      <c r="J426" s="71"/>
      <c r="K426" s="69"/>
      <c r="L426" s="70"/>
      <c r="M426" s="71"/>
      <c r="N426" s="69"/>
      <c r="O426" s="72"/>
      <c r="P426" s="62">
        <f t="shared" si="6"/>
        <v>0</v>
      </c>
      <c r="Q426" s="90"/>
      <c r="R426" s="73"/>
    </row>
    <row r="427" spans="1:18" ht="18" hidden="1" customHeight="1">
      <c r="A427" s="606">
        <v>417</v>
      </c>
      <c r="B427" s="607"/>
      <c r="C427" s="54"/>
      <c r="D427" s="65"/>
      <c r="E427" s="144"/>
      <c r="F427" s="66"/>
      <c r="G427" s="67"/>
      <c r="H427" s="71"/>
      <c r="I427" s="70"/>
      <c r="J427" s="71"/>
      <c r="K427" s="69"/>
      <c r="L427" s="70"/>
      <c r="M427" s="71"/>
      <c r="N427" s="69"/>
      <c r="O427" s="72"/>
      <c r="P427" s="62">
        <f t="shared" si="6"/>
        <v>0</v>
      </c>
      <c r="Q427" s="90"/>
      <c r="R427" s="73"/>
    </row>
    <row r="428" spans="1:18" ht="18" hidden="1" customHeight="1">
      <c r="A428" s="606">
        <v>418</v>
      </c>
      <c r="B428" s="607"/>
      <c r="C428" s="54"/>
      <c r="D428" s="65"/>
      <c r="E428" s="144"/>
      <c r="F428" s="66"/>
      <c r="G428" s="67"/>
      <c r="H428" s="71"/>
      <c r="I428" s="70"/>
      <c r="J428" s="71"/>
      <c r="K428" s="69"/>
      <c r="L428" s="70"/>
      <c r="M428" s="71"/>
      <c r="N428" s="69"/>
      <c r="O428" s="72"/>
      <c r="P428" s="62">
        <f t="shared" si="6"/>
        <v>0</v>
      </c>
      <c r="Q428" s="90"/>
      <c r="R428" s="73"/>
    </row>
    <row r="429" spans="1:18" ht="18" hidden="1" customHeight="1">
      <c r="A429" s="606">
        <v>419</v>
      </c>
      <c r="B429" s="607"/>
      <c r="C429" s="54"/>
      <c r="D429" s="65"/>
      <c r="E429" s="144"/>
      <c r="F429" s="66"/>
      <c r="G429" s="67"/>
      <c r="H429" s="71"/>
      <c r="I429" s="70"/>
      <c r="J429" s="71"/>
      <c r="K429" s="69"/>
      <c r="L429" s="70"/>
      <c r="M429" s="71"/>
      <c r="N429" s="69"/>
      <c r="O429" s="72"/>
      <c r="P429" s="62">
        <f t="shared" si="6"/>
        <v>0</v>
      </c>
      <c r="Q429" s="90"/>
      <c r="R429" s="73"/>
    </row>
    <row r="430" spans="1:18" ht="18" hidden="1" customHeight="1">
      <c r="A430" s="606">
        <v>420</v>
      </c>
      <c r="B430" s="607"/>
      <c r="C430" s="54"/>
      <c r="D430" s="65"/>
      <c r="E430" s="144"/>
      <c r="F430" s="66"/>
      <c r="G430" s="67"/>
      <c r="H430" s="71"/>
      <c r="I430" s="70"/>
      <c r="J430" s="71"/>
      <c r="K430" s="69"/>
      <c r="L430" s="70"/>
      <c r="M430" s="71"/>
      <c r="N430" s="69"/>
      <c r="O430" s="72"/>
      <c r="P430" s="62">
        <f t="shared" si="6"/>
        <v>0</v>
      </c>
      <c r="Q430" s="90"/>
      <c r="R430" s="73"/>
    </row>
    <row r="431" spans="1:18" ht="18" hidden="1" customHeight="1">
      <c r="A431" s="606">
        <v>421</v>
      </c>
      <c r="B431" s="607"/>
      <c r="C431" s="54"/>
      <c r="D431" s="65"/>
      <c r="E431" s="144"/>
      <c r="F431" s="66"/>
      <c r="G431" s="67"/>
      <c r="H431" s="71"/>
      <c r="I431" s="70"/>
      <c r="J431" s="71"/>
      <c r="K431" s="69"/>
      <c r="L431" s="70"/>
      <c r="M431" s="71"/>
      <c r="N431" s="69"/>
      <c r="O431" s="72"/>
      <c r="P431" s="62">
        <f t="shared" si="6"/>
        <v>0</v>
      </c>
      <c r="Q431" s="90"/>
      <c r="R431" s="73"/>
    </row>
    <row r="432" spans="1:18" ht="18" hidden="1" customHeight="1">
      <c r="A432" s="606">
        <v>422</v>
      </c>
      <c r="B432" s="607"/>
      <c r="C432" s="54"/>
      <c r="D432" s="65"/>
      <c r="E432" s="144"/>
      <c r="F432" s="66"/>
      <c r="G432" s="67"/>
      <c r="H432" s="71"/>
      <c r="I432" s="70"/>
      <c r="J432" s="71"/>
      <c r="K432" s="69"/>
      <c r="L432" s="70"/>
      <c r="M432" s="71"/>
      <c r="N432" s="69"/>
      <c r="O432" s="72"/>
      <c r="P432" s="62">
        <f t="shared" si="6"/>
        <v>0</v>
      </c>
      <c r="Q432" s="90"/>
      <c r="R432" s="73"/>
    </row>
    <row r="433" spans="1:18" ht="18" hidden="1" customHeight="1">
      <c r="A433" s="606">
        <v>423</v>
      </c>
      <c r="B433" s="607"/>
      <c r="C433" s="54"/>
      <c r="D433" s="65"/>
      <c r="E433" s="144"/>
      <c r="F433" s="66"/>
      <c r="G433" s="67"/>
      <c r="H433" s="71"/>
      <c r="I433" s="70"/>
      <c r="J433" s="71"/>
      <c r="K433" s="69"/>
      <c r="L433" s="70"/>
      <c r="M433" s="71"/>
      <c r="N433" s="69"/>
      <c r="O433" s="72"/>
      <c r="P433" s="62">
        <f t="shared" si="6"/>
        <v>0</v>
      </c>
      <c r="Q433" s="90"/>
      <c r="R433" s="73"/>
    </row>
    <row r="434" spans="1:18" ht="18" hidden="1" customHeight="1">
      <c r="A434" s="606">
        <v>424</v>
      </c>
      <c r="B434" s="607"/>
      <c r="C434" s="54"/>
      <c r="D434" s="65"/>
      <c r="E434" s="144"/>
      <c r="F434" s="66"/>
      <c r="G434" s="67"/>
      <c r="H434" s="71"/>
      <c r="I434" s="70"/>
      <c r="J434" s="71"/>
      <c r="K434" s="69"/>
      <c r="L434" s="70"/>
      <c r="M434" s="71"/>
      <c r="N434" s="69"/>
      <c r="O434" s="72"/>
      <c r="P434" s="62">
        <f t="shared" si="6"/>
        <v>0</v>
      </c>
      <c r="Q434" s="90"/>
      <c r="R434" s="73"/>
    </row>
    <row r="435" spans="1:18" ht="18" hidden="1" customHeight="1">
      <c r="A435" s="606">
        <v>425</v>
      </c>
      <c r="B435" s="607"/>
      <c r="C435" s="54"/>
      <c r="D435" s="65"/>
      <c r="E435" s="144"/>
      <c r="F435" s="66"/>
      <c r="G435" s="67"/>
      <c r="H435" s="71"/>
      <c r="I435" s="70"/>
      <c r="J435" s="71"/>
      <c r="K435" s="69"/>
      <c r="L435" s="70"/>
      <c r="M435" s="71"/>
      <c r="N435" s="69"/>
      <c r="O435" s="72"/>
      <c r="P435" s="62">
        <f t="shared" si="6"/>
        <v>0</v>
      </c>
      <c r="Q435" s="90"/>
      <c r="R435" s="73"/>
    </row>
    <row r="436" spans="1:18" ht="18" hidden="1" customHeight="1">
      <c r="A436" s="606">
        <v>426</v>
      </c>
      <c r="B436" s="607"/>
      <c r="C436" s="54"/>
      <c r="D436" s="65"/>
      <c r="E436" s="144"/>
      <c r="F436" s="66"/>
      <c r="G436" s="67"/>
      <c r="H436" s="71"/>
      <c r="I436" s="70"/>
      <c r="J436" s="71"/>
      <c r="K436" s="69"/>
      <c r="L436" s="70"/>
      <c r="M436" s="71"/>
      <c r="N436" s="69"/>
      <c r="O436" s="72"/>
      <c r="P436" s="62">
        <f t="shared" si="6"/>
        <v>0</v>
      </c>
      <c r="Q436" s="90"/>
      <c r="R436" s="73"/>
    </row>
    <row r="437" spans="1:18" ht="18" hidden="1" customHeight="1">
      <c r="A437" s="606">
        <v>427</v>
      </c>
      <c r="B437" s="607"/>
      <c r="C437" s="54"/>
      <c r="D437" s="65"/>
      <c r="E437" s="144"/>
      <c r="F437" s="66"/>
      <c r="G437" s="67"/>
      <c r="H437" s="71"/>
      <c r="I437" s="70"/>
      <c r="J437" s="71"/>
      <c r="K437" s="69"/>
      <c r="L437" s="70"/>
      <c r="M437" s="71"/>
      <c r="N437" s="69"/>
      <c r="O437" s="72"/>
      <c r="P437" s="62">
        <f t="shared" si="6"/>
        <v>0</v>
      </c>
      <c r="Q437" s="90"/>
      <c r="R437" s="73"/>
    </row>
    <row r="438" spans="1:18" ht="18" hidden="1" customHeight="1">
      <c r="A438" s="606">
        <v>428</v>
      </c>
      <c r="B438" s="607"/>
      <c r="C438" s="54"/>
      <c r="D438" s="65"/>
      <c r="E438" s="144"/>
      <c r="F438" s="66"/>
      <c r="G438" s="67"/>
      <c r="H438" s="71"/>
      <c r="I438" s="70"/>
      <c r="J438" s="71"/>
      <c r="K438" s="69"/>
      <c r="L438" s="70"/>
      <c r="M438" s="71"/>
      <c r="N438" s="69"/>
      <c r="O438" s="72"/>
      <c r="P438" s="62">
        <f t="shared" si="6"/>
        <v>0</v>
      </c>
      <c r="Q438" s="90"/>
      <c r="R438" s="73"/>
    </row>
    <row r="439" spans="1:18" ht="18" hidden="1" customHeight="1">
      <c r="A439" s="606">
        <v>429</v>
      </c>
      <c r="B439" s="607"/>
      <c r="C439" s="54"/>
      <c r="D439" s="65"/>
      <c r="E439" s="144"/>
      <c r="F439" s="66"/>
      <c r="G439" s="67"/>
      <c r="H439" s="71"/>
      <c r="I439" s="70"/>
      <c r="J439" s="71"/>
      <c r="K439" s="69"/>
      <c r="L439" s="70"/>
      <c r="M439" s="71"/>
      <c r="N439" s="69"/>
      <c r="O439" s="72"/>
      <c r="P439" s="62">
        <f t="shared" si="6"/>
        <v>0</v>
      </c>
      <c r="Q439" s="90"/>
      <c r="R439" s="73"/>
    </row>
    <row r="440" spans="1:18" ht="18" hidden="1" customHeight="1">
      <c r="A440" s="606">
        <v>430</v>
      </c>
      <c r="B440" s="607"/>
      <c r="C440" s="54"/>
      <c r="D440" s="65"/>
      <c r="E440" s="144"/>
      <c r="F440" s="66"/>
      <c r="G440" s="67"/>
      <c r="H440" s="71"/>
      <c r="I440" s="70"/>
      <c r="J440" s="71"/>
      <c r="K440" s="69"/>
      <c r="L440" s="70"/>
      <c r="M440" s="71"/>
      <c r="N440" s="69"/>
      <c r="O440" s="72"/>
      <c r="P440" s="62">
        <f t="shared" si="6"/>
        <v>0</v>
      </c>
      <c r="Q440" s="90"/>
      <c r="R440" s="73"/>
    </row>
    <row r="441" spans="1:18" ht="18" hidden="1" customHeight="1">
      <c r="A441" s="606">
        <v>431</v>
      </c>
      <c r="B441" s="607"/>
      <c r="C441" s="54"/>
      <c r="D441" s="65"/>
      <c r="E441" s="144"/>
      <c r="F441" s="66"/>
      <c r="G441" s="67"/>
      <c r="H441" s="71"/>
      <c r="I441" s="70"/>
      <c r="J441" s="71"/>
      <c r="K441" s="69"/>
      <c r="L441" s="70"/>
      <c r="M441" s="71"/>
      <c r="N441" s="69"/>
      <c r="O441" s="72"/>
      <c r="P441" s="62">
        <f t="shared" si="6"/>
        <v>0</v>
      </c>
      <c r="Q441" s="90"/>
      <c r="R441" s="73"/>
    </row>
    <row r="442" spans="1:18" ht="18" hidden="1" customHeight="1">
      <c r="A442" s="606">
        <v>432</v>
      </c>
      <c r="B442" s="607"/>
      <c r="C442" s="54"/>
      <c r="D442" s="65"/>
      <c r="E442" s="144"/>
      <c r="F442" s="66"/>
      <c r="G442" s="67"/>
      <c r="H442" s="71"/>
      <c r="I442" s="70"/>
      <c r="J442" s="71"/>
      <c r="K442" s="69"/>
      <c r="L442" s="70"/>
      <c r="M442" s="71"/>
      <c r="N442" s="69"/>
      <c r="O442" s="72"/>
      <c r="P442" s="62">
        <f t="shared" si="6"/>
        <v>0</v>
      </c>
      <c r="Q442" s="90"/>
      <c r="R442" s="73"/>
    </row>
    <row r="443" spans="1:18" ht="18" hidden="1" customHeight="1">
      <c r="A443" s="606">
        <v>433</v>
      </c>
      <c r="B443" s="607"/>
      <c r="C443" s="54"/>
      <c r="D443" s="65"/>
      <c r="E443" s="144"/>
      <c r="F443" s="66"/>
      <c r="G443" s="67"/>
      <c r="H443" s="71"/>
      <c r="I443" s="70"/>
      <c r="J443" s="71"/>
      <c r="K443" s="69"/>
      <c r="L443" s="70"/>
      <c r="M443" s="71"/>
      <c r="N443" s="69"/>
      <c r="O443" s="72"/>
      <c r="P443" s="62">
        <f t="shared" si="6"/>
        <v>0</v>
      </c>
      <c r="Q443" s="90"/>
      <c r="R443" s="73"/>
    </row>
    <row r="444" spans="1:18" ht="18" hidden="1" customHeight="1">
      <c r="A444" s="606">
        <v>434</v>
      </c>
      <c r="B444" s="607"/>
      <c r="C444" s="54"/>
      <c r="D444" s="65"/>
      <c r="E444" s="144"/>
      <c r="F444" s="66"/>
      <c r="G444" s="67"/>
      <c r="H444" s="71"/>
      <c r="I444" s="70"/>
      <c r="J444" s="71"/>
      <c r="K444" s="69"/>
      <c r="L444" s="70"/>
      <c r="M444" s="71"/>
      <c r="N444" s="69"/>
      <c r="O444" s="72"/>
      <c r="P444" s="62">
        <f t="shared" si="6"/>
        <v>0</v>
      </c>
      <c r="Q444" s="90"/>
      <c r="R444" s="73"/>
    </row>
    <row r="445" spans="1:18" ht="18" hidden="1" customHeight="1">
      <c r="A445" s="606">
        <v>435</v>
      </c>
      <c r="B445" s="607"/>
      <c r="C445" s="54"/>
      <c r="D445" s="65"/>
      <c r="E445" s="144"/>
      <c r="F445" s="66"/>
      <c r="G445" s="67"/>
      <c r="H445" s="71"/>
      <c r="I445" s="70"/>
      <c r="J445" s="71"/>
      <c r="K445" s="69"/>
      <c r="L445" s="70"/>
      <c r="M445" s="71"/>
      <c r="N445" s="69"/>
      <c r="O445" s="72"/>
      <c r="P445" s="62">
        <f t="shared" si="6"/>
        <v>0</v>
      </c>
      <c r="Q445" s="90"/>
      <c r="R445" s="73"/>
    </row>
    <row r="446" spans="1:18" ht="18" hidden="1" customHeight="1">
      <c r="A446" s="606">
        <v>436</v>
      </c>
      <c r="B446" s="607"/>
      <c r="C446" s="54"/>
      <c r="D446" s="65"/>
      <c r="E446" s="144"/>
      <c r="F446" s="66"/>
      <c r="G446" s="67"/>
      <c r="H446" s="71"/>
      <c r="I446" s="70"/>
      <c r="J446" s="71"/>
      <c r="K446" s="69"/>
      <c r="L446" s="70"/>
      <c r="M446" s="71"/>
      <c r="N446" s="69"/>
      <c r="O446" s="72"/>
      <c r="P446" s="62">
        <f t="shared" si="6"/>
        <v>0</v>
      </c>
      <c r="Q446" s="90"/>
      <c r="R446" s="73"/>
    </row>
    <row r="447" spans="1:18" ht="18" hidden="1" customHeight="1">
      <c r="A447" s="606">
        <v>437</v>
      </c>
      <c r="B447" s="607"/>
      <c r="C447" s="54"/>
      <c r="D447" s="65"/>
      <c r="E447" s="144"/>
      <c r="F447" s="66"/>
      <c r="G447" s="67"/>
      <c r="H447" s="71"/>
      <c r="I447" s="70"/>
      <c r="J447" s="71"/>
      <c r="K447" s="69"/>
      <c r="L447" s="70"/>
      <c r="M447" s="71"/>
      <c r="N447" s="69"/>
      <c r="O447" s="72"/>
      <c r="P447" s="62">
        <f t="shared" si="6"/>
        <v>0</v>
      </c>
      <c r="Q447" s="90"/>
      <c r="R447" s="73"/>
    </row>
    <row r="448" spans="1:18" ht="18" hidden="1" customHeight="1">
      <c r="A448" s="606">
        <v>438</v>
      </c>
      <c r="B448" s="607"/>
      <c r="C448" s="54"/>
      <c r="D448" s="65"/>
      <c r="E448" s="144"/>
      <c r="F448" s="66"/>
      <c r="G448" s="67"/>
      <c r="H448" s="71"/>
      <c r="I448" s="70"/>
      <c r="J448" s="71"/>
      <c r="K448" s="69"/>
      <c r="L448" s="70"/>
      <c r="M448" s="71"/>
      <c r="N448" s="69"/>
      <c r="O448" s="72"/>
      <c r="P448" s="62">
        <f t="shared" si="6"/>
        <v>0</v>
      </c>
      <c r="Q448" s="90"/>
      <c r="R448" s="73"/>
    </row>
    <row r="449" spans="1:18" ht="18" hidden="1" customHeight="1">
      <c r="A449" s="606">
        <v>439</v>
      </c>
      <c r="B449" s="607"/>
      <c r="C449" s="54"/>
      <c r="D449" s="65"/>
      <c r="E449" s="144"/>
      <c r="F449" s="66"/>
      <c r="G449" s="67"/>
      <c r="H449" s="71"/>
      <c r="I449" s="70"/>
      <c r="J449" s="71"/>
      <c r="K449" s="69"/>
      <c r="L449" s="70"/>
      <c r="M449" s="71"/>
      <c r="N449" s="69"/>
      <c r="O449" s="72"/>
      <c r="P449" s="62">
        <f t="shared" si="6"/>
        <v>0</v>
      </c>
      <c r="Q449" s="90"/>
      <c r="R449" s="73"/>
    </row>
    <row r="450" spans="1:18" ht="18" hidden="1" customHeight="1">
      <c r="A450" s="606">
        <v>440</v>
      </c>
      <c r="B450" s="607"/>
      <c r="C450" s="54"/>
      <c r="D450" s="65"/>
      <c r="E450" s="144"/>
      <c r="F450" s="66"/>
      <c r="G450" s="67"/>
      <c r="H450" s="71"/>
      <c r="I450" s="70"/>
      <c r="J450" s="71"/>
      <c r="K450" s="69"/>
      <c r="L450" s="70"/>
      <c r="M450" s="71"/>
      <c r="N450" s="69"/>
      <c r="O450" s="72"/>
      <c r="P450" s="62">
        <f t="shared" si="6"/>
        <v>0</v>
      </c>
      <c r="Q450" s="90"/>
      <c r="R450" s="73"/>
    </row>
    <row r="451" spans="1:18" ht="18" hidden="1" customHeight="1">
      <c r="A451" s="606">
        <v>441</v>
      </c>
      <c r="B451" s="607"/>
      <c r="C451" s="54"/>
      <c r="D451" s="65"/>
      <c r="E451" s="144"/>
      <c r="F451" s="66"/>
      <c r="G451" s="67"/>
      <c r="H451" s="71"/>
      <c r="I451" s="70"/>
      <c r="J451" s="71"/>
      <c r="K451" s="69"/>
      <c r="L451" s="70"/>
      <c r="M451" s="71"/>
      <c r="N451" s="69"/>
      <c r="O451" s="72"/>
      <c r="P451" s="62">
        <f t="shared" si="6"/>
        <v>0</v>
      </c>
      <c r="Q451" s="90"/>
      <c r="R451" s="73"/>
    </row>
    <row r="452" spans="1:18" ht="18" hidden="1" customHeight="1">
      <c r="A452" s="606">
        <v>442</v>
      </c>
      <c r="B452" s="607"/>
      <c r="C452" s="54"/>
      <c r="D452" s="65"/>
      <c r="E452" s="144"/>
      <c r="F452" s="66"/>
      <c r="G452" s="67"/>
      <c r="H452" s="71"/>
      <c r="I452" s="70"/>
      <c r="J452" s="71"/>
      <c r="K452" s="69"/>
      <c r="L452" s="70"/>
      <c r="M452" s="71"/>
      <c r="N452" s="69"/>
      <c r="O452" s="72"/>
      <c r="P452" s="62">
        <f t="shared" si="6"/>
        <v>0</v>
      </c>
      <c r="Q452" s="90"/>
      <c r="R452" s="73"/>
    </row>
    <row r="453" spans="1:18" ht="18" hidden="1" customHeight="1">
      <c r="A453" s="606">
        <v>443</v>
      </c>
      <c r="B453" s="607"/>
      <c r="C453" s="54"/>
      <c r="D453" s="65"/>
      <c r="E453" s="144"/>
      <c r="F453" s="66"/>
      <c r="G453" s="67"/>
      <c r="H453" s="71"/>
      <c r="I453" s="70"/>
      <c r="J453" s="71"/>
      <c r="K453" s="69"/>
      <c r="L453" s="70"/>
      <c r="M453" s="71"/>
      <c r="N453" s="69"/>
      <c r="O453" s="72"/>
      <c r="P453" s="62">
        <f t="shared" si="6"/>
        <v>0</v>
      </c>
      <c r="Q453" s="90"/>
      <c r="R453" s="73"/>
    </row>
    <row r="454" spans="1:18" ht="18" hidden="1" customHeight="1">
      <c r="A454" s="606">
        <v>444</v>
      </c>
      <c r="B454" s="607"/>
      <c r="C454" s="54"/>
      <c r="D454" s="65"/>
      <c r="E454" s="144"/>
      <c r="F454" s="66"/>
      <c r="G454" s="67"/>
      <c r="H454" s="71"/>
      <c r="I454" s="70"/>
      <c r="J454" s="71"/>
      <c r="K454" s="69"/>
      <c r="L454" s="70"/>
      <c r="M454" s="71"/>
      <c r="N454" s="69"/>
      <c r="O454" s="72"/>
      <c r="P454" s="62">
        <f t="shared" si="6"/>
        <v>0</v>
      </c>
      <c r="Q454" s="90"/>
      <c r="R454" s="73"/>
    </row>
    <row r="455" spans="1:18" ht="18" hidden="1" customHeight="1">
      <c r="A455" s="606">
        <v>445</v>
      </c>
      <c r="B455" s="607"/>
      <c r="C455" s="54"/>
      <c r="D455" s="65"/>
      <c r="E455" s="144"/>
      <c r="F455" s="66"/>
      <c r="G455" s="67"/>
      <c r="H455" s="71"/>
      <c r="I455" s="70"/>
      <c r="J455" s="71"/>
      <c r="K455" s="69"/>
      <c r="L455" s="70"/>
      <c r="M455" s="71"/>
      <c r="N455" s="69"/>
      <c r="O455" s="72"/>
      <c r="P455" s="62">
        <f t="shared" si="6"/>
        <v>0</v>
      </c>
      <c r="Q455" s="90"/>
      <c r="R455" s="73"/>
    </row>
    <row r="456" spans="1:18" ht="18" hidden="1" customHeight="1">
      <c r="A456" s="606">
        <v>446</v>
      </c>
      <c r="B456" s="607"/>
      <c r="C456" s="54"/>
      <c r="D456" s="65"/>
      <c r="E456" s="144"/>
      <c r="F456" s="66"/>
      <c r="G456" s="67"/>
      <c r="H456" s="71"/>
      <c r="I456" s="70"/>
      <c r="J456" s="71"/>
      <c r="K456" s="69"/>
      <c r="L456" s="70"/>
      <c r="M456" s="71"/>
      <c r="N456" s="69"/>
      <c r="O456" s="72"/>
      <c r="P456" s="62">
        <f t="shared" si="6"/>
        <v>0</v>
      </c>
      <c r="Q456" s="90"/>
      <c r="R456" s="73"/>
    </row>
    <row r="457" spans="1:18" ht="18" hidden="1" customHeight="1">
      <c r="A457" s="606">
        <v>447</v>
      </c>
      <c r="B457" s="607"/>
      <c r="C457" s="54"/>
      <c r="D457" s="65"/>
      <c r="E457" s="144"/>
      <c r="F457" s="66"/>
      <c r="G457" s="67"/>
      <c r="H457" s="71"/>
      <c r="I457" s="70"/>
      <c r="J457" s="71"/>
      <c r="K457" s="69"/>
      <c r="L457" s="70"/>
      <c r="M457" s="71"/>
      <c r="N457" s="69"/>
      <c r="O457" s="72"/>
      <c r="P457" s="62">
        <f t="shared" si="6"/>
        <v>0</v>
      </c>
      <c r="Q457" s="90"/>
      <c r="R457" s="73"/>
    </row>
    <row r="458" spans="1:18" ht="18" hidden="1" customHeight="1">
      <c r="A458" s="606">
        <v>448</v>
      </c>
      <c r="B458" s="607"/>
      <c r="C458" s="54"/>
      <c r="D458" s="65"/>
      <c r="E458" s="144"/>
      <c r="F458" s="66"/>
      <c r="G458" s="67"/>
      <c r="H458" s="71"/>
      <c r="I458" s="70"/>
      <c r="J458" s="71"/>
      <c r="K458" s="69"/>
      <c r="L458" s="70"/>
      <c r="M458" s="71"/>
      <c r="N458" s="69"/>
      <c r="O458" s="72"/>
      <c r="P458" s="62">
        <f t="shared" si="6"/>
        <v>0</v>
      </c>
      <c r="Q458" s="90"/>
      <c r="R458" s="73"/>
    </row>
    <row r="459" spans="1:18" ht="18" hidden="1" customHeight="1">
      <c r="A459" s="606">
        <v>449</v>
      </c>
      <c r="B459" s="607"/>
      <c r="C459" s="54"/>
      <c r="D459" s="65"/>
      <c r="E459" s="144"/>
      <c r="F459" s="66"/>
      <c r="G459" s="67"/>
      <c r="H459" s="71"/>
      <c r="I459" s="70"/>
      <c r="J459" s="71"/>
      <c r="K459" s="69"/>
      <c r="L459" s="70"/>
      <c r="M459" s="71"/>
      <c r="N459" s="69"/>
      <c r="O459" s="72"/>
      <c r="P459" s="62">
        <f t="shared" si="6"/>
        <v>0</v>
      </c>
      <c r="Q459" s="90"/>
      <c r="R459" s="73"/>
    </row>
    <row r="460" spans="1:18" ht="18" hidden="1" customHeight="1">
      <c r="A460" s="606">
        <v>450</v>
      </c>
      <c r="B460" s="607"/>
      <c r="C460" s="54"/>
      <c r="D460" s="65"/>
      <c r="E460" s="144"/>
      <c r="F460" s="66"/>
      <c r="G460" s="67"/>
      <c r="H460" s="71"/>
      <c r="I460" s="70"/>
      <c r="J460" s="71"/>
      <c r="K460" s="69"/>
      <c r="L460" s="70"/>
      <c r="M460" s="71"/>
      <c r="N460" s="69"/>
      <c r="O460" s="72"/>
      <c r="P460" s="62">
        <f t="shared" ref="P460:P510" si="7">IF(H460="",0,INT(SUM(PRODUCT(H460,J460,M460))))</f>
        <v>0</v>
      </c>
      <c r="Q460" s="90"/>
      <c r="R460" s="73"/>
    </row>
    <row r="461" spans="1:18" ht="18" hidden="1" customHeight="1">
      <c r="A461" s="606">
        <v>451</v>
      </c>
      <c r="B461" s="607"/>
      <c r="C461" s="54"/>
      <c r="D461" s="65"/>
      <c r="E461" s="144"/>
      <c r="F461" s="66"/>
      <c r="G461" s="67"/>
      <c r="H461" s="71"/>
      <c r="I461" s="70"/>
      <c r="J461" s="71"/>
      <c r="K461" s="69"/>
      <c r="L461" s="70"/>
      <c r="M461" s="71"/>
      <c r="N461" s="69"/>
      <c r="O461" s="72"/>
      <c r="P461" s="62">
        <f t="shared" si="7"/>
        <v>0</v>
      </c>
      <c r="Q461" s="90"/>
      <c r="R461" s="73"/>
    </row>
    <row r="462" spans="1:18" ht="18" hidden="1" customHeight="1">
      <c r="A462" s="606">
        <v>452</v>
      </c>
      <c r="B462" s="607"/>
      <c r="C462" s="54"/>
      <c r="D462" s="65"/>
      <c r="E462" s="144"/>
      <c r="F462" s="66"/>
      <c r="G462" s="67"/>
      <c r="H462" s="71"/>
      <c r="I462" s="70"/>
      <c r="J462" s="71"/>
      <c r="K462" s="69"/>
      <c r="L462" s="70"/>
      <c r="M462" s="71"/>
      <c r="N462" s="69"/>
      <c r="O462" s="72"/>
      <c r="P462" s="62">
        <f t="shared" si="7"/>
        <v>0</v>
      </c>
      <c r="Q462" s="90"/>
      <c r="R462" s="73"/>
    </row>
    <row r="463" spans="1:18" ht="18" hidden="1" customHeight="1">
      <c r="A463" s="606">
        <v>453</v>
      </c>
      <c r="B463" s="607"/>
      <c r="C463" s="54"/>
      <c r="D463" s="65"/>
      <c r="E463" s="144"/>
      <c r="F463" s="66"/>
      <c r="G463" s="67"/>
      <c r="H463" s="71"/>
      <c r="I463" s="70"/>
      <c r="J463" s="71"/>
      <c r="K463" s="69"/>
      <c r="L463" s="70"/>
      <c r="M463" s="71"/>
      <c r="N463" s="69"/>
      <c r="O463" s="72"/>
      <c r="P463" s="62">
        <f t="shared" si="7"/>
        <v>0</v>
      </c>
      <c r="Q463" s="90"/>
      <c r="R463" s="73"/>
    </row>
    <row r="464" spans="1:18" ht="18" hidden="1" customHeight="1">
      <c r="A464" s="606">
        <v>454</v>
      </c>
      <c r="B464" s="607"/>
      <c r="C464" s="54"/>
      <c r="D464" s="65"/>
      <c r="E464" s="144"/>
      <c r="F464" s="66"/>
      <c r="G464" s="67"/>
      <c r="H464" s="71"/>
      <c r="I464" s="70"/>
      <c r="J464" s="71"/>
      <c r="K464" s="69"/>
      <c r="L464" s="70"/>
      <c r="M464" s="71"/>
      <c r="N464" s="69"/>
      <c r="O464" s="72"/>
      <c r="P464" s="62">
        <f t="shared" si="7"/>
        <v>0</v>
      </c>
      <c r="Q464" s="90"/>
      <c r="R464" s="73"/>
    </row>
    <row r="465" spans="1:18" ht="18" hidden="1" customHeight="1">
      <c r="A465" s="606">
        <v>455</v>
      </c>
      <c r="B465" s="607"/>
      <c r="C465" s="54"/>
      <c r="D465" s="65"/>
      <c r="E465" s="144"/>
      <c r="F465" s="66"/>
      <c r="G465" s="67"/>
      <c r="H465" s="71"/>
      <c r="I465" s="70"/>
      <c r="J465" s="71"/>
      <c r="K465" s="69"/>
      <c r="L465" s="70"/>
      <c r="M465" s="71"/>
      <c r="N465" s="69"/>
      <c r="O465" s="72"/>
      <c r="P465" s="62">
        <f t="shared" si="7"/>
        <v>0</v>
      </c>
      <c r="Q465" s="90"/>
      <c r="R465" s="73"/>
    </row>
    <row r="466" spans="1:18" ht="18" hidden="1" customHeight="1">
      <c r="A466" s="606">
        <v>456</v>
      </c>
      <c r="B466" s="607"/>
      <c r="C466" s="54"/>
      <c r="D466" s="65"/>
      <c r="E466" s="144"/>
      <c r="F466" s="66"/>
      <c r="G466" s="67"/>
      <c r="H466" s="71"/>
      <c r="I466" s="70"/>
      <c r="J466" s="71"/>
      <c r="K466" s="69"/>
      <c r="L466" s="70"/>
      <c r="M466" s="71"/>
      <c r="N466" s="69"/>
      <c r="O466" s="72"/>
      <c r="P466" s="62">
        <f t="shared" si="7"/>
        <v>0</v>
      </c>
      <c r="Q466" s="90"/>
      <c r="R466" s="73"/>
    </row>
    <row r="467" spans="1:18" ht="18" hidden="1" customHeight="1">
      <c r="A467" s="606">
        <v>457</v>
      </c>
      <c r="B467" s="607"/>
      <c r="C467" s="54"/>
      <c r="D467" s="65"/>
      <c r="E467" s="144"/>
      <c r="F467" s="66"/>
      <c r="G467" s="67"/>
      <c r="H467" s="71"/>
      <c r="I467" s="70"/>
      <c r="J467" s="71"/>
      <c r="K467" s="69"/>
      <c r="L467" s="70"/>
      <c r="M467" s="71"/>
      <c r="N467" s="69"/>
      <c r="O467" s="72"/>
      <c r="P467" s="62">
        <f t="shared" si="7"/>
        <v>0</v>
      </c>
      <c r="Q467" s="90"/>
      <c r="R467" s="73"/>
    </row>
    <row r="468" spans="1:18" ht="18" hidden="1" customHeight="1">
      <c r="A468" s="606">
        <v>458</v>
      </c>
      <c r="B468" s="607"/>
      <c r="C468" s="54"/>
      <c r="D468" s="65"/>
      <c r="E468" s="144"/>
      <c r="F468" s="66"/>
      <c r="G468" s="67"/>
      <c r="H468" s="71"/>
      <c r="I468" s="70"/>
      <c r="J468" s="71"/>
      <c r="K468" s="69"/>
      <c r="L468" s="70"/>
      <c r="M468" s="71"/>
      <c r="N468" s="69"/>
      <c r="O468" s="72"/>
      <c r="P468" s="62">
        <f t="shared" si="7"/>
        <v>0</v>
      </c>
      <c r="Q468" s="90"/>
      <c r="R468" s="73"/>
    </row>
    <row r="469" spans="1:18" ht="18" hidden="1" customHeight="1">
      <c r="A469" s="606">
        <v>459</v>
      </c>
      <c r="B469" s="607"/>
      <c r="C469" s="54"/>
      <c r="D469" s="65"/>
      <c r="E469" s="144"/>
      <c r="F469" s="66"/>
      <c r="G469" s="67"/>
      <c r="H469" s="71"/>
      <c r="I469" s="70"/>
      <c r="J469" s="71"/>
      <c r="K469" s="69"/>
      <c r="L469" s="70"/>
      <c r="M469" s="71"/>
      <c r="N469" s="69"/>
      <c r="O469" s="72"/>
      <c r="P469" s="62">
        <f t="shared" si="7"/>
        <v>0</v>
      </c>
      <c r="Q469" s="90"/>
      <c r="R469" s="73"/>
    </row>
    <row r="470" spans="1:18" ht="18" hidden="1" customHeight="1">
      <c r="A470" s="606">
        <v>460</v>
      </c>
      <c r="B470" s="607"/>
      <c r="C470" s="54"/>
      <c r="D470" s="65"/>
      <c r="E470" s="144"/>
      <c r="F470" s="66"/>
      <c r="G470" s="67"/>
      <c r="H470" s="71"/>
      <c r="I470" s="70"/>
      <c r="J470" s="71"/>
      <c r="K470" s="69"/>
      <c r="L470" s="70"/>
      <c r="M470" s="71"/>
      <c r="N470" s="69"/>
      <c r="O470" s="72"/>
      <c r="P470" s="62">
        <f t="shared" si="7"/>
        <v>0</v>
      </c>
      <c r="Q470" s="90"/>
      <c r="R470" s="73"/>
    </row>
    <row r="471" spans="1:18" ht="18" hidden="1" customHeight="1">
      <c r="A471" s="606">
        <v>461</v>
      </c>
      <c r="B471" s="607"/>
      <c r="C471" s="54"/>
      <c r="D471" s="65"/>
      <c r="E471" s="144"/>
      <c r="F471" s="66"/>
      <c r="G471" s="67"/>
      <c r="H471" s="71"/>
      <c r="I471" s="70"/>
      <c r="J471" s="71"/>
      <c r="K471" s="69"/>
      <c r="L471" s="70"/>
      <c r="M471" s="71"/>
      <c r="N471" s="69"/>
      <c r="O471" s="72"/>
      <c r="P471" s="62">
        <f t="shared" si="7"/>
        <v>0</v>
      </c>
      <c r="Q471" s="90"/>
      <c r="R471" s="73"/>
    </row>
    <row r="472" spans="1:18" ht="18" hidden="1" customHeight="1">
      <c r="A472" s="606">
        <v>462</v>
      </c>
      <c r="B472" s="607"/>
      <c r="C472" s="54"/>
      <c r="D472" s="65"/>
      <c r="E472" s="144"/>
      <c r="F472" s="66"/>
      <c r="G472" s="67"/>
      <c r="H472" s="71"/>
      <c r="I472" s="70"/>
      <c r="J472" s="71"/>
      <c r="K472" s="69"/>
      <c r="L472" s="70"/>
      <c r="M472" s="71"/>
      <c r="N472" s="69"/>
      <c r="O472" s="72"/>
      <c r="P472" s="62">
        <f t="shared" si="7"/>
        <v>0</v>
      </c>
      <c r="Q472" s="90"/>
      <c r="R472" s="73"/>
    </row>
    <row r="473" spans="1:18" ht="18" hidden="1" customHeight="1">
      <c r="A473" s="606">
        <v>463</v>
      </c>
      <c r="B473" s="607"/>
      <c r="C473" s="54"/>
      <c r="D473" s="65"/>
      <c r="E473" s="144"/>
      <c r="F473" s="66"/>
      <c r="G473" s="67"/>
      <c r="H473" s="71"/>
      <c r="I473" s="70"/>
      <c r="J473" s="71"/>
      <c r="K473" s="69"/>
      <c r="L473" s="70"/>
      <c r="M473" s="71"/>
      <c r="N473" s="69"/>
      <c r="O473" s="72"/>
      <c r="P473" s="62">
        <f t="shared" si="7"/>
        <v>0</v>
      </c>
      <c r="Q473" s="90"/>
      <c r="R473" s="73"/>
    </row>
    <row r="474" spans="1:18" ht="18" hidden="1" customHeight="1">
      <c r="A474" s="606">
        <v>464</v>
      </c>
      <c r="B474" s="607"/>
      <c r="C474" s="54"/>
      <c r="D474" s="65"/>
      <c r="E474" s="144"/>
      <c r="F474" s="66"/>
      <c r="G474" s="67"/>
      <c r="H474" s="71"/>
      <c r="I474" s="70"/>
      <c r="J474" s="71"/>
      <c r="K474" s="69"/>
      <c r="L474" s="70"/>
      <c r="M474" s="71"/>
      <c r="N474" s="69"/>
      <c r="O474" s="72"/>
      <c r="P474" s="62">
        <f t="shared" si="7"/>
        <v>0</v>
      </c>
      <c r="Q474" s="90"/>
      <c r="R474" s="73"/>
    </row>
    <row r="475" spans="1:18" ht="18" hidden="1" customHeight="1">
      <c r="A475" s="606">
        <v>465</v>
      </c>
      <c r="B475" s="607"/>
      <c r="C475" s="54"/>
      <c r="D475" s="65"/>
      <c r="E475" s="144"/>
      <c r="F475" s="66"/>
      <c r="G475" s="67"/>
      <c r="H475" s="71"/>
      <c r="I475" s="70"/>
      <c r="J475" s="71"/>
      <c r="K475" s="69"/>
      <c r="L475" s="70"/>
      <c r="M475" s="71"/>
      <c r="N475" s="69"/>
      <c r="O475" s="72"/>
      <c r="P475" s="62">
        <f t="shared" si="7"/>
        <v>0</v>
      </c>
      <c r="Q475" s="90"/>
      <c r="R475" s="73"/>
    </row>
    <row r="476" spans="1:18" ht="18" hidden="1" customHeight="1">
      <c r="A476" s="606">
        <v>466</v>
      </c>
      <c r="B476" s="607"/>
      <c r="C476" s="54"/>
      <c r="D476" s="65"/>
      <c r="E476" s="144"/>
      <c r="F476" s="66"/>
      <c r="G476" s="67"/>
      <c r="H476" s="71"/>
      <c r="I476" s="70"/>
      <c r="J476" s="71"/>
      <c r="K476" s="69"/>
      <c r="L476" s="70"/>
      <c r="M476" s="71"/>
      <c r="N476" s="69"/>
      <c r="O476" s="72"/>
      <c r="P476" s="62">
        <f t="shared" si="7"/>
        <v>0</v>
      </c>
      <c r="Q476" s="90"/>
      <c r="R476" s="73"/>
    </row>
    <row r="477" spans="1:18" ht="18" hidden="1" customHeight="1">
      <c r="A477" s="606">
        <v>467</v>
      </c>
      <c r="B477" s="607"/>
      <c r="C477" s="54"/>
      <c r="D477" s="65"/>
      <c r="E477" s="144"/>
      <c r="F477" s="66"/>
      <c r="G477" s="67"/>
      <c r="H477" s="71"/>
      <c r="I477" s="70"/>
      <c r="J477" s="71"/>
      <c r="K477" s="69"/>
      <c r="L477" s="70"/>
      <c r="M477" s="71"/>
      <c r="N477" s="69"/>
      <c r="O477" s="72"/>
      <c r="P477" s="62">
        <f t="shared" si="7"/>
        <v>0</v>
      </c>
      <c r="Q477" s="90"/>
      <c r="R477" s="73"/>
    </row>
    <row r="478" spans="1:18" ht="18" hidden="1" customHeight="1">
      <c r="A478" s="606">
        <v>468</v>
      </c>
      <c r="B478" s="607"/>
      <c r="C478" s="54"/>
      <c r="D478" s="65"/>
      <c r="E478" s="144"/>
      <c r="F478" s="66"/>
      <c r="G478" s="67"/>
      <c r="H478" s="71"/>
      <c r="I478" s="70"/>
      <c r="J478" s="71"/>
      <c r="K478" s="69"/>
      <c r="L478" s="70"/>
      <c r="M478" s="71"/>
      <c r="N478" s="69"/>
      <c r="O478" s="72"/>
      <c r="P478" s="62">
        <f t="shared" si="7"/>
        <v>0</v>
      </c>
      <c r="Q478" s="90"/>
      <c r="R478" s="73"/>
    </row>
    <row r="479" spans="1:18" ht="18" hidden="1" customHeight="1">
      <c r="A479" s="606">
        <v>469</v>
      </c>
      <c r="B479" s="607"/>
      <c r="C479" s="54"/>
      <c r="D479" s="65"/>
      <c r="E479" s="144"/>
      <c r="F479" s="66"/>
      <c r="G479" s="67"/>
      <c r="H479" s="71"/>
      <c r="I479" s="70"/>
      <c r="J479" s="71"/>
      <c r="K479" s="69"/>
      <c r="L479" s="70"/>
      <c r="M479" s="71"/>
      <c r="N479" s="69"/>
      <c r="O479" s="72"/>
      <c r="P479" s="62">
        <f t="shared" si="7"/>
        <v>0</v>
      </c>
      <c r="Q479" s="90"/>
      <c r="R479" s="73"/>
    </row>
    <row r="480" spans="1:18" ht="18" hidden="1" customHeight="1">
      <c r="A480" s="606">
        <v>470</v>
      </c>
      <c r="B480" s="607"/>
      <c r="C480" s="54"/>
      <c r="D480" s="65"/>
      <c r="E480" s="144"/>
      <c r="F480" s="66"/>
      <c r="G480" s="67"/>
      <c r="H480" s="71"/>
      <c r="I480" s="70"/>
      <c r="J480" s="71"/>
      <c r="K480" s="69"/>
      <c r="L480" s="70"/>
      <c r="M480" s="71"/>
      <c r="N480" s="69"/>
      <c r="O480" s="72"/>
      <c r="P480" s="62">
        <f t="shared" si="7"/>
        <v>0</v>
      </c>
      <c r="Q480" s="90"/>
      <c r="R480" s="73"/>
    </row>
    <row r="481" spans="1:18" ht="18" hidden="1" customHeight="1">
      <c r="A481" s="606">
        <v>471</v>
      </c>
      <c r="B481" s="607"/>
      <c r="C481" s="54"/>
      <c r="D481" s="65"/>
      <c r="E481" s="144"/>
      <c r="F481" s="66"/>
      <c r="G481" s="67"/>
      <c r="H481" s="71"/>
      <c r="I481" s="70"/>
      <c r="J481" s="71"/>
      <c r="K481" s="69"/>
      <c r="L481" s="70"/>
      <c r="M481" s="71"/>
      <c r="N481" s="69"/>
      <c r="O481" s="72"/>
      <c r="P481" s="62">
        <f t="shared" si="7"/>
        <v>0</v>
      </c>
      <c r="Q481" s="90"/>
      <c r="R481" s="73"/>
    </row>
    <row r="482" spans="1:18" ht="18" hidden="1" customHeight="1">
      <c r="A482" s="606">
        <v>472</v>
      </c>
      <c r="B482" s="607"/>
      <c r="C482" s="54"/>
      <c r="D482" s="65"/>
      <c r="E482" s="144"/>
      <c r="F482" s="66"/>
      <c r="G482" s="67"/>
      <c r="H482" s="71"/>
      <c r="I482" s="70"/>
      <c r="J482" s="71"/>
      <c r="K482" s="69"/>
      <c r="L482" s="70"/>
      <c r="M482" s="71"/>
      <c r="N482" s="69"/>
      <c r="O482" s="72"/>
      <c r="P482" s="62">
        <f t="shared" si="7"/>
        <v>0</v>
      </c>
      <c r="Q482" s="90"/>
      <c r="R482" s="73"/>
    </row>
    <row r="483" spans="1:18" ht="18" hidden="1" customHeight="1">
      <c r="A483" s="606">
        <v>473</v>
      </c>
      <c r="B483" s="607"/>
      <c r="C483" s="54"/>
      <c r="D483" s="65"/>
      <c r="E483" s="144"/>
      <c r="F483" s="66"/>
      <c r="G483" s="67"/>
      <c r="H483" s="71"/>
      <c r="I483" s="70"/>
      <c r="J483" s="71"/>
      <c r="K483" s="69"/>
      <c r="L483" s="70"/>
      <c r="M483" s="71"/>
      <c r="N483" s="69"/>
      <c r="O483" s="72"/>
      <c r="P483" s="62">
        <f t="shared" si="7"/>
        <v>0</v>
      </c>
      <c r="Q483" s="90"/>
      <c r="R483" s="73"/>
    </row>
    <row r="484" spans="1:18" ht="18" hidden="1" customHeight="1">
      <c r="A484" s="606">
        <v>474</v>
      </c>
      <c r="B484" s="607"/>
      <c r="C484" s="54"/>
      <c r="D484" s="65"/>
      <c r="E484" s="144"/>
      <c r="F484" s="66"/>
      <c r="G484" s="67"/>
      <c r="H484" s="71"/>
      <c r="I484" s="70"/>
      <c r="J484" s="71"/>
      <c r="K484" s="69"/>
      <c r="L484" s="70"/>
      <c r="M484" s="71"/>
      <c r="N484" s="69"/>
      <c r="O484" s="72"/>
      <c r="P484" s="62">
        <f t="shared" si="7"/>
        <v>0</v>
      </c>
      <c r="Q484" s="90"/>
      <c r="R484" s="73"/>
    </row>
    <row r="485" spans="1:18" ht="18" hidden="1" customHeight="1">
      <c r="A485" s="606">
        <v>475</v>
      </c>
      <c r="B485" s="607"/>
      <c r="C485" s="54"/>
      <c r="D485" s="65"/>
      <c r="E485" s="144"/>
      <c r="F485" s="66"/>
      <c r="G485" s="67"/>
      <c r="H485" s="71"/>
      <c r="I485" s="70"/>
      <c r="J485" s="71"/>
      <c r="K485" s="69"/>
      <c r="L485" s="70"/>
      <c r="M485" s="71"/>
      <c r="N485" s="69"/>
      <c r="O485" s="72"/>
      <c r="P485" s="62">
        <f t="shared" si="7"/>
        <v>0</v>
      </c>
      <c r="Q485" s="90"/>
      <c r="R485" s="73"/>
    </row>
    <row r="486" spans="1:18" ht="18" hidden="1" customHeight="1">
      <c r="A486" s="606">
        <v>476</v>
      </c>
      <c r="B486" s="607"/>
      <c r="C486" s="54"/>
      <c r="D486" s="65"/>
      <c r="E486" s="144"/>
      <c r="F486" s="66"/>
      <c r="G486" s="67"/>
      <c r="H486" s="71"/>
      <c r="I486" s="70"/>
      <c r="J486" s="71"/>
      <c r="K486" s="69"/>
      <c r="L486" s="70"/>
      <c r="M486" s="71"/>
      <c r="N486" s="69"/>
      <c r="O486" s="72"/>
      <c r="P486" s="62">
        <f t="shared" si="7"/>
        <v>0</v>
      </c>
      <c r="Q486" s="90"/>
      <c r="R486" s="73"/>
    </row>
    <row r="487" spans="1:18" ht="18" hidden="1" customHeight="1">
      <c r="A487" s="606">
        <v>477</v>
      </c>
      <c r="B487" s="607"/>
      <c r="C487" s="54"/>
      <c r="D487" s="65"/>
      <c r="E487" s="144"/>
      <c r="F487" s="66"/>
      <c r="G487" s="67"/>
      <c r="H487" s="71"/>
      <c r="I487" s="70"/>
      <c r="J487" s="71"/>
      <c r="K487" s="69"/>
      <c r="L487" s="70"/>
      <c r="M487" s="71"/>
      <c r="N487" s="69"/>
      <c r="O487" s="72"/>
      <c r="P487" s="62">
        <f t="shared" si="7"/>
        <v>0</v>
      </c>
      <c r="Q487" s="90"/>
      <c r="R487" s="73"/>
    </row>
    <row r="488" spans="1:18" ht="18" hidden="1" customHeight="1">
      <c r="A488" s="606">
        <v>478</v>
      </c>
      <c r="B488" s="607"/>
      <c r="C488" s="54"/>
      <c r="D488" s="65"/>
      <c r="E488" s="144"/>
      <c r="F488" s="66"/>
      <c r="G488" s="67"/>
      <c r="H488" s="71"/>
      <c r="I488" s="70"/>
      <c r="J488" s="71"/>
      <c r="K488" s="69"/>
      <c r="L488" s="70"/>
      <c r="M488" s="71"/>
      <c r="N488" s="69"/>
      <c r="O488" s="72"/>
      <c r="P488" s="62">
        <f t="shared" si="7"/>
        <v>0</v>
      </c>
      <c r="Q488" s="90"/>
      <c r="R488" s="73"/>
    </row>
    <row r="489" spans="1:18" ht="18" hidden="1" customHeight="1">
      <c r="A489" s="606">
        <v>479</v>
      </c>
      <c r="B489" s="607"/>
      <c r="C489" s="54"/>
      <c r="D489" s="65"/>
      <c r="E489" s="144"/>
      <c r="F489" s="66"/>
      <c r="G489" s="67"/>
      <c r="H489" s="71"/>
      <c r="I489" s="70"/>
      <c r="J489" s="71"/>
      <c r="K489" s="69"/>
      <c r="L489" s="70"/>
      <c r="M489" s="71"/>
      <c r="N489" s="69"/>
      <c r="O489" s="72"/>
      <c r="P489" s="62">
        <f t="shared" si="7"/>
        <v>0</v>
      </c>
      <c r="Q489" s="90"/>
      <c r="R489" s="73"/>
    </row>
    <row r="490" spans="1:18" ht="18" hidden="1" customHeight="1">
      <c r="A490" s="606">
        <v>480</v>
      </c>
      <c r="B490" s="607"/>
      <c r="C490" s="54"/>
      <c r="D490" s="65"/>
      <c r="E490" s="144"/>
      <c r="F490" s="66"/>
      <c r="G490" s="67"/>
      <c r="H490" s="71"/>
      <c r="I490" s="70"/>
      <c r="J490" s="71"/>
      <c r="K490" s="69"/>
      <c r="L490" s="70"/>
      <c r="M490" s="71"/>
      <c r="N490" s="69"/>
      <c r="O490" s="72"/>
      <c r="P490" s="62">
        <f t="shared" si="7"/>
        <v>0</v>
      </c>
      <c r="Q490" s="90"/>
      <c r="R490" s="73"/>
    </row>
    <row r="491" spans="1:18" ht="18" hidden="1" customHeight="1">
      <c r="A491" s="606">
        <v>481</v>
      </c>
      <c r="B491" s="607"/>
      <c r="C491" s="54"/>
      <c r="D491" s="65"/>
      <c r="E491" s="144"/>
      <c r="F491" s="66"/>
      <c r="G491" s="67"/>
      <c r="H491" s="71"/>
      <c r="I491" s="70"/>
      <c r="J491" s="71"/>
      <c r="K491" s="69"/>
      <c r="L491" s="70"/>
      <c r="M491" s="71"/>
      <c r="N491" s="69"/>
      <c r="O491" s="72"/>
      <c r="P491" s="62">
        <f t="shared" si="7"/>
        <v>0</v>
      </c>
      <c r="Q491" s="90"/>
      <c r="R491" s="73"/>
    </row>
    <row r="492" spans="1:18" ht="18" hidden="1" customHeight="1">
      <c r="A492" s="606">
        <v>482</v>
      </c>
      <c r="B492" s="607"/>
      <c r="C492" s="54"/>
      <c r="D492" s="65"/>
      <c r="E492" s="144"/>
      <c r="F492" s="66"/>
      <c r="G492" s="67"/>
      <c r="H492" s="71"/>
      <c r="I492" s="70"/>
      <c r="J492" s="71"/>
      <c r="K492" s="69"/>
      <c r="L492" s="70"/>
      <c r="M492" s="71"/>
      <c r="N492" s="69"/>
      <c r="O492" s="72"/>
      <c r="P492" s="62">
        <f t="shared" si="7"/>
        <v>0</v>
      </c>
      <c r="Q492" s="90"/>
      <c r="R492" s="73"/>
    </row>
    <row r="493" spans="1:18" ht="18" hidden="1" customHeight="1">
      <c r="A493" s="606">
        <v>483</v>
      </c>
      <c r="B493" s="607"/>
      <c r="C493" s="54"/>
      <c r="D493" s="65"/>
      <c r="E493" s="144"/>
      <c r="F493" s="66"/>
      <c r="G493" s="67"/>
      <c r="H493" s="71"/>
      <c r="I493" s="70"/>
      <c r="J493" s="71"/>
      <c r="K493" s="69"/>
      <c r="L493" s="70"/>
      <c r="M493" s="71"/>
      <c r="N493" s="69"/>
      <c r="O493" s="72"/>
      <c r="P493" s="62">
        <f t="shared" si="7"/>
        <v>0</v>
      </c>
      <c r="Q493" s="90"/>
      <c r="R493" s="73"/>
    </row>
    <row r="494" spans="1:18" ht="18" hidden="1" customHeight="1">
      <c r="A494" s="606">
        <v>484</v>
      </c>
      <c r="B494" s="607"/>
      <c r="C494" s="54"/>
      <c r="D494" s="65"/>
      <c r="E494" s="144"/>
      <c r="F494" s="66"/>
      <c r="G494" s="67"/>
      <c r="H494" s="71"/>
      <c r="I494" s="70"/>
      <c r="J494" s="71"/>
      <c r="K494" s="69"/>
      <c r="L494" s="70"/>
      <c r="M494" s="71"/>
      <c r="N494" s="69"/>
      <c r="O494" s="72"/>
      <c r="P494" s="62">
        <f t="shared" si="7"/>
        <v>0</v>
      </c>
      <c r="Q494" s="90"/>
      <c r="R494" s="73"/>
    </row>
    <row r="495" spans="1:18" ht="18" hidden="1" customHeight="1">
      <c r="A495" s="606">
        <v>485</v>
      </c>
      <c r="B495" s="607"/>
      <c r="C495" s="54"/>
      <c r="D495" s="65"/>
      <c r="E495" s="144"/>
      <c r="F495" s="66"/>
      <c r="G495" s="67"/>
      <c r="H495" s="71"/>
      <c r="I495" s="70"/>
      <c r="J495" s="71"/>
      <c r="K495" s="69"/>
      <c r="L495" s="70"/>
      <c r="M495" s="71"/>
      <c r="N495" s="69"/>
      <c r="O495" s="72"/>
      <c r="P495" s="62">
        <f t="shared" si="7"/>
        <v>0</v>
      </c>
      <c r="Q495" s="90"/>
      <c r="R495" s="73"/>
    </row>
    <row r="496" spans="1:18" ht="18" hidden="1" customHeight="1">
      <c r="A496" s="606">
        <v>486</v>
      </c>
      <c r="B496" s="607"/>
      <c r="C496" s="54"/>
      <c r="D496" s="65"/>
      <c r="E496" s="144"/>
      <c r="F496" s="66"/>
      <c r="G496" s="67"/>
      <c r="H496" s="71"/>
      <c r="I496" s="70"/>
      <c r="J496" s="71"/>
      <c r="K496" s="69"/>
      <c r="L496" s="70"/>
      <c r="M496" s="71"/>
      <c r="N496" s="69"/>
      <c r="O496" s="72"/>
      <c r="P496" s="62">
        <f t="shared" si="7"/>
        <v>0</v>
      </c>
      <c r="Q496" s="90"/>
      <c r="R496" s="73"/>
    </row>
    <row r="497" spans="1:23" ht="18" hidden="1" customHeight="1">
      <c r="A497" s="606">
        <v>487</v>
      </c>
      <c r="B497" s="607"/>
      <c r="C497" s="54"/>
      <c r="D497" s="65"/>
      <c r="E497" s="144"/>
      <c r="F497" s="66"/>
      <c r="G497" s="67"/>
      <c r="H497" s="71"/>
      <c r="I497" s="70"/>
      <c r="J497" s="71"/>
      <c r="K497" s="69"/>
      <c r="L497" s="70"/>
      <c r="M497" s="71"/>
      <c r="N497" s="69"/>
      <c r="O497" s="72"/>
      <c r="P497" s="62">
        <f t="shared" si="7"/>
        <v>0</v>
      </c>
      <c r="Q497" s="90"/>
      <c r="R497" s="73"/>
    </row>
    <row r="498" spans="1:23" ht="18" hidden="1" customHeight="1">
      <c r="A498" s="606">
        <v>488</v>
      </c>
      <c r="B498" s="607"/>
      <c r="C498" s="54"/>
      <c r="D498" s="65"/>
      <c r="E498" s="144"/>
      <c r="F498" s="66"/>
      <c r="G498" s="67"/>
      <c r="H498" s="71"/>
      <c r="I498" s="70"/>
      <c r="J498" s="71"/>
      <c r="K498" s="69"/>
      <c r="L498" s="70"/>
      <c r="M498" s="71"/>
      <c r="N498" s="69"/>
      <c r="O498" s="72"/>
      <c r="P498" s="62">
        <f t="shared" si="7"/>
        <v>0</v>
      </c>
      <c r="Q498" s="90"/>
      <c r="R498" s="73"/>
    </row>
    <row r="499" spans="1:23" ht="18" hidden="1" customHeight="1">
      <c r="A499" s="606">
        <v>489</v>
      </c>
      <c r="B499" s="607"/>
      <c r="C499" s="54"/>
      <c r="D499" s="65"/>
      <c r="E499" s="144"/>
      <c r="F499" s="66"/>
      <c r="G499" s="67"/>
      <c r="H499" s="71"/>
      <c r="I499" s="70"/>
      <c r="J499" s="71"/>
      <c r="K499" s="69"/>
      <c r="L499" s="70"/>
      <c r="M499" s="71"/>
      <c r="N499" s="69"/>
      <c r="O499" s="72"/>
      <c r="P499" s="62">
        <f t="shared" si="7"/>
        <v>0</v>
      </c>
      <c r="Q499" s="90"/>
      <c r="R499" s="73"/>
    </row>
    <row r="500" spans="1:23" ht="18" hidden="1" customHeight="1">
      <c r="A500" s="606">
        <v>490</v>
      </c>
      <c r="B500" s="607"/>
      <c r="C500" s="54"/>
      <c r="D500" s="65"/>
      <c r="E500" s="144"/>
      <c r="F500" s="66"/>
      <c r="G500" s="67"/>
      <c r="H500" s="71"/>
      <c r="I500" s="70"/>
      <c r="J500" s="71"/>
      <c r="K500" s="69"/>
      <c r="L500" s="70"/>
      <c r="M500" s="71"/>
      <c r="N500" s="69"/>
      <c r="O500" s="72"/>
      <c r="P500" s="62">
        <f t="shared" si="7"/>
        <v>0</v>
      </c>
      <c r="Q500" s="90"/>
      <c r="R500" s="73"/>
    </row>
    <row r="501" spans="1:23" ht="18" hidden="1" customHeight="1">
      <c r="A501" s="606">
        <v>491</v>
      </c>
      <c r="B501" s="607"/>
      <c r="C501" s="54"/>
      <c r="D501" s="65"/>
      <c r="E501" s="144"/>
      <c r="F501" s="66"/>
      <c r="G501" s="67"/>
      <c r="H501" s="71"/>
      <c r="I501" s="70"/>
      <c r="J501" s="71"/>
      <c r="K501" s="69"/>
      <c r="L501" s="70"/>
      <c r="M501" s="71"/>
      <c r="N501" s="69"/>
      <c r="O501" s="72"/>
      <c r="P501" s="62">
        <f t="shared" si="7"/>
        <v>0</v>
      </c>
      <c r="Q501" s="90"/>
      <c r="R501" s="73"/>
    </row>
    <row r="502" spans="1:23" ht="18" hidden="1" customHeight="1">
      <c r="A502" s="606">
        <v>492</v>
      </c>
      <c r="B502" s="607"/>
      <c r="C502" s="54"/>
      <c r="D502" s="65"/>
      <c r="E502" s="144"/>
      <c r="F502" s="66"/>
      <c r="G502" s="67"/>
      <c r="H502" s="71"/>
      <c r="I502" s="70"/>
      <c r="J502" s="71"/>
      <c r="K502" s="69"/>
      <c r="L502" s="70"/>
      <c r="M502" s="71"/>
      <c r="N502" s="69"/>
      <c r="O502" s="72"/>
      <c r="P502" s="62">
        <f t="shared" si="7"/>
        <v>0</v>
      </c>
      <c r="Q502" s="90"/>
      <c r="R502" s="73"/>
    </row>
    <row r="503" spans="1:23" ht="18" hidden="1" customHeight="1">
      <c r="A503" s="606">
        <v>493</v>
      </c>
      <c r="B503" s="607"/>
      <c r="C503" s="54"/>
      <c r="D503" s="65"/>
      <c r="E503" s="144"/>
      <c r="F503" s="66"/>
      <c r="G503" s="67"/>
      <c r="H503" s="71"/>
      <c r="I503" s="70"/>
      <c r="J503" s="71"/>
      <c r="K503" s="69"/>
      <c r="L503" s="70"/>
      <c r="M503" s="71"/>
      <c r="N503" s="69"/>
      <c r="O503" s="72"/>
      <c r="P503" s="62">
        <f t="shared" si="7"/>
        <v>0</v>
      </c>
      <c r="Q503" s="90"/>
      <c r="R503" s="73"/>
    </row>
    <row r="504" spans="1:23" ht="18" hidden="1" customHeight="1">
      <c r="A504" s="606">
        <v>494</v>
      </c>
      <c r="B504" s="607"/>
      <c r="C504" s="54"/>
      <c r="D504" s="65"/>
      <c r="E504" s="144"/>
      <c r="F504" s="66"/>
      <c r="G504" s="67"/>
      <c r="H504" s="71"/>
      <c r="I504" s="70"/>
      <c r="J504" s="71"/>
      <c r="K504" s="69"/>
      <c r="L504" s="70"/>
      <c r="M504" s="71"/>
      <c r="N504" s="69"/>
      <c r="O504" s="72"/>
      <c r="P504" s="62">
        <f t="shared" si="7"/>
        <v>0</v>
      </c>
      <c r="Q504" s="90"/>
      <c r="R504" s="73"/>
    </row>
    <row r="505" spans="1:23" ht="18" hidden="1" customHeight="1">
      <c r="A505" s="606">
        <v>495</v>
      </c>
      <c r="B505" s="607"/>
      <c r="C505" s="54"/>
      <c r="D505" s="65"/>
      <c r="E505" s="144"/>
      <c r="F505" s="66"/>
      <c r="G505" s="67"/>
      <c r="H505" s="71"/>
      <c r="I505" s="70"/>
      <c r="J505" s="71"/>
      <c r="K505" s="69"/>
      <c r="L505" s="70"/>
      <c r="M505" s="71"/>
      <c r="N505" s="69"/>
      <c r="O505" s="72"/>
      <c r="P505" s="62">
        <f t="shared" si="7"/>
        <v>0</v>
      </c>
      <c r="Q505" s="90"/>
      <c r="R505" s="73"/>
    </row>
    <row r="506" spans="1:23" ht="18" hidden="1" customHeight="1">
      <c r="A506" s="606">
        <v>496</v>
      </c>
      <c r="B506" s="607"/>
      <c r="C506" s="54"/>
      <c r="D506" s="65"/>
      <c r="E506" s="144"/>
      <c r="F506" s="66"/>
      <c r="G506" s="67"/>
      <c r="H506" s="71"/>
      <c r="I506" s="70"/>
      <c r="J506" s="71"/>
      <c r="K506" s="69"/>
      <c r="L506" s="70"/>
      <c r="M506" s="71"/>
      <c r="N506" s="69"/>
      <c r="O506" s="72"/>
      <c r="P506" s="62">
        <f t="shared" si="7"/>
        <v>0</v>
      </c>
      <c r="Q506" s="90"/>
      <c r="R506" s="73"/>
    </row>
    <row r="507" spans="1:23" ht="18" hidden="1" customHeight="1">
      <c r="A507" s="606">
        <v>497</v>
      </c>
      <c r="B507" s="607"/>
      <c r="C507" s="54"/>
      <c r="D507" s="65"/>
      <c r="E507" s="144"/>
      <c r="F507" s="66"/>
      <c r="G507" s="67"/>
      <c r="H507" s="71"/>
      <c r="I507" s="70"/>
      <c r="J507" s="71"/>
      <c r="K507" s="69"/>
      <c r="L507" s="70"/>
      <c r="M507" s="71"/>
      <c r="N507" s="69"/>
      <c r="O507" s="72"/>
      <c r="P507" s="62">
        <f t="shared" si="7"/>
        <v>0</v>
      </c>
      <c r="Q507" s="90"/>
      <c r="R507" s="73"/>
    </row>
    <row r="508" spans="1:23" ht="18" hidden="1" customHeight="1">
      <c r="A508" s="606">
        <v>498</v>
      </c>
      <c r="B508" s="607"/>
      <c r="C508" s="54"/>
      <c r="D508" s="65"/>
      <c r="E508" s="144"/>
      <c r="F508" s="66"/>
      <c r="G508" s="67"/>
      <c r="H508" s="71"/>
      <c r="I508" s="70"/>
      <c r="J508" s="71"/>
      <c r="K508" s="69"/>
      <c r="L508" s="70"/>
      <c r="M508" s="71"/>
      <c r="N508" s="69"/>
      <c r="O508" s="72"/>
      <c r="P508" s="62">
        <f t="shared" si="7"/>
        <v>0</v>
      </c>
      <c r="Q508" s="90"/>
      <c r="R508" s="73"/>
    </row>
    <row r="509" spans="1:23" ht="18" hidden="1" customHeight="1">
      <c r="A509" s="606">
        <v>499</v>
      </c>
      <c r="B509" s="607"/>
      <c r="C509" s="54"/>
      <c r="D509" s="65"/>
      <c r="E509" s="144"/>
      <c r="F509" s="66"/>
      <c r="G509" s="67"/>
      <c r="H509" s="71"/>
      <c r="I509" s="70"/>
      <c r="J509" s="71"/>
      <c r="K509" s="69"/>
      <c r="L509" s="70"/>
      <c r="M509" s="71"/>
      <c r="N509" s="69"/>
      <c r="O509" s="72"/>
      <c r="P509" s="62">
        <f t="shared" si="7"/>
        <v>0</v>
      </c>
      <c r="Q509" s="90"/>
      <c r="R509" s="73"/>
    </row>
    <row r="510" spans="1:23" ht="18" hidden="1" customHeight="1">
      <c r="A510" s="606">
        <v>500</v>
      </c>
      <c r="B510" s="607"/>
      <c r="C510" s="54"/>
      <c r="D510" s="65"/>
      <c r="E510" s="144"/>
      <c r="F510" s="66"/>
      <c r="G510" s="67"/>
      <c r="H510" s="68"/>
      <c r="I510" s="67"/>
      <c r="J510" s="68"/>
      <c r="K510" s="69"/>
      <c r="L510" s="70"/>
      <c r="M510" s="71"/>
      <c r="N510" s="69"/>
      <c r="O510" s="72"/>
      <c r="P510" s="62">
        <f t="shared" si="7"/>
        <v>0</v>
      </c>
      <c r="Q510" s="90"/>
      <c r="R510" s="73"/>
    </row>
    <row r="511" spans="1:23" s="75" customFormat="1" ht="25.5" customHeight="1">
      <c r="A511" s="28" t="s">
        <v>125</v>
      </c>
      <c r="B511" s="28"/>
      <c r="W511" s="117"/>
    </row>
    <row r="512" spans="1:23" s="75" customFormat="1" ht="19.5" customHeight="1">
      <c r="A512" s="78"/>
      <c r="B512" s="78"/>
      <c r="C512" s="78"/>
      <c r="D512" s="78"/>
      <c r="E512" s="78"/>
      <c r="F512" s="79"/>
      <c r="G512" s="80"/>
      <c r="H512" s="81"/>
      <c r="I512" s="81"/>
      <c r="W512" s="117"/>
    </row>
    <row r="513" spans="1:23" s="75" customFormat="1" ht="19.5" customHeight="1">
      <c r="A513" s="76"/>
      <c r="B513" s="76"/>
      <c r="C513" s="76"/>
      <c r="D513" s="76"/>
      <c r="E513" s="76"/>
      <c r="F513" s="82"/>
      <c r="W513" s="117"/>
    </row>
    <row r="514" spans="1:23" s="75" customFormat="1" ht="19.5" customHeight="1">
      <c r="A514" s="651"/>
      <c r="B514" s="652"/>
      <c r="C514" s="608" t="s">
        <v>9</v>
      </c>
      <c r="D514" s="609"/>
      <c r="E514" s="610"/>
      <c r="F514" s="77" t="s">
        <v>251</v>
      </c>
      <c r="G514" s="653" t="s">
        <v>86</v>
      </c>
      <c r="H514" s="654"/>
      <c r="I514" s="654"/>
      <c r="J514" s="17"/>
      <c r="K514" s="17"/>
      <c r="L514" s="17"/>
      <c r="M514" s="17"/>
      <c r="N514" s="17"/>
      <c r="O514" s="17"/>
      <c r="W514" s="117"/>
    </row>
    <row r="515" spans="1:23" s="75" customFormat="1" ht="20.100000000000001" customHeight="1">
      <c r="A515" s="655" t="s">
        <v>62</v>
      </c>
      <c r="B515" s="656"/>
      <c r="C515" s="611" t="s">
        <v>6</v>
      </c>
      <c r="D515" s="612"/>
      <c r="E515" s="613"/>
      <c r="F515" s="83" t="s">
        <v>121</v>
      </c>
      <c r="G515" s="641">
        <f t="shared" ref="G515:G526" si="8">SUMIFS($P$11:$P$310,$D$11:$D$310,$F515,$Q$11:$Q$310,"")</f>
        <v>0</v>
      </c>
      <c r="H515" s="642"/>
      <c r="I515" s="642"/>
      <c r="J515" s="17"/>
      <c r="K515" s="17"/>
      <c r="L515" s="17"/>
      <c r="M515" s="17"/>
      <c r="N515" s="17"/>
      <c r="O515" s="17"/>
      <c r="W515" s="117"/>
    </row>
    <row r="516" spans="1:23" s="75" customFormat="1" ht="20.100000000000001" customHeight="1">
      <c r="A516" s="657"/>
      <c r="B516" s="658"/>
      <c r="C516" s="614"/>
      <c r="D516" s="615"/>
      <c r="E516" s="616"/>
      <c r="F516" s="83" t="s">
        <v>40</v>
      </c>
      <c r="G516" s="641">
        <f t="shared" si="8"/>
        <v>0</v>
      </c>
      <c r="H516" s="642"/>
      <c r="I516" s="642"/>
      <c r="J516" s="17"/>
      <c r="K516" s="17"/>
      <c r="L516" s="17"/>
      <c r="M516" s="17"/>
      <c r="N516" s="17"/>
      <c r="O516" s="17"/>
      <c r="W516" s="117"/>
    </row>
    <row r="517" spans="1:23" s="75" customFormat="1" ht="20.100000000000001" customHeight="1">
      <c r="A517" s="657"/>
      <c r="B517" s="658"/>
      <c r="C517" s="617"/>
      <c r="D517" s="618"/>
      <c r="E517" s="619"/>
      <c r="F517" s="83" t="s">
        <v>32</v>
      </c>
      <c r="G517" s="641">
        <f t="shared" si="8"/>
        <v>0</v>
      </c>
      <c r="H517" s="642"/>
      <c r="I517" s="642"/>
      <c r="J517" s="17"/>
      <c r="K517" s="17"/>
      <c r="L517" s="17"/>
      <c r="M517" s="17"/>
      <c r="N517" s="17"/>
      <c r="O517" s="17"/>
      <c r="W517" s="117"/>
    </row>
    <row r="518" spans="1:23" s="75" customFormat="1" ht="20.100000000000001" customHeight="1">
      <c r="A518" s="657"/>
      <c r="B518" s="658"/>
      <c r="C518" s="611" t="s">
        <v>124</v>
      </c>
      <c r="D518" s="612"/>
      <c r="E518" s="613"/>
      <c r="F518" s="83" t="s">
        <v>15</v>
      </c>
      <c r="G518" s="641">
        <f t="shared" si="8"/>
        <v>0</v>
      </c>
      <c r="H518" s="642"/>
      <c r="I518" s="642"/>
      <c r="J518" s="17"/>
      <c r="K518" s="17"/>
      <c r="L518" s="17"/>
      <c r="M518" s="17"/>
      <c r="N518" s="17"/>
      <c r="O518" s="17"/>
      <c r="W518" s="117"/>
    </row>
    <row r="519" spans="1:23" s="75" customFormat="1" ht="20.100000000000001" customHeight="1">
      <c r="A519" s="657"/>
      <c r="B519" s="658"/>
      <c r="C519" s="614"/>
      <c r="D519" s="615"/>
      <c r="E519" s="616"/>
      <c r="F519" s="83" t="s">
        <v>104</v>
      </c>
      <c r="G519" s="641">
        <f t="shared" si="8"/>
        <v>0</v>
      </c>
      <c r="H519" s="642"/>
      <c r="I519" s="642"/>
      <c r="J519" s="17"/>
      <c r="K519" s="17"/>
      <c r="L519" s="17"/>
      <c r="M519" s="17"/>
      <c r="N519" s="17"/>
      <c r="O519" s="17"/>
      <c r="W519" s="117"/>
    </row>
    <row r="520" spans="1:23" s="75" customFormat="1" ht="20.100000000000001" customHeight="1">
      <c r="A520" s="657"/>
      <c r="B520" s="658"/>
      <c r="C520" s="617"/>
      <c r="D520" s="618"/>
      <c r="E520" s="619"/>
      <c r="F520" s="83" t="s">
        <v>16</v>
      </c>
      <c r="G520" s="641">
        <f t="shared" si="8"/>
        <v>0</v>
      </c>
      <c r="H520" s="642"/>
      <c r="I520" s="642"/>
      <c r="J520" s="17"/>
      <c r="K520" s="17"/>
      <c r="L520" s="17"/>
      <c r="M520" s="17"/>
      <c r="N520" s="17"/>
      <c r="O520" s="17"/>
      <c r="W520" s="117"/>
    </row>
    <row r="521" spans="1:23" s="75" customFormat="1" ht="20.100000000000001" customHeight="1">
      <c r="A521" s="657"/>
      <c r="B521" s="658"/>
      <c r="C521" s="611" t="s">
        <v>33</v>
      </c>
      <c r="D521" s="612"/>
      <c r="E521" s="613"/>
      <c r="F521" s="83" t="s">
        <v>17</v>
      </c>
      <c r="G521" s="641">
        <f t="shared" si="8"/>
        <v>0</v>
      </c>
      <c r="H521" s="642"/>
      <c r="I521" s="642"/>
      <c r="J521" s="17"/>
      <c r="K521" s="17"/>
      <c r="L521" s="17"/>
      <c r="M521" s="17"/>
      <c r="N521" s="17"/>
      <c r="O521" s="17"/>
      <c r="W521" s="117"/>
    </row>
    <row r="522" spans="1:23" s="75" customFormat="1" ht="20.100000000000001" customHeight="1">
      <c r="A522" s="657"/>
      <c r="B522" s="658"/>
      <c r="C522" s="614"/>
      <c r="D522" s="615"/>
      <c r="E522" s="616"/>
      <c r="F522" s="83" t="s">
        <v>18</v>
      </c>
      <c r="G522" s="641">
        <f t="shared" si="8"/>
        <v>0</v>
      </c>
      <c r="H522" s="642"/>
      <c r="I522" s="642"/>
      <c r="J522" s="17"/>
      <c r="K522" s="17"/>
      <c r="L522" s="17"/>
      <c r="M522" s="17"/>
      <c r="N522" s="17"/>
      <c r="O522" s="17"/>
      <c r="W522" s="117"/>
    </row>
    <row r="523" spans="1:23" s="75" customFormat="1" ht="20.100000000000001" customHeight="1">
      <c r="A523" s="657"/>
      <c r="B523" s="658"/>
      <c r="C523" s="614"/>
      <c r="D523" s="615"/>
      <c r="E523" s="616"/>
      <c r="F523" s="83" t="s">
        <v>105</v>
      </c>
      <c r="G523" s="641">
        <f t="shared" si="8"/>
        <v>0</v>
      </c>
      <c r="H523" s="642"/>
      <c r="I523" s="642"/>
      <c r="J523" s="17"/>
      <c r="K523" s="17"/>
      <c r="L523" s="17"/>
      <c r="M523" s="17"/>
      <c r="N523" s="17"/>
      <c r="O523" s="17"/>
      <c r="W523" s="117"/>
    </row>
    <row r="524" spans="1:23" s="75" customFormat="1" ht="20.100000000000001" customHeight="1">
      <c r="A524" s="657"/>
      <c r="B524" s="658"/>
      <c r="C524" s="617"/>
      <c r="D524" s="618"/>
      <c r="E524" s="619"/>
      <c r="F524" s="83" t="s">
        <v>19</v>
      </c>
      <c r="G524" s="641">
        <f t="shared" si="8"/>
        <v>0</v>
      </c>
      <c r="H524" s="642"/>
      <c r="I524" s="642"/>
      <c r="J524" s="17"/>
      <c r="K524" s="17"/>
      <c r="L524" s="17"/>
      <c r="M524" s="17"/>
      <c r="N524" s="17"/>
      <c r="O524" s="17"/>
      <c r="W524" s="117"/>
    </row>
    <row r="525" spans="1:23" s="75" customFormat="1" ht="20.100000000000001" customHeight="1">
      <c r="A525" s="657"/>
      <c r="B525" s="658"/>
      <c r="C525" s="611" t="s">
        <v>4</v>
      </c>
      <c r="D525" s="612"/>
      <c r="E525" s="613"/>
      <c r="F525" s="83" t="s">
        <v>4</v>
      </c>
      <c r="G525" s="641">
        <f t="shared" si="8"/>
        <v>0</v>
      </c>
      <c r="H525" s="642"/>
      <c r="I525" s="642"/>
      <c r="J525" s="17"/>
      <c r="K525" s="17"/>
      <c r="L525" s="17"/>
      <c r="M525" s="17"/>
      <c r="N525" s="17"/>
      <c r="O525" s="17"/>
      <c r="W525" s="117"/>
    </row>
    <row r="526" spans="1:23" s="75" customFormat="1" ht="20.100000000000001" customHeight="1">
      <c r="A526" s="657"/>
      <c r="B526" s="658"/>
      <c r="C526" s="617"/>
      <c r="D526" s="618"/>
      <c r="E526" s="619"/>
      <c r="F526" s="83" t="s">
        <v>53</v>
      </c>
      <c r="G526" s="641">
        <f t="shared" si="8"/>
        <v>0</v>
      </c>
      <c r="H526" s="642"/>
      <c r="I526" s="642"/>
      <c r="J526" s="17"/>
      <c r="K526" s="17"/>
      <c r="L526" s="17"/>
      <c r="M526" s="17"/>
      <c r="N526" s="17"/>
      <c r="O526" s="17"/>
      <c r="W526" s="117"/>
    </row>
    <row r="527" spans="1:23" s="75" customFormat="1" ht="20.100000000000001" customHeight="1">
      <c r="A527" s="657"/>
      <c r="B527" s="658"/>
      <c r="C527" s="643" t="s">
        <v>63</v>
      </c>
      <c r="D527" s="643"/>
      <c r="E527" s="643"/>
      <c r="F527" s="644"/>
      <c r="G527" s="641">
        <f>SUM(G515:I526)</f>
        <v>0</v>
      </c>
      <c r="H527" s="642"/>
      <c r="I527" s="642"/>
      <c r="J527" s="17"/>
      <c r="K527" s="17"/>
      <c r="L527" s="17"/>
      <c r="M527" s="17"/>
      <c r="N527" s="17"/>
      <c r="O527" s="17"/>
      <c r="W527" s="117"/>
    </row>
    <row r="528" spans="1:23" s="75" customFormat="1" ht="20.100000000000001" customHeight="1">
      <c r="A528" s="659" t="s">
        <v>106</v>
      </c>
      <c r="B528" s="660"/>
      <c r="C528" s="611" t="s">
        <v>6</v>
      </c>
      <c r="D528" s="612"/>
      <c r="E528" s="613"/>
      <c r="F528" s="83" t="s">
        <v>122</v>
      </c>
      <c r="G528" s="638">
        <f t="shared" ref="G528:G539" si="9">SUMIFS($P$11:$P$310,$D$11:$D$310,$F528,$Q$11:$Q$310,"○")</f>
        <v>0</v>
      </c>
      <c r="H528" s="639"/>
      <c r="I528" s="640"/>
      <c r="J528" s="17"/>
      <c r="K528" s="17"/>
      <c r="L528" s="17"/>
      <c r="M528" s="17"/>
      <c r="N528" s="17"/>
      <c r="O528" s="17"/>
      <c r="W528" s="117"/>
    </row>
    <row r="529" spans="1:23" s="75" customFormat="1" ht="20.100000000000001" customHeight="1">
      <c r="A529" s="661"/>
      <c r="B529" s="662"/>
      <c r="C529" s="614"/>
      <c r="D529" s="615"/>
      <c r="E529" s="616"/>
      <c r="F529" s="83" t="s">
        <v>40</v>
      </c>
      <c r="G529" s="638">
        <f t="shared" si="9"/>
        <v>0</v>
      </c>
      <c r="H529" s="639"/>
      <c r="I529" s="640"/>
      <c r="J529" s="17"/>
      <c r="K529" s="17"/>
      <c r="L529" s="17"/>
      <c r="M529" s="17"/>
      <c r="N529" s="17"/>
      <c r="O529" s="17"/>
      <c r="W529" s="117"/>
    </row>
    <row r="530" spans="1:23" s="75" customFormat="1" ht="20.100000000000001" customHeight="1">
      <c r="A530" s="661"/>
      <c r="B530" s="662"/>
      <c r="C530" s="617"/>
      <c r="D530" s="618"/>
      <c r="E530" s="619"/>
      <c r="F530" s="83" t="s">
        <v>32</v>
      </c>
      <c r="G530" s="638">
        <f t="shared" si="9"/>
        <v>0</v>
      </c>
      <c r="H530" s="639"/>
      <c r="I530" s="640"/>
      <c r="J530" s="17"/>
      <c r="K530" s="17"/>
      <c r="L530" s="17"/>
      <c r="M530" s="17"/>
      <c r="N530" s="17"/>
      <c r="O530" s="17"/>
      <c r="W530" s="117"/>
    </row>
    <row r="531" spans="1:23" s="75" customFormat="1" ht="20.100000000000001" customHeight="1">
      <c r="A531" s="661"/>
      <c r="B531" s="662"/>
      <c r="C531" s="611" t="s">
        <v>124</v>
      </c>
      <c r="D531" s="612"/>
      <c r="E531" s="613"/>
      <c r="F531" s="83" t="s">
        <v>15</v>
      </c>
      <c r="G531" s="638">
        <f t="shared" si="9"/>
        <v>0</v>
      </c>
      <c r="H531" s="639"/>
      <c r="I531" s="640"/>
      <c r="J531" s="17"/>
      <c r="K531" s="17"/>
      <c r="L531" s="17"/>
      <c r="M531" s="17"/>
      <c r="N531" s="17"/>
      <c r="O531" s="17"/>
      <c r="W531" s="117"/>
    </row>
    <row r="532" spans="1:23" s="75" customFormat="1" ht="20.100000000000001" customHeight="1">
      <c r="A532" s="661"/>
      <c r="B532" s="662"/>
      <c r="C532" s="614"/>
      <c r="D532" s="615"/>
      <c r="E532" s="616"/>
      <c r="F532" s="83" t="s">
        <v>104</v>
      </c>
      <c r="G532" s="638">
        <f t="shared" si="9"/>
        <v>0</v>
      </c>
      <c r="H532" s="639"/>
      <c r="I532" s="640"/>
      <c r="J532" s="17"/>
      <c r="K532" s="17"/>
      <c r="L532" s="17"/>
      <c r="M532" s="17"/>
      <c r="N532" s="17"/>
      <c r="O532" s="17"/>
      <c r="W532" s="117"/>
    </row>
    <row r="533" spans="1:23" s="75" customFormat="1" ht="20.100000000000001" customHeight="1">
      <c r="A533" s="661"/>
      <c r="B533" s="662"/>
      <c r="C533" s="617"/>
      <c r="D533" s="618"/>
      <c r="E533" s="619"/>
      <c r="F533" s="83" t="s">
        <v>16</v>
      </c>
      <c r="G533" s="638">
        <f t="shared" si="9"/>
        <v>0</v>
      </c>
      <c r="H533" s="639"/>
      <c r="I533" s="640"/>
      <c r="J533" s="17"/>
      <c r="K533" s="17"/>
      <c r="L533" s="17"/>
      <c r="M533" s="17"/>
      <c r="N533" s="17"/>
      <c r="O533" s="17"/>
      <c r="W533" s="117"/>
    </row>
    <row r="534" spans="1:23" s="75" customFormat="1" ht="20.100000000000001" customHeight="1">
      <c r="A534" s="661"/>
      <c r="B534" s="662"/>
      <c r="C534" s="611" t="s">
        <v>33</v>
      </c>
      <c r="D534" s="612"/>
      <c r="E534" s="613"/>
      <c r="F534" s="83" t="s">
        <v>17</v>
      </c>
      <c r="G534" s="638">
        <f t="shared" si="9"/>
        <v>0</v>
      </c>
      <c r="H534" s="639"/>
      <c r="I534" s="640"/>
      <c r="J534" s="17"/>
      <c r="K534" s="17"/>
      <c r="L534" s="17"/>
      <c r="M534" s="17"/>
      <c r="N534" s="17"/>
      <c r="O534" s="17"/>
      <c r="W534" s="117"/>
    </row>
    <row r="535" spans="1:23" s="75" customFormat="1" ht="20.100000000000001" customHeight="1">
      <c r="A535" s="661"/>
      <c r="B535" s="662"/>
      <c r="C535" s="614"/>
      <c r="D535" s="615"/>
      <c r="E535" s="616"/>
      <c r="F535" s="83" t="s">
        <v>18</v>
      </c>
      <c r="G535" s="638">
        <f t="shared" si="9"/>
        <v>0</v>
      </c>
      <c r="H535" s="639"/>
      <c r="I535" s="640"/>
      <c r="J535" s="17"/>
      <c r="K535" s="17"/>
      <c r="L535" s="17"/>
      <c r="M535" s="17"/>
      <c r="N535" s="17"/>
      <c r="O535" s="17"/>
      <c r="W535" s="117"/>
    </row>
    <row r="536" spans="1:23" s="75" customFormat="1" ht="20.100000000000001" customHeight="1">
      <c r="A536" s="661"/>
      <c r="B536" s="662"/>
      <c r="C536" s="614"/>
      <c r="D536" s="615"/>
      <c r="E536" s="616"/>
      <c r="F536" s="83" t="s">
        <v>105</v>
      </c>
      <c r="G536" s="638">
        <f t="shared" si="9"/>
        <v>0</v>
      </c>
      <c r="H536" s="639"/>
      <c r="I536" s="640"/>
      <c r="J536" s="17"/>
      <c r="K536" s="17"/>
      <c r="L536" s="17"/>
      <c r="M536" s="17"/>
      <c r="N536" s="17"/>
      <c r="O536" s="17"/>
      <c r="W536" s="117"/>
    </row>
    <row r="537" spans="1:23" s="75" customFormat="1" ht="20.100000000000001" customHeight="1">
      <c r="A537" s="661"/>
      <c r="B537" s="662"/>
      <c r="C537" s="617"/>
      <c r="D537" s="618"/>
      <c r="E537" s="619"/>
      <c r="F537" s="83" t="s">
        <v>19</v>
      </c>
      <c r="G537" s="638">
        <f t="shared" si="9"/>
        <v>0</v>
      </c>
      <c r="H537" s="639"/>
      <c r="I537" s="640"/>
      <c r="J537" s="17"/>
      <c r="K537" s="17"/>
      <c r="L537" s="17"/>
      <c r="M537" s="17"/>
      <c r="N537" s="17"/>
      <c r="O537" s="17"/>
      <c r="W537" s="117"/>
    </row>
    <row r="538" spans="1:23" s="75" customFormat="1" ht="20.100000000000001" customHeight="1">
      <c r="A538" s="661"/>
      <c r="B538" s="662"/>
      <c r="C538" s="611" t="s">
        <v>4</v>
      </c>
      <c r="D538" s="612"/>
      <c r="E538" s="613"/>
      <c r="F538" s="83" t="s">
        <v>4</v>
      </c>
      <c r="G538" s="638">
        <f t="shared" si="9"/>
        <v>0</v>
      </c>
      <c r="H538" s="639"/>
      <c r="I538" s="640"/>
      <c r="J538" s="17"/>
      <c r="K538" s="17"/>
      <c r="L538" s="17"/>
      <c r="M538" s="17"/>
      <c r="N538" s="17"/>
      <c r="O538" s="17"/>
      <c r="W538" s="117"/>
    </row>
    <row r="539" spans="1:23" s="75" customFormat="1" ht="20.100000000000001" customHeight="1">
      <c r="A539" s="661"/>
      <c r="B539" s="662"/>
      <c r="C539" s="617"/>
      <c r="D539" s="618"/>
      <c r="E539" s="619"/>
      <c r="F539" s="83" t="s">
        <v>53</v>
      </c>
      <c r="G539" s="638">
        <f t="shared" si="9"/>
        <v>0</v>
      </c>
      <c r="H539" s="639"/>
      <c r="I539" s="640"/>
      <c r="J539" s="17"/>
      <c r="K539" s="17"/>
      <c r="L539" s="17"/>
      <c r="M539" s="17"/>
      <c r="N539" s="17"/>
      <c r="O539" s="17"/>
      <c r="W539" s="117"/>
    </row>
    <row r="540" spans="1:23" s="75" customFormat="1" ht="20.100000000000001" customHeight="1" thickBot="1">
      <c r="A540" s="663"/>
      <c r="B540" s="664"/>
      <c r="C540" s="643" t="s">
        <v>63</v>
      </c>
      <c r="D540" s="643"/>
      <c r="E540" s="643"/>
      <c r="F540" s="644"/>
      <c r="G540" s="641">
        <f>SUM($G$528:$I$539)</f>
        <v>0</v>
      </c>
      <c r="H540" s="642"/>
      <c r="I540" s="642"/>
      <c r="J540" s="17"/>
      <c r="K540" s="17"/>
      <c r="L540" s="17"/>
      <c r="M540" s="17"/>
      <c r="N540" s="17"/>
      <c r="O540" s="17"/>
      <c r="W540" s="117"/>
    </row>
    <row r="541" spans="1:23" s="75" customFormat="1" ht="20.100000000000001" customHeight="1" thickTop="1">
      <c r="A541" s="647" t="s">
        <v>65</v>
      </c>
      <c r="B541" s="647"/>
      <c r="C541" s="648"/>
      <c r="D541" s="648"/>
      <c r="E541" s="648"/>
      <c r="F541" s="648"/>
      <c r="G541" s="649">
        <f>SUM($G$527,G540)</f>
        <v>0</v>
      </c>
      <c r="H541" s="650"/>
      <c r="I541" s="650"/>
      <c r="J541" s="17"/>
      <c r="K541" s="17"/>
      <c r="L541" s="17"/>
      <c r="M541" s="17"/>
      <c r="N541" s="17"/>
      <c r="O541" s="17"/>
      <c r="W541" s="117"/>
    </row>
    <row r="542" spans="1:23" s="75" customFormat="1">
      <c r="V542" s="117"/>
    </row>
    <row r="543" spans="1:23" s="75" customFormat="1">
      <c r="W543" s="117"/>
    </row>
    <row r="544" spans="1:23" s="75" customFormat="1">
      <c r="W544" s="117"/>
    </row>
    <row r="545" spans="1:23" s="75" customFormat="1">
      <c r="W545" s="117"/>
    </row>
    <row r="546" spans="1:23" s="75" customFormat="1">
      <c r="W546" s="117"/>
    </row>
    <row r="547" spans="1:23" s="75" customFormat="1">
      <c r="W547" s="117"/>
    </row>
    <row r="548" spans="1:23" s="75" customFormat="1">
      <c r="W548" s="117"/>
    </row>
    <row r="549" spans="1:23" s="75" customFormat="1">
      <c r="W549" s="117"/>
    </row>
    <row r="550" spans="1:23" s="75" customFormat="1">
      <c r="W550" s="117"/>
    </row>
    <row r="551" spans="1:23" s="75" customFormat="1">
      <c r="W551" s="117"/>
    </row>
    <row r="552" spans="1:23" s="75" customFormat="1">
      <c r="A552" s="118"/>
      <c r="B552" s="118"/>
      <c r="C552" s="118"/>
      <c r="D552" s="118"/>
      <c r="E552" s="118"/>
      <c r="F552" s="118"/>
      <c r="W552" s="117"/>
    </row>
    <row r="553" spans="1:23" s="75" customFormat="1">
      <c r="A553" s="118"/>
      <c r="B553" s="118"/>
      <c r="C553" s="118"/>
      <c r="D553" s="118"/>
      <c r="E553" s="118"/>
      <c r="F553" s="118"/>
      <c r="W553" s="117"/>
    </row>
    <row r="554" spans="1:23" s="75" customFormat="1">
      <c r="A554" s="118"/>
      <c r="B554" s="118"/>
      <c r="C554" s="118"/>
      <c r="D554" s="118"/>
      <c r="E554" s="118"/>
      <c r="F554" s="118"/>
      <c r="W554" s="117"/>
    </row>
    <row r="555" spans="1:23" s="75" customFormat="1">
      <c r="A555" s="118"/>
      <c r="B555" s="118"/>
      <c r="C555" s="118"/>
      <c r="D555" s="118"/>
      <c r="E555" s="118"/>
      <c r="F555" s="118"/>
      <c r="W555" s="117"/>
    </row>
    <row r="556" spans="1:23" s="75" customFormat="1" ht="60">
      <c r="A556" s="119" t="s">
        <v>6</v>
      </c>
      <c r="B556" s="120" t="s">
        <v>122</v>
      </c>
      <c r="C556" s="120" t="s">
        <v>40</v>
      </c>
      <c r="D556" s="120" t="s">
        <v>32</v>
      </c>
      <c r="E556" s="120"/>
      <c r="F556" s="121"/>
      <c r="W556" s="117"/>
    </row>
    <row r="557" spans="1:23" s="75" customFormat="1" ht="14.25" customHeight="1">
      <c r="A557" s="119" t="s">
        <v>119</v>
      </c>
      <c r="B557" s="120" t="s">
        <v>15</v>
      </c>
      <c r="C557" s="120" t="s">
        <v>104</v>
      </c>
      <c r="D557" s="120" t="s">
        <v>16</v>
      </c>
      <c r="E557" s="120"/>
      <c r="F557" s="121"/>
      <c r="W557" s="117"/>
    </row>
    <row r="558" spans="1:23" s="75" customFormat="1" ht="15.75" customHeight="1">
      <c r="A558" s="119" t="s">
        <v>33</v>
      </c>
      <c r="B558" s="120" t="s">
        <v>17</v>
      </c>
      <c r="C558" s="120" t="s">
        <v>18</v>
      </c>
      <c r="D558" s="120" t="s">
        <v>105</v>
      </c>
      <c r="E558" s="120" t="s">
        <v>19</v>
      </c>
      <c r="F558" s="120"/>
      <c r="W558" s="117"/>
    </row>
    <row r="559" spans="1:23" s="75" customFormat="1" ht="13.5" customHeight="1">
      <c r="A559" s="119" t="s">
        <v>4</v>
      </c>
      <c r="B559" s="120" t="s">
        <v>4</v>
      </c>
      <c r="C559" s="120" t="s">
        <v>53</v>
      </c>
      <c r="D559" s="121"/>
      <c r="E559" s="121"/>
      <c r="F559" s="121"/>
      <c r="W559" s="117"/>
    </row>
    <row r="560" spans="1:23" s="75" customFormat="1">
      <c r="A560" s="119"/>
      <c r="B560" s="118"/>
      <c r="C560" s="118"/>
      <c r="D560" s="118"/>
      <c r="E560" s="118"/>
      <c r="F560" s="118"/>
      <c r="W560" s="117"/>
    </row>
    <row r="561" spans="1:23" s="75" customFormat="1">
      <c r="A561" s="119"/>
      <c r="B561" s="118"/>
      <c r="C561" s="118"/>
      <c r="D561" s="118"/>
      <c r="E561" s="118"/>
      <c r="F561" s="118"/>
      <c r="W561" s="117"/>
    </row>
    <row r="562" spans="1:23" s="75" customFormat="1" ht="13.5" customHeight="1">
      <c r="A562" s="119"/>
      <c r="B562" s="118"/>
      <c r="C562" s="118"/>
      <c r="D562" s="118"/>
      <c r="E562" s="118"/>
      <c r="F562" s="118"/>
      <c r="W562" s="117"/>
    </row>
    <row r="563" spans="1:23" s="75" customFormat="1">
      <c r="A563" s="119"/>
      <c r="B563" s="118"/>
      <c r="C563" s="118"/>
      <c r="D563" s="118"/>
      <c r="E563" s="118"/>
      <c r="F563" s="118"/>
      <c r="W563" s="117"/>
    </row>
    <row r="564" spans="1:23" s="75" customFormat="1">
      <c r="A564" s="119"/>
      <c r="B564" s="118"/>
      <c r="C564" s="118"/>
      <c r="D564" s="118"/>
      <c r="E564" s="118"/>
      <c r="F564" s="118"/>
      <c r="W564" s="117"/>
    </row>
    <row r="565" spans="1:23" s="75" customFormat="1">
      <c r="A565" s="119"/>
      <c r="B565" s="118"/>
      <c r="C565" s="118"/>
      <c r="D565" s="118"/>
      <c r="E565" s="118"/>
      <c r="F565" s="118"/>
      <c r="W565" s="117"/>
    </row>
    <row r="566" spans="1:23" s="75" customFormat="1" ht="13.5" customHeight="1">
      <c r="A566" s="119"/>
      <c r="B566" s="118"/>
      <c r="C566" s="118"/>
      <c r="D566" s="118"/>
      <c r="E566" s="118"/>
      <c r="F566" s="118"/>
      <c r="W566" s="117"/>
    </row>
    <row r="567" spans="1:23" s="75" customFormat="1">
      <c r="A567" s="119"/>
      <c r="B567" s="118"/>
      <c r="C567" s="118"/>
      <c r="D567" s="118"/>
      <c r="E567" s="118"/>
      <c r="F567" s="118"/>
      <c r="W567" s="117"/>
    </row>
    <row r="568" spans="1:23" s="75" customFormat="1">
      <c r="A568" s="118"/>
      <c r="B568" s="118"/>
      <c r="C568" s="118"/>
      <c r="D568" s="118"/>
      <c r="E568" s="118"/>
      <c r="F568" s="118"/>
      <c r="W568" s="117"/>
    </row>
    <row r="569" spans="1:23" s="75" customFormat="1">
      <c r="A569" s="118"/>
      <c r="B569" s="118"/>
      <c r="C569" s="118"/>
      <c r="D569" s="118"/>
      <c r="E569" s="118"/>
      <c r="F569" s="118"/>
      <c r="W569" s="117"/>
    </row>
    <row r="570" spans="1:23" s="75" customFormat="1">
      <c r="A570" s="118"/>
      <c r="B570" s="118"/>
      <c r="C570" s="118"/>
      <c r="D570" s="118"/>
      <c r="E570" s="118"/>
      <c r="F570" s="118"/>
      <c r="W570" s="117"/>
    </row>
    <row r="571" spans="1:23" s="75" customFormat="1">
      <c r="W571" s="117"/>
    </row>
    <row r="572" spans="1:23" s="75" customFormat="1">
      <c r="W572" s="117"/>
    </row>
    <row r="573" spans="1:23" s="75" customFormat="1">
      <c r="W573" s="117"/>
    </row>
    <row r="574" spans="1:23" s="75" customFormat="1">
      <c r="W574" s="117"/>
    </row>
  </sheetData>
  <sheetProtection algorithmName="SHA-512" hashValue="jMDyaQO/tGb/iyW0jT/dTz8e7mhzs89w5Ewiaspbp/B7zCRVTyFS2ldGI6y/aqDvqsSzRggAjV6DGdojXiwsGQ==" saltValue="EqJ4qYAGZD2+VwKJAtb4PA==" spinCount="100000" sheet="1" formatRows="0"/>
  <mergeCells count="554">
    <mergeCell ref="B2:Q2"/>
    <mergeCell ref="C3:Q3"/>
    <mergeCell ref="A541:F541"/>
    <mergeCell ref="G541:I541"/>
    <mergeCell ref="G526:I526"/>
    <mergeCell ref="G539:I539"/>
    <mergeCell ref="G528:I528"/>
    <mergeCell ref="G529:I529"/>
    <mergeCell ref="G533:I533"/>
    <mergeCell ref="G522:I522"/>
    <mergeCell ref="G523:I523"/>
    <mergeCell ref="G524:I524"/>
    <mergeCell ref="G530:I530"/>
    <mergeCell ref="G525:I525"/>
    <mergeCell ref="A514:B514"/>
    <mergeCell ref="G514:I514"/>
    <mergeCell ref="A515:B527"/>
    <mergeCell ref="G515:I515"/>
    <mergeCell ref="G516:I516"/>
    <mergeCell ref="A303:B303"/>
    <mergeCell ref="C540:F540"/>
    <mergeCell ref="G540:I540"/>
    <mergeCell ref="A528:B540"/>
    <mergeCell ref="A310:B310"/>
    <mergeCell ref="A304:B304"/>
    <mergeCell ref="A305:B305"/>
    <mergeCell ref="A306:B306"/>
    <mergeCell ref="A307:B307"/>
    <mergeCell ref="A308:B308"/>
    <mergeCell ref="A309:B309"/>
    <mergeCell ref="G534:I534"/>
    <mergeCell ref="G535:I535"/>
    <mergeCell ref="A311:B311"/>
    <mergeCell ref="A312:B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B325"/>
    <mergeCell ref="A326:B326"/>
    <mergeCell ref="G536:I536"/>
    <mergeCell ref="G537:I537"/>
    <mergeCell ref="G538:I538"/>
    <mergeCell ref="G531:I531"/>
    <mergeCell ref="G532:I532"/>
    <mergeCell ref="G517:I517"/>
    <mergeCell ref="G518:I518"/>
    <mergeCell ref="C527:F527"/>
    <mergeCell ref="G527:I527"/>
    <mergeCell ref="G519:I519"/>
    <mergeCell ref="G520:I520"/>
    <mergeCell ref="C538:E539"/>
    <mergeCell ref="C534:E537"/>
    <mergeCell ref="G521:I521"/>
    <mergeCell ref="A294:B294"/>
    <mergeCell ref="A295:B295"/>
    <mergeCell ref="A296:B296"/>
    <mergeCell ref="A297:B297"/>
    <mergeCell ref="A298:B298"/>
    <mergeCell ref="A299:B299"/>
    <mergeCell ref="A300:B300"/>
    <mergeCell ref="A301:B301"/>
    <mergeCell ref="A302:B302"/>
    <mergeCell ref="A285:B285"/>
    <mergeCell ref="A286:B286"/>
    <mergeCell ref="A287:B287"/>
    <mergeCell ref="A288:B288"/>
    <mergeCell ref="A289:B289"/>
    <mergeCell ref="A290:B290"/>
    <mergeCell ref="A291:B291"/>
    <mergeCell ref="A292:B292"/>
    <mergeCell ref="A293:B293"/>
    <mergeCell ref="A276:B276"/>
    <mergeCell ref="A277:B277"/>
    <mergeCell ref="A278:B278"/>
    <mergeCell ref="A279:B279"/>
    <mergeCell ref="A280:B280"/>
    <mergeCell ref="A281:B281"/>
    <mergeCell ref="A282:B282"/>
    <mergeCell ref="A283:B283"/>
    <mergeCell ref="A284:B284"/>
    <mergeCell ref="A267:B267"/>
    <mergeCell ref="A268:B268"/>
    <mergeCell ref="A269:B269"/>
    <mergeCell ref="A270:B270"/>
    <mergeCell ref="A271:B271"/>
    <mergeCell ref="A272:B272"/>
    <mergeCell ref="A273:B273"/>
    <mergeCell ref="A274:B274"/>
    <mergeCell ref="A275:B275"/>
    <mergeCell ref="A258:B258"/>
    <mergeCell ref="A259:B259"/>
    <mergeCell ref="A260:B260"/>
    <mergeCell ref="A261:B261"/>
    <mergeCell ref="A262:B262"/>
    <mergeCell ref="A263:B263"/>
    <mergeCell ref="A264:B264"/>
    <mergeCell ref="A265:B265"/>
    <mergeCell ref="A266:B266"/>
    <mergeCell ref="A249:B249"/>
    <mergeCell ref="A250:B250"/>
    <mergeCell ref="A251:B251"/>
    <mergeCell ref="A252:B252"/>
    <mergeCell ref="A253:B253"/>
    <mergeCell ref="A254:B254"/>
    <mergeCell ref="A255:B255"/>
    <mergeCell ref="A256:B256"/>
    <mergeCell ref="A257:B257"/>
    <mergeCell ref="A240:B240"/>
    <mergeCell ref="A241:B241"/>
    <mergeCell ref="A242:B242"/>
    <mergeCell ref="A243:B243"/>
    <mergeCell ref="A244:B244"/>
    <mergeCell ref="A245:B245"/>
    <mergeCell ref="A246:B246"/>
    <mergeCell ref="A247:B247"/>
    <mergeCell ref="A248:B248"/>
    <mergeCell ref="A231:B231"/>
    <mergeCell ref="A232:B232"/>
    <mergeCell ref="A233:B233"/>
    <mergeCell ref="A234:B234"/>
    <mergeCell ref="A235:B235"/>
    <mergeCell ref="A236:B236"/>
    <mergeCell ref="A237:B237"/>
    <mergeCell ref="A238:B238"/>
    <mergeCell ref="A239:B239"/>
    <mergeCell ref="A222:B222"/>
    <mergeCell ref="A223:B223"/>
    <mergeCell ref="A224:B224"/>
    <mergeCell ref="A225:B225"/>
    <mergeCell ref="A226:B226"/>
    <mergeCell ref="A227:B227"/>
    <mergeCell ref="A228:B228"/>
    <mergeCell ref="A229:B229"/>
    <mergeCell ref="A230:B230"/>
    <mergeCell ref="A213:B213"/>
    <mergeCell ref="A214:B214"/>
    <mergeCell ref="A215:B215"/>
    <mergeCell ref="A216:B216"/>
    <mergeCell ref="A217:B217"/>
    <mergeCell ref="A218:B218"/>
    <mergeCell ref="A219:B219"/>
    <mergeCell ref="A220:B220"/>
    <mergeCell ref="A221:B221"/>
    <mergeCell ref="A204:B204"/>
    <mergeCell ref="A205:B205"/>
    <mergeCell ref="A206:B206"/>
    <mergeCell ref="A207:B207"/>
    <mergeCell ref="A208:B208"/>
    <mergeCell ref="A209:B209"/>
    <mergeCell ref="A210:B210"/>
    <mergeCell ref="A211:B211"/>
    <mergeCell ref="A212:B212"/>
    <mergeCell ref="A195:B195"/>
    <mergeCell ref="A196:B196"/>
    <mergeCell ref="A197:B197"/>
    <mergeCell ref="A198:B198"/>
    <mergeCell ref="A199:B199"/>
    <mergeCell ref="A200:B200"/>
    <mergeCell ref="A201:B201"/>
    <mergeCell ref="A202:B202"/>
    <mergeCell ref="A203:B203"/>
    <mergeCell ref="A186:B186"/>
    <mergeCell ref="A187:B187"/>
    <mergeCell ref="A188:B188"/>
    <mergeCell ref="A189:B189"/>
    <mergeCell ref="A190:B190"/>
    <mergeCell ref="A191:B191"/>
    <mergeCell ref="A192:B192"/>
    <mergeCell ref="A193:B193"/>
    <mergeCell ref="A194:B194"/>
    <mergeCell ref="A177:B177"/>
    <mergeCell ref="A178:B178"/>
    <mergeCell ref="A179:B179"/>
    <mergeCell ref="A180:B180"/>
    <mergeCell ref="A181:B181"/>
    <mergeCell ref="A182:B182"/>
    <mergeCell ref="A183:B183"/>
    <mergeCell ref="A184:B184"/>
    <mergeCell ref="A185:B185"/>
    <mergeCell ref="A168:B168"/>
    <mergeCell ref="A169:B169"/>
    <mergeCell ref="A170:B170"/>
    <mergeCell ref="A171:B171"/>
    <mergeCell ref="A172:B172"/>
    <mergeCell ref="A173:B173"/>
    <mergeCell ref="A174:B174"/>
    <mergeCell ref="A175:B175"/>
    <mergeCell ref="A176:B176"/>
    <mergeCell ref="A159:B159"/>
    <mergeCell ref="A160:B160"/>
    <mergeCell ref="A161:B161"/>
    <mergeCell ref="A162:B162"/>
    <mergeCell ref="A163:B163"/>
    <mergeCell ref="A164:B164"/>
    <mergeCell ref="A165:B165"/>
    <mergeCell ref="A166:B166"/>
    <mergeCell ref="A167:B167"/>
    <mergeCell ref="A150:B150"/>
    <mergeCell ref="A151:B151"/>
    <mergeCell ref="A152:B152"/>
    <mergeCell ref="A153:B153"/>
    <mergeCell ref="A154:B154"/>
    <mergeCell ref="A155:B155"/>
    <mergeCell ref="A156:B156"/>
    <mergeCell ref="A157:B157"/>
    <mergeCell ref="A158:B158"/>
    <mergeCell ref="A141:B141"/>
    <mergeCell ref="A142:B142"/>
    <mergeCell ref="A143:B143"/>
    <mergeCell ref="A144:B144"/>
    <mergeCell ref="A145:B145"/>
    <mergeCell ref="A146:B146"/>
    <mergeCell ref="A147:B147"/>
    <mergeCell ref="A148:B148"/>
    <mergeCell ref="A149:B149"/>
    <mergeCell ref="A132:B132"/>
    <mergeCell ref="A133:B133"/>
    <mergeCell ref="A134:B134"/>
    <mergeCell ref="A135:B135"/>
    <mergeCell ref="A136:B136"/>
    <mergeCell ref="A137:B137"/>
    <mergeCell ref="A138:B138"/>
    <mergeCell ref="A139:B139"/>
    <mergeCell ref="A140:B140"/>
    <mergeCell ref="A123:B123"/>
    <mergeCell ref="A124:B124"/>
    <mergeCell ref="A125:B125"/>
    <mergeCell ref="A126:B126"/>
    <mergeCell ref="A127:B127"/>
    <mergeCell ref="A128:B128"/>
    <mergeCell ref="A129:B129"/>
    <mergeCell ref="A130:B130"/>
    <mergeCell ref="A131:B131"/>
    <mergeCell ref="A114:B114"/>
    <mergeCell ref="A115:B115"/>
    <mergeCell ref="A116:B116"/>
    <mergeCell ref="A117:B117"/>
    <mergeCell ref="A118:B118"/>
    <mergeCell ref="A119:B119"/>
    <mergeCell ref="A120:B120"/>
    <mergeCell ref="A121:B121"/>
    <mergeCell ref="A122:B122"/>
    <mergeCell ref="A105:B105"/>
    <mergeCell ref="A106:B106"/>
    <mergeCell ref="A107:B107"/>
    <mergeCell ref="A108:B108"/>
    <mergeCell ref="A109:B109"/>
    <mergeCell ref="A110:B110"/>
    <mergeCell ref="A111:B111"/>
    <mergeCell ref="A112:B112"/>
    <mergeCell ref="A113:B113"/>
    <mergeCell ref="A96:B96"/>
    <mergeCell ref="A97:B97"/>
    <mergeCell ref="A98:B98"/>
    <mergeCell ref="A99:B99"/>
    <mergeCell ref="A100:B100"/>
    <mergeCell ref="A101:B101"/>
    <mergeCell ref="A102:B102"/>
    <mergeCell ref="A103:B103"/>
    <mergeCell ref="A104:B104"/>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69:B69"/>
    <mergeCell ref="A70:B70"/>
    <mergeCell ref="A71:B71"/>
    <mergeCell ref="A72:B72"/>
    <mergeCell ref="A73:B73"/>
    <mergeCell ref="A74:B74"/>
    <mergeCell ref="A75:B75"/>
    <mergeCell ref="A76:B76"/>
    <mergeCell ref="A77:B77"/>
    <mergeCell ref="A60:B60"/>
    <mergeCell ref="A61:B61"/>
    <mergeCell ref="A62:B62"/>
    <mergeCell ref="A63:B63"/>
    <mergeCell ref="A64:B64"/>
    <mergeCell ref="A65:B65"/>
    <mergeCell ref="A66:B66"/>
    <mergeCell ref="A67:B67"/>
    <mergeCell ref="A68:B68"/>
    <mergeCell ref="A51:B51"/>
    <mergeCell ref="A52:B52"/>
    <mergeCell ref="A53:B53"/>
    <mergeCell ref="A54:B54"/>
    <mergeCell ref="A55:B55"/>
    <mergeCell ref="A56:B56"/>
    <mergeCell ref="A57:B57"/>
    <mergeCell ref="A58:B58"/>
    <mergeCell ref="A59:B59"/>
    <mergeCell ref="A42:B42"/>
    <mergeCell ref="A43:B43"/>
    <mergeCell ref="A44:B44"/>
    <mergeCell ref="A45:B45"/>
    <mergeCell ref="A46:B46"/>
    <mergeCell ref="A47:B47"/>
    <mergeCell ref="A48:B48"/>
    <mergeCell ref="A49:B49"/>
    <mergeCell ref="A50:B50"/>
    <mergeCell ref="A33:B33"/>
    <mergeCell ref="A34:B34"/>
    <mergeCell ref="A35:B35"/>
    <mergeCell ref="A36:B36"/>
    <mergeCell ref="A37:B37"/>
    <mergeCell ref="A38:B38"/>
    <mergeCell ref="A39:B39"/>
    <mergeCell ref="A40:B40"/>
    <mergeCell ref="A41:B41"/>
    <mergeCell ref="A24:B24"/>
    <mergeCell ref="A25:B25"/>
    <mergeCell ref="A26:B26"/>
    <mergeCell ref="A27:B27"/>
    <mergeCell ref="A28:B28"/>
    <mergeCell ref="A29:B29"/>
    <mergeCell ref="A30:B30"/>
    <mergeCell ref="A31:B31"/>
    <mergeCell ref="A32:B32"/>
    <mergeCell ref="A15:B15"/>
    <mergeCell ref="A16:B16"/>
    <mergeCell ref="A17:B17"/>
    <mergeCell ref="A18:B18"/>
    <mergeCell ref="A19:B19"/>
    <mergeCell ref="A20:B20"/>
    <mergeCell ref="A21:B21"/>
    <mergeCell ref="A22:B22"/>
    <mergeCell ref="A23:B23"/>
    <mergeCell ref="G5:L5"/>
    <mergeCell ref="N5:P6"/>
    <mergeCell ref="G6:L6"/>
    <mergeCell ref="H8:Q8"/>
    <mergeCell ref="A10:B10"/>
    <mergeCell ref="A11:B11"/>
    <mergeCell ref="A12:B12"/>
    <mergeCell ref="A13:B13"/>
    <mergeCell ref="A14:B14"/>
    <mergeCell ref="C5:E5"/>
    <mergeCell ref="C6:E6"/>
    <mergeCell ref="C7:E7"/>
    <mergeCell ref="C8:E8"/>
    <mergeCell ref="A327:B327"/>
    <mergeCell ref="A328:B328"/>
    <mergeCell ref="A329:B329"/>
    <mergeCell ref="A330:B330"/>
    <mergeCell ref="A331:B331"/>
    <mergeCell ref="A332:B33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92:B492"/>
    <mergeCell ref="A493:B493"/>
    <mergeCell ref="A494:B494"/>
    <mergeCell ref="A491:B491"/>
    <mergeCell ref="A495:B495"/>
    <mergeCell ref="A496:B496"/>
    <mergeCell ref="A497:B497"/>
    <mergeCell ref="A498:B498"/>
    <mergeCell ref="A499:B499"/>
    <mergeCell ref="A482:B482"/>
    <mergeCell ref="A483:B483"/>
    <mergeCell ref="A484:B484"/>
    <mergeCell ref="A485:B485"/>
    <mergeCell ref="A486:B486"/>
    <mergeCell ref="A487:B487"/>
    <mergeCell ref="A488:B488"/>
    <mergeCell ref="A489:B489"/>
    <mergeCell ref="A490:B490"/>
    <mergeCell ref="A509:B509"/>
    <mergeCell ref="A510:B510"/>
    <mergeCell ref="C514:E514"/>
    <mergeCell ref="C515:E517"/>
    <mergeCell ref="C518:E520"/>
    <mergeCell ref="C521:E524"/>
    <mergeCell ref="C525:E526"/>
    <mergeCell ref="C528:E530"/>
    <mergeCell ref="C531:E533"/>
    <mergeCell ref="A500:B500"/>
    <mergeCell ref="A501:B501"/>
    <mergeCell ref="A502:B502"/>
    <mergeCell ref="A503:B503"/>
    <mergeCell ref="A504:B504"/>
    <mergeCell ref="A505:B505"/>
    <mergeCell ref="A506:B506"/>
    <mergeCell ref="A507:B507"/>
    <mergeCell ref="A508:B508"/>
  </mergeCells>
  <phoneticPr fontId="2"/>
  <conditionalFormatting sqref="H59:H107 J52:J54 M52:M107 J59:J107">
    <cfRule type="expression" dxfId="1002" priority="426">
      <formula>INDIRECT(ADDRESS(ROW(),COLUMN()))=TRUNC(INDIRECT(ADDRESS(ROW(),COLUMN())))</formula>
    </cfRule>
  </conditionalFormatting>
  <conditionalFormatting sqref="H167">
    <cfRule type="expression" dxfId="1001" priority="341">
      <formula>INDIRECT(ADDRESS(ROW(),COLUMN()))=TRUNC(INDIRECT(ADDRESS(ROW(),COLUMN())))</formula>
    </cfRule>
  </conditionalFormatting>
  <conditionalFormatting sqref="J46 J49:J51">
    <cfRule type="expression" dxfId="1000" priority="424">
      <formula>INDIRECT(ADDRESS(ROW(),COLUMN()))=TRUNC(INDIRECT(ADDRESS(ROW(),COLUMN())))</formula>
    </cfRule>
  </conditionalFormatting>
  <conditionalFormatting sqref="M37 M41:M51">
    <cfRule type="expression" dxfId="999" priority="423">
      <formula>INDIRECT(ADDRESS(ROW(),COLUMN()))=TRUNC(INDIRECT(ADDRESS(ROW(),COLUMN())))</formula>
    </cfRule>
  </conditionalFormatting>
  <conditionalFormatting sqref="J193:J194">
    <cfRule type="expression" dxfId="998" priority="307">
      <formula>INDIRECT(ADDRESS(ROW(),COLUMN()))=TRUNC(INDIRECT(ADDRESS(ROW(),COLUMN())))</formula>
    </cfRule>
  </conditionalFormatting>
  <conditionalFormatting sqref="H11">
    <cfRule type="expression" dxfId="997" priority="414">
      <formula>INDIRECT(ADDRESS(ROW(),COLUMN()))=TRUNC(INDIRECT(ADDRESS(ROW(),COLUMN())))</formula>
    </cfRule>
  </conditionalFormatting>
  <conditionalFormatting sqref="J11">
    <cfRule type="expression" dxfId="996" priority="413">
      <formula>INDIRECT(ADDRESS(ROW(),COLUMN()))=TRUNC(INDIRECT(ADDRESS(ROW(),COLUMN())))</formula>
    </cfRule>
  </conditionalFormatting>
  <conditionalFormatting sqref="H13">
    <cfRule type="expression" dxfId="995" priority="412">
      <formula>INDIRECT(ADDRESS(ROW(),COLUMN()))=TRUNC(INDIRECT(ADDRESS(ROW(),COLUMN())))</formula>
    </cfRule>
  </conditionalFormatting>
  <conditionalFormatting sqref="M310">
    <cfRule type="expression" dxfId="994" priority="299">
      <formula>INDIRECT(ADDRESS(ROW(),COLUMN()))=TRUNC(INDIRECT(ADDRESS(ROW(),COLUMN())))</formula>
    </cfRule>
  </conditionalFormatting>
  <conditionalFormatting sqref="H12">
    <cfRule type="expression" dxfId="993" priority="408">
      <formula>INDIRECT(ADDRESS(ROW(),COLUMN()))=TRUNC(INDIRECT(ADDRESS(ROW(),COLUMN())))</formula>
    </cfRule>
  </conditionalFormatting>
  <conditionalFormatting sqref="J12">
    <cfRule type="expression" dxfId="992" priority="407">
      <formula>INDIRECT(ADDRESS(ROW(),COLUMN()))=TRUNC(INDIRECT(ADDRESS(ROW(),COLUMN())))</formula>
    </cfRule>
  </conditionalFormatting>
  <conditionalFormatting sqref="H14">
    <cfRule type="expression" dxfId="991" priority="406">
      <formula>INDIRECT(ADDRESS(ROW(),COLUMN()))=TRUNC(INDIRECT(ADDRESS(ROW(),COLUMN())))</formula>
    </cfRule>
  </conditionalFormatting>
  <conditionalFormatting sqref="H16:H21">
    <cfRule type="expression" dxfId="990" priority="404">
      <formula>INDIRECT(ADDRESS(ROW(),COLUMN()))=TRUNC(INDIRECT(ADDRESS(ROW(),COLUMN())))</formula>
    </cfRule>
  </conditionalFormatting>
  <conditionalFormatting sqref="H18">
    <cfRule type="expression" dxfId="989" priority="402">
      <formula>INDIRECT(ADDRESS(ROW(),COLUMN()))=TRUNC(INDIRECT(ADDRESS(ROW(),COLUMN())))</formula>
    </cfRule>
  </conditionalFormatting>
  <conditionalFormatting sqref="H19">
    <cfRule type="expression" dxfId="988" priority="400">
      <formula>INDIRECT(ADDRESS(ROW(),COLUMN()))=TRUNC(INDIRECT(ADDRESS(ROW(),COLUMN())))</formula>
    </cfRule>
  </conditionalFormatting>
  <conditionalFormatting sqref="H21">
    <cfRule type="expression" dxfId="987" priority="398">
      <formula>INDIRECT(ADDRESS(ROW(),COLUMN()))=TRUNC(INDIRECT(ADDRESS(ROW(),COLUMN())))</formula>
    </cfRule>
  </conditionalFormatting>
  <conditionalFormatting sqref="J43 J45">
    <cfRule type="expression" dxfId="986" priority="387">
      <formula>INDIRECT(ADDRESS(ROW(),COLUMN()))=TRUNC(INDIRECT(ADDRESS(ROW(),COLUMN())))</formula>
    </cfRule>
  </conditionalFormatting>
  <conditionalFormatting sqref="H32">
    <cfRule type="expression" dxfId="985" priority="213">
      <formula>INDIRECT(ADDRESS(ROW(),COLUMN()))=TRUNC(INDIRECT(ADDRESS(ROW(),COLUMN())))</formula>
    </cfRule>
  </conditionalFormatting>
  <conditionalFormatting sqref="J41">
    <cfRule type="expression" dxfId="984" priority="385">
      <formula>INDIRECT(ADDRESS(ROW(),COLUMN()))=TRUNC(INDIRECT(ADDRESS(ROW(),COLUMN())))</formula>
    </cfRule>
  </conditionalFormatting>
  <conditionalFormatting sqref="H166">
    <cfRule type="expression" dxfId="983" priority="347">
      <formula>INDIRECT(ADDRESS(ROW(),COLUMN()))=TRUNC(INDIRECT(ADDRESS(ROW(),COLUMN())))</formula>
    </cfRule>
  </conditionalFormatting>
  <conditionalFormatting sqref="J310">
    <cfRule type="expression" dxfId="982" priority="296">
      <formula>INDIRECT(ADDRESS(ROW(),COLUMN()))=TRUNC(INDIRECT(ADDRESS(ROW(),COLUMN())))</formula>
    </cfRule>
  </conditionalFormatting>
  <conditionalFormatting sqref="J42">
    <cfRule type="expression" dxfId="981" priority="379">
      <formula>INDIRECT(ADDRESS(ROW(),COLUMN()))=TRUNC(INDIRECT(ADDRESS(ROW(),COLUMN())))</formula>
    </cfRule>
  </conditionalFormatting>
  <conditionalFormatting sqref="H37">
    <cfRule type="expression" dxfId="980" priority="205">
      <formula>INDIRECT(ADDRESS(ROW(),COLUMN()))=TRUNC(INDIRECT(ADDRESS(ROW(),COLUMN())))</formula>
    </cfRule>
  </conditionalFormatting>
  <conditionalFormatting sqref="J44">
    <cfRule type="expression" dxfId="979" priority="377">
      <formula>INDIRECT(ADDRESS(ROW(),COLUMN()))=TRUNC(INDIRECT(ADDRESS(ROW(),COLUMN())))</formula>
    </cfRule>
  </conditionalFormatting>
  <conditionalFormatting sqref="J30:J32">
    <cfRule type="expression" dxfId="978" priority="201">
      <formula>INDIRECT(ADDRESS(ROW(),COLUMN()))=TRUNC(INDIRECT(ADDRESS(ROW(),COLUMN())))</formula>
    </cfRule>
  </conditionalFormatting>
  <conditionalFormatting sqref="H168 H170">
    <cfRule type="expression" dxfId="977" priority="339">
      <formula>INDIRECT(ADDRESS(ROW(),COLUMN()))=TRUNC(INDIRECT(ADDRESS(ROW(),COLUMN())))</formula>
    </cfRule>
  </conditionalFormatting>
  <conditionalFormatting sqref="J47:J48">
    <cfRule type="expression" dxfId="976" priority="364">
      <formula>INDIRECT(ADDRESS(ROW(),COLUMN()))=TRUNC(INDIRECT(ADDRESS(ROW(),COLUMN())))</formula>
    </cfRule>
  </conditionalFormatting>
  <conditionalFormatting sqref="H108:H163 J108:J163 M108:M163">
    <cfRule type="expression" dxfId="975" priority="356">
      <formula>INDIRECT(ADDRESS(ROW(),COLUMN()))=TRUNC(INDIRECT(ADDRESS(ROW(),COLUMN())))</formula>
    </cfRule>
  </conditionalFormatting>
  <conditionalFormatting sqref="H198:H253 J198:J253 M198:M253">
    <cfRule type="expression" dxfId="974" priority="355">
      <formula>INDIRECT(ADDRESS(ROW(),COLUMN()))=TRUNC(INDIRECT(ADDRESS(ROW(),COLUMN())))</formula>
    </cfRule>
  </conditionalFormatting>
  <conditionalFormatting sqref="H195:H197">
    <cfRule type="expression" dxfId="973" priority="354">
      <formula>INDIRECT(ADDRESS(ROW(),COLUMN()))=TRUNC(INDIRECT(ADDRESS(ROW(),COLUMN())))</formula>
    </cfRule>
  </conditionalFormatting>
  <conditionalFormatting sqref="J192 J195:J197">
    <cfRule type="expression" dxfId="972" priority="353">
      <formula>INDIRECT(ADDRESS(ROW(),COLUMN()))=TRUNC(INDIRECT(ADDRESS(ROW(),COLUMN())))</formula>
    </cfRule>
  </conditionalFormatting>
  <conditionalFormatting sqref="M176:M197">
    <cfRule type="expression" dxfId="971" priority="352">
      <formula>INDIRECT(ADDRESS(ROW(),COLUMN()))=TRUNC(INDIRECT(ADDRESS(ROW(),COLUMN())))</formula>
    </cfRule>
  </conditionalFormatting>
  <conditionalFormatting sqref="J168:J172">
    <cfRule type="expression" dxfId="970" priority="350">
      <formula>INDIRECT(ADDRESS(ROW(),COLUMN()))=TRUNC(INDIRECT(ADDRESS(ROW(),COLUMN())))</formula>
    </cfRule>
  </conditionalFormatting>
  <conditionalFormatting sqref="M164:M172">
    <cfRule type="expression" dxfId="969" priority="349">
      <formula>INDIRECT(ADDRESS(ROW(),COLUMN()))=TRUNC(INDIRECT(ADDRESS(ROW(),COLUMN())))</formula>
    </cfRule>
  </conditionalFormatting>
  <conditionalFormatting sqref="J166">
    <cfRule type="expression" dxfId="968" priority="346">
      <formula>INDIRECT(ADDRESS(ROW(),COLUMN()))=TRUNC(INDIRECT(ADDRESS(ROW(),COLUMN())))</formula>
    </cfRule>
  </conditionalFormatting>
  <conditionalFormatting sqref="H164">
    <cfRule type="expression" dxfId="967" priority="345">
      <formula>INDIRECT(ADDRESS(ROW(),COLUMN()))=TRUNC(INDIRECT(ADDRESS(ROW(),COLUMN())))</formula>
    </cfRule>
  </conditionalFormatting>
  <conditionalFormatting sqref="J164">
    <cfRule type="expression" dxfId="966" priority="344">
      <formula>INDIRECT(ADDRESS(ROW(),COLUMN()))=TRUNC(INDIRECT(ADDRESS(ROW(),COLUMN())))</formula>
    </cfRule>
  </conditionalFormatting>
  <conditionalFormatting sqref="H165">
    <cfRule type="expression" dxfId="965" priority="343">
      <formula>INDIRECT(ADDRESS(ROW(),COLUMN()))=TRUNC(INDIRECT(ADDRESS(ROW(),COLUMN())))</formula>
    </cfRule>
  </conditionalFormatting>
  <conditionalFormatting sqref="J165">
    <cfRule type="expression" dxfId="964" priority="342">
      <formula>INDIRECT(ADDRESS(ROW(),COLUMN()))=TRUNC(INDIRECT(ADDRESS(ROW(),COLUMN())))</formula>
    </cfRule>
  </conditionalFormatting>
  <conditionalFormatting sqref="J167">
    <cfRule type="expression" dxfId="963" priority="340">
      <formula>INDIRECT(ADDRESS(ROW(),COLUMN()))=TRUNC(INDIRECT(ADDRESS(ROW(),COLUMN())))</formula>
    </cfRule>
  </conditionalFormatting>
  <conditionalFormatting sqref="H169">
    <cfRule type="expression" dxfId="962" priority="338">
      <formula>INDIRECT(ADDRESS(ROW(),COLUMN()))=TRUNC(INDIRECT(ADDRESS(ROW(),COLUMN())))</formula>
    </cfRule>
  </conditionalFormatting>
  <conditionalFormatting sqref="H171:H172">
    <cfRule type="expression" dxfId="961" priority="337">
      <formula>INDIRECT(ADDRESS(ROW(),COLUMN()))=TRUNC(INDIRECT(ADDRESS(ROW(),COLUMN())))</formula>
    </cfRule>
  </conditionalFormatting>
  <conditionalFormatting sqref="H173:H175">
    <cfRule type="expression" dxfId="960" priority="336">
      <formula>INDIRECT(ADDRESS(ROW(),COLUMN()))=TRUNC(INDIRECT(ADDRESS(ROW(),COLUMN())))</formula>
    </cfRule>
  </conditionalFormatting>
  <conditionalFormatting sqref="J173:J175">
    <cfRule type="expression" dxfId="959" priority="335">
      <formula>INDIRECT(ADDRESS(ROW(),COLUMN()))=TRUNC(INDIRECT(ADDRESS(ROW(),COLUMN())))</formula>
    </cfRule>
  </conditionalFormatting>
  <conditionalFormatting sqref="M173:M175">
    <cfRule type="expression" dxfId="958" priority="334">
      <formula>INDIRECT(ADDRESS(ROW(),COLUMN()))=TRUNC(INDIRECT(ADDRESS(ROW(),COLUMN())))</formula>
    </cfRule>
  </conditionalFormatting>
  <conditionalFormatting sqref="H176:H177">
    <cfRule type="expression" dxfId="957" priority="333">
      <formula>INDIRECT(ADDRESS(ROW(),COLUMN()))=TRUNC(INDIRECT(ADDRESS(ROW(),COLUMN())))</formula>
    </cfRule>
  </conditionalFormatting>
  <conditionalFormatting sqref="J176:J177">
    <cfRule type="expression" dxfId="956" priority="332">
      <formula>INDIRECT(ADDRESS(ROW(),COLUMN()))=TRUNC(INDIRECT(ADDRESS(ROW(),COLUMN())))</formula>
    </cfRule>
  </conditionalFormatting>
  <conditionalFormatting sqref="H178:H179 H189 H191">
    <cfRule type="expression" dxfId="955" priority="331">
      <formula>INDIRECT(ADDRESS(ROW(),COLUMN()))=TRUNC(INDIRECT(ADDRESS(ROW(),COLUMN())))</formula>
    </cfRule>
  </conditionalFormatting>
  <conditionalFormatting sqref="J178:J179 J189 J191">
    <cfRule type="expression" dxfId="954" priority="330">
      <formula>INDIRECT(ADDRESS(ROW(),COLUMN()))=TRUNC(INDIRECT(ADDRESS(ROW(),COLUMN())))</formula>
    </cfRule>
  </conditionalFormatting>
  <conditionalFormatting sqref="H187">
    <cfRule type="expression" dxfId="953" priority="329">
      <formula>INDIRECT(ADDRESS(ROW(),COLUMN()))=TRUNC(INDIRECT(ADDRESS(ROW(),COLUMN())))</formula>
    </cfRule>
  </conditionalFormatting>
  <conditionalFormatting sqref="J187">
    <cfRule type="expression" dxfId="952" priority="328">
      <formula>INDIRECT(ADDRESS(ROW(),COLUMN()))=TRUNC(INDIRECT(ADDRESS(ROW(),COLUMN())))</formula>
    </cfRule>
  </conditionalFormatting>
  <conditionalFormatting sqref="H184">
    <cfRule type="expression" dxfId="951" priority="327">
      <formula>INDIRECT(ADDRESS(ROW(),COLUMN()))=TRUNC(INDIRECT(ADDRESS(ROW(),COLUMN())))</formula>
    </cfRule>
  </conditionalFormatting>
  <conditionalFormatting sqref="J184">
    <cfRule type="expression" dxfId="950" priority="326">
      <formula>INDIRECT(ADDRESS(ROW(),COLUMN()))=TRUNC(INDIRECT(ADDRESS(ROW(),COLUMN())))</formula>
    </cfRule>
  </conditionalFormatting>
  <conditionalFormatting sqref="H185">
    <cfRule type="expression" dxfId="949" priority="325">
      <formula>INDIRECT(ADDRESS(ROW(),COLUMN()))=TRUNC(INDIRECT(ADDRESS(ROW(),COLUMN())))</formula>
    </cfRule>
  </conditionalFormatting>
  <conditionalFormatting sqref="J185">
    <cfRule type="expression" dxfId="948" priority="324">
      <formula>INDIRECT(ADDRESS(ROW(),COLUMN()))=TRUNC(INDIRECT(ADDRESS(ROW(),COLUMN())))</formula>
    </cfRule>
  </conditionalFormatting>
  <conditionalFormatting sqref="H188">
    <cfRule type="expression" dxfId="947" priority="323">
      <formula>INDIRECT(ADDRESS(ROW(),COLUMN()))=TRUNC(INDIRECT(ADDRESS(ROW(),COLUMN())))</formula>
    </cfRule>
  </conditionalFormatting>
  <conditionalFormatting sqref="J188">
    <cfRule type="expression" dxfId="946" priority="322">
      <formula>INDIRECT(ADDRESS(ROW(),COLUMN()))=TRUNC(INDIRECT(ADDRESS(ROW(),COLUMN())))</formula>
    </cfRule>
  </conditionalFormatting>
  <conditionalFormatting sqref="H190">
    <cfRule type="expression" dxfId="945" priority="321">
      <formula>INDIRECT(ADDRESS(ROW(),COLUMN()))=TRUNC(INDIRECT(ADDRESS(ROW(),COLUMN())))</formula>
    </cfRule>
  </conditionalFormatting>
  <conditionalFormatting sqref="J190">
    <cfRule type="expression" dxfId="944" priority="320">
      <formula>INDIRECT(ADDRESS(ROW(),COLUMN()))=TRUNC(INDIRECT(ADDRESS(ROW(),COLUMN())))</formula>
    </cfRule>
  </conditionalFormatting>
  <conditionalFormatting sqref="H183">
    <cfRule type="expression" dxfId="943" priority="319">
      <formula>INDIRECT(ADDRESS(ROW(),COLUMN()))=TRUNC(INDIRECT(ADDRESS(ROW(),COLUMN())))</formula>
    </cfRule>
  </conditionalFormatting>
  <conditionalFormatting sqref="J183">
    <cfRule type="expression" dxfId="942" priority="318">
      <formula>INDIRECT(ADDRESS(ROW(),COLUMN()))=TRUNC(INDIRECT(ADDRESS(ROW(),COLUMN())))</formula>
    </cfRule>
  </conditionalFormatting>
  <conditionalFormatting sqref="H186">
    <cfRule type="expression" dxfId="941" priority="317">
      <formula>INDIRECT(ADDRESS(ROW(),COLUMN()))=TRUNC(INDIRECT(ADDRESS(ROW(),COLUMN())))</formula>
    </cfRule>
  </conditionalFormatting>
  <conditionalFormatting sqref="J186">
    <cfRule type="expression" dxfId="940" priority="316">
      <formula>INDIRECT(ADDRESS(ROW(),COLUMN()))=TRUNC(INDIRECT(ADDRESS(ROW(),COLUMN())))</formula>
    </cfRule>
  </conditionalFormatting>
  <conditionalFormatting sqref="H182">
    <cfRule type="expression" dxfId="939" priority="315">
      <formula>INDIRECT(ADDRESS(ROW(),COLUMN()))=TRUNC(INDIRECT(ADDRESS(ROW(),COLUMN())))</formula>
    </cfRule>
  </conditionalFormatting>
  <conditionalFormatting sqref="J182">
    <cfRule type="expression" dxfId="938" priority="314">
      <formula>INDIRECT(ADDRESS(ROW(),COLUMN()))=TRUNC(INDIRECT(ADDRESS(ROW(),COLUMN())))</formula>
    </cfRule>
  </conditionalFormatting>
  <conditionalFormatting sqref="H180">
    <cfRule type="expression" dxfId="937" priority="313">
      <formula>INDIRECT(ADDRESS(ROW(),COLUMN()))=TRUNC(INDIRECT(ADDRESS(ROW(),COLUMN())))</formula>
    </cfRule>
  </conditionalFormatting>
  <conditionalFormatting sqref="J180">
    <cfRule type="expression" dxfId="936" priority="312">
      <formula>INDIRECT(ADDRESS(ROW(),COLUMN()))=TRUNC(INDIRECT(ADDRESS(ROW(),COLUMN())))</formula>
    </cfRule>
  </conditionalFormatting>
  <conditionalFormatting sqref="H181">
    <cfRule type="expression" dxfId="935" priority="311">
      <formula>INDIRECT(ADDRESS(ROW(),COLUMN()))=TRUNC(INDIRECT(ADDRESS(ROW(),COLUMN())))</formula>
    </cfRule>
  </conditionalFormatting>
  <conditionalFormatting sqref="J181">
    <cfRule type="expression" dxfId="934" priority="310">
      <formula>INDIRECT(ADDRESS(ROW(),COLUMN()))=TRUNC(INDIRECT(ADDRESS(ROW(),COLUMN())))</formula>
    </cfRule>
  </conditionalFormatting>
  <conditionalFormatting sqref="H192">
    <cfRule type="expression" dxfId="933" priority="309">
      <formula>INDIRECT(ADDRESS(ROW(),COLUMN()))=TRUNC(INDIRECT(ADDRESS(ROW(),COLUMN())))</formula>
    </cfRule>
  </conditionalFormatting>
  <conditionalFormatting sqref="H193:H194">
    <cfRule type="expression" dxfId="932" priority="308">
      <formula>INDIRECT(ADDRESS(ROW(),COLUMN()))=TRUNC(INDIRECT(ADDRESS(ROW(),COLUMN())))</formula>
    </cfRule>
  </conditionalFormatting>
  <conditionalFormatting sqref="H254:H309 J254:J309 M254:M309">
    <cfRule type="expression" dxfId="931" priority="306">
      <formula>INDIRECT(ADDRESS(ROW(),COLUMN()))=TRUNC(INDIRECT(ADDRESS(ROW(),COLUMN())))</formula>
    </cfRule>
  </conditionalFormatting>
  <conditionalFormatting sqref="H310">
    <cfRule type="expression" dxfId="930" priority="297">
      <formula>INDIRECT(ADDRESS(ROW(),COLUMN()))=TRUNC(INDIRECT(ADDRESS(ROW(),COLUMN())))</formula>
    </cfRule>
  </conditionalFormatting>
  <conditionalFormatting sqref="H35">
    <cfRule type="expression" dxfId="929" priority="207">
      <formula>INDIRECT(ADDRESS(ROW(),COLUMN()))=TRUNC(INDIRECT(ADDRESS(ROW(),COLUMN())))</formula>
    </cfRule>
  </conditionalFormatting>
  <conditionalFormatting sqref="N5:P7">
    <cfRule type="cellIs" dxfId="928" priority="256" operator="equal">
      <formula>"「費目：その他」で補助対象外に仕分けされていないものがある"</formula>
    </cfRule>
  </conditionalFormatting>
  <conditionalFormatting sqref="H21">
    <cfRule type="expression" dxfId="927" priority="219">
      <formula>INDIRECT(ADDRESS(ROW(),COLUMN()))=TRUNC(INDIRECT(ADDRESS(ROW(),COLUMN())))</formula>
    </cfRule>
  </conditionalFormatting>
  <conditionalFormatting sqref="H11">
    <cfRule type="expression" dxfId="926" priority="245">
      <formula>INDIRECT(ADDRESS(ROW(),COLUMN()))=TRUNC(INDIRECT(ADDRESS(ROW(),COLUMN())))</formula>
    </cfRule>
  </conditionalFormatting>
  <conditionalFormatting sqref="H13">
    <cfRule type="expression" dxfId="925" priority="244">
      <formula>INDIRECT(ADDRESS(ROW(),COLUMN()))=TRUNC(INDIRECT(ADDRESS(ROW(),COLUMN())))</formula>
    </cfRule>
  </conditionalFormatting>
  <conditionalFormatting sqref="H12">
    <cfRule type="expression" dxfId="924" priority="243">
      <formula>INDIRECT(ADDRESS(ROW(),COLUMN()))=TRUNC(INDIRECT(ADDRESS(ROW(),COLUMN())))</formula>
    </cfRule>
  </conditionalFormatting>
  <conditionalFormatting sqref="H16">
    <cfRule type="expression" dxfId="923" priority="242">
      <formula>INDIRECT(ADDRESS(ROW(),COLUMN()))=TRUNC(INDIRECT(ADDRESS(ROW(),COLUMN())))</formula>
    </cfRule>
  </conditionalFormatting>
  <conditionalFormatting sqref="J30:J31">
    <cfRule type="expression" dxfId="922" priority="241">
      <formula>INDIRECT(ADDRESS(ROW(),COLUMN()))=TRUNC(INDIRECT(ADDRESS(ROW(),COLUMN())))</formula>
    </cfRule>
  </conditionalFormatting>
  <conditionalFormatting sqref="J26:J29">
    <cfRule type="expression" dxfId="921" priority="128">
      <formula>INDIRECT(ADDRESS(ROW(),COLUMN()))=TRUNC(INDIRECT(ADDRESS(ROW(),COLUMN())))</formula>
    </cfRule>
  </conditionalFormatting>
  <conditionalFormatting sqref="H27">
    <cfRule type="expression" dxfId="920" priority="130">
      <formula>INDIRECT(ADDRESS(ROW(),COLUMN()))=TRUNC(INDIRECT(ADDRESS(ROW(),COLUMN())))</formula>
    </cfRule>
  </conditionalFormatting>
  <conditionalFormatting sqref="H30">
    <cfRule type="expression" dxfId="919" priority="234">
      <formula>INDIRECT(ADDRESS(ROW(),COLUMN()))=TRUNC(INDIRECT(ADDRESS(ROW(),COLUMN())))</formula>
    </cfRule>
  </conditionalFormatting>
  <conditionalFormatting sqref="H31">
    <cfRule type="expression" dxfId="918" priority="233">
      <formula>INDIRECT(ADDRESS(ROW(),COLUMN()))=TRUNC(INDIRECT(ADDRESS(ROW(),COLUMN())))</formula>
    </cfRule>
  </conditionalFormatting>
  <conditionalFormatting sqref="H17">
    <cfRule type="expression" dxfId="917" priority="145">
      <formula>INDIRECT(ADDRESS(ROW(),COLUMN()))=TRUNC(INDIRECT(ADDRESS(ROW(),COLUMN())))</formula>
    </cfRule>
  </conditionalFormatting>
  <conditionalFormatting sqref="H17">
    <cfRule type="expression" dxfId="916" priority="144">
      <formula>INDIRECT(ADDRESS(ROW(),COLUMN()))=TRUNC(INDIRECT(ADDRESS(ROW(),COLUMN())))</formula>
    </cfRule>
  </conditionalFormatting>
  <conditionalFormatting sqref="H18">
    <cfRule type="expression" dxfId="915" priority="232">
      <formula>INDIRECT(ADDRESS(ROW(),COLUMN()))=TRUNC(INDIRECT(ADDRESS(ROW(),COLUMN())))</formula>
    </cfRule>
  </conditionalFormatting>
  <conditionalFormatting sqref="H17">
    <cfRule type="expression" dxfId="914" priority="231">
      <formula>INDIRECT(ADDRESS(ROW(),COLUMN()))=TRUNC(INDIRECT(ADDRESS(ROW(),COLUMN())))</formula>
    </cfRule>
  </conditionalFormatting>
  <conditionalFormatting sqref="H21">
    <cfRule type="expression" dxfId="913" priority="230">
      <formula>INDIRECT(ADDRESS(ROW(),COLUMN()))=TRUNC(INDIRECT(ADDRESS(ROW(),COLUMN())))</formula>
    </cfRule>
  </conditionalFormatting>
  <conditionalFormatting sqref="H31">
    <cfRule type="expression" dxfId="912" priority="195">
      <formula>INDIRECT(ADDRESS(ROW(),COLUMN()))=TRUNC(INDIRECT(ADDRESS(ROW(),COLUMN())))</formula>
    </cfRule>
  </conditionalFormatting>
  <conditionalFormatting sqref="H19">
    <cfRule type="expression" dxfId="911" priority="228">
      <formula>INDIRECT(ADDRESS(ROW(),COLUMN()))=TRUNC(INDIRECT(ADDRESS(ROW(),COLUMN())))</formula>
    </cfRule>
  </conditionalFormatting>
  <conditionalFormatting sqref="H17">
    <cfRule type="expression" dxfId="910" priority="227">
      <formula>INDIRECT(ADDRESS(ROW(),COLUMN()))=TRUNC(INDIRECT(ADDRESS(ROW(),COLUMN())))</formula>
    </cfRule>
  </conditionalFormatting>
  <conditionalFormatting sqref="H18">
    <cfRule type="expression" dxfId="909" priority="226">
      <formula>INDIRECT(ADDRESS(ROW(),COLUMN()))=TRUNC(INDIRECT(ADDRESS(ROW(),COLUMN())))</formula>
    </cfRule>
  </conditionalFormatting>
  <conditionalFormatting sqref="H20">
    <cfRule type="expression" dxfId="908" priority="225">
      <formula>INDIRECT(ADDRESS(ROW(),COLUMN()))=TRUNC(INDIRECT(ADDRESS(ROW(),COLUMN())))</formula>
    </cfRule>
  </conditionalFormatting>
  <conditionalFormatting sqref="H21">
    <cfRule type="expression" dxfId="907" priority="224">
      <formula>INDIRECT(ADDRESS(ROW(),COLUMN()))=TRUNC(INDIRECT(ADDRESS(ROW(),COLUMN())))</formula>
    </cfRule>
  </conditionalFormatting>
  <conditionalFormatting sqref="H51">
    <cfRule type="expression" dxfId="906" priority="184">
      <formula>INDIRECT(ADDRESS(ROW(),COLUMN()))=TRUNC(INDIRECT(ADDRESS(ROW(),COLUMN())))</formula>
    </cfRule>
  </conditionalFormatting>
  <conditionalFormatting sqref="H17">
    <cfRule type="expression" dxfId="905" priority="222">
      <formula>INDIRECT(ADDRESS(ROW(),COLUMN()))=TRUNC(INDIRECT(ADDRESS(ROW(),COLUMN())))</formula>
    </cfRule>
  </conditionalFormatting>
  <conditionalFormatting sqref="H16">
    <cfRule type="expression" dxfId="904" priority="221">
      <formula>INDIRECT(ADDRESS(ROW(),COLUMN()))=TRUNC(INDIRECT(ADDRESS(ROW(),COLUMN())))</formula>
    </cfRule>
  </conditionalFormatting>
  <conditionalFormatting sqref="H20">
    <cfRule type="expression" dxfId="903" priority="220">
      <formula>INDIRECT(ADDRESS(ROW(),COLUMN()))=TRUNC(INDIRECT(ADDRESS(ROW(),COLUMN())))</formula>
    </cfRule>
  </conditionalFormatting>
  <conditionalFormatting sqref="H18">
    <cfRule type="expression" dxfId="902" priority="218">
      <formula>INDIRECT(ADDRESS(ROW(),COLUMN()))=TRUNC(INDIRECT(ADDRESS(ROW(),COLUMN())))</formula>
    </cfRule>
  </conditionalFormatting>
  <conditionalFormatting sqref="H53">
    <cfRule type="expression" dxfId="901" priority="183">
      <formula>INDIRECT(ADDRESS(ROW(),COLUMN()))=TRUNC(INDIRECT(ADDRESS(ROW(),COLUMN())))</formula>
    </cfRule>
  </conditionalFormatting>
  <conditionalFormatting sqref="H54">
    <cfRule type="expression" dxfId="900" priority="182">
      <formula>INDIRECT(ADDRESS(ROW(),COLUMN()))=TRUNC(INDIRECT(ADDRESS(ROW(),COLUMN())))</formula>
    </cfRule>
  </conditionalFormatting>
  <conditionalFormatting sqref="H55">
    <cfRule type="expression" dxfId="899" priority="181">
      <formula>INDIRECT(ADDRESS(ROW(),COLUMN()))=TRUNC(INDIRECT(ADDRESS(ROW(),COLUMN())))</formula>
    </cfRule>
  </conditionalFormatting>
  <conditionalFormatting sqref="J32">
    <cfRule type="expression" dxfId="898" priority="214">
      <formula>INDIRECT(ADDRESS(ROW(),COLUMN()))=TRUNC(INDIRECT(ADDRESS(ROW(),COLUMN())))</formula>
    </cfRule>
  </conditionalFormatting>
  <conditionalFormatting sqref="J35 J37">
    <cfRule type="expression" dxfId="897" priority="212">
      <formula>INDIRECT(ADDRESS(ROW(),COLUMN()))=TRUNC(INDIRECT(ADDRESS(ROW(),COLUMN())))</formula>
    </cfRule>
  </conditionalFormatting>
  <conditionalFormatting sqref="H41:H47">
    <cfRule type="expression" dxfId="896" priority="191">
      <formula>INDIRECT(ADDRESS(ROW(),COLUMN()))=TRUNC(INDIRECT(ADDRESS(ROW(),COLUMN())))</formula>
    </cfRule>
  </conditionalFormatting>
  <conditionalFormatting sqref="H36">
    <cfRule type="expression" dxfId="895" priority="206">
      <formula>INDIRECT(ADDRESS(ROW(),COLUMN()))=TRUNC(INDIRECT(ADDRESS(ROW(),COLUMN())))</formula>
    </cfRule>
  </conditionalFormatting>
  <conditionalFormatting sqref="H42">
    <cfRule type="expression" dxfId="894" priority="169">
      <formula>INDIRECT(ADDRESS(ROW(),COLUMN()))=TRUNC(INDIRECT(ADDRESS(ROW(),COLUMN())))</formula>
    </cfRule>
  </conditionalFormatting>
  <conditionalFormatting sqref="H56">
    <cfRule type="expression" dxfId="893" priority="180">
      <formula>INDIRECT(ADDRESS(ROW(),COLUMN()))=TRUNC(INDIRECT(ADDRESS(ROW(),COLUMN())))</formula>
    </cfRule>
  </conditionalFormatting>
  <conditionalFormatting sqref="H29">
    <cfRule type="expression" dxfId="892" priority="109">
      <formula>INDIRECT(ADDRESS(ROW(),COLUMN()))=TRUNC(INDIRECT(ADDRESS(ROW(),COLUMN())))</formula>
    </cfRule>
  </conditionalFormatting>
  <conditionalFormatting sqref="H43">
    <cfRule type="expression" dxfId="891" priority="179">
      <formula>INDIRECT(ADDRESS(ROW(),COLUMN()))=TRUNC(INDIRECT(ADDRESS(ROW(),COLUMN())))</formula>
    </cfRule>
  </conditionalFormatting>
  <conditionalFormatting sqref="H30">
    <cfRule type="expression" dxfId="890" priority="196">
      <formula>INDIRECT(ADDRESS(ROW(),COLUMN()))=TRUNC(INDIRECT(ADDRESS(ROW(),COLUMN())))</formula>
    </cfRule>
  </conditionalFormatting>
  <conditionalFormatting sqref="H46">
    <cfRule type="expression" dxfId="889" priority="177">
      <formula>INDIRECT(ADDRESS(ROW(),COLUMN()))=TRUNC(INDIRECT(ADDRESS(ROW(),COLUMN())))</formula>
    </cfRule>
  </conditionalFormatting>
  <conditionalFormatting sqref="H398:H453 J398:J453 M398:M453">
    <cfRule type="expression" dxfId="888" priority="107">
      <formula>INDIRECT(ADDRESS(ROW(),COLUMN()))=TRUNC(INDIRECT(ADDRESS(ROW(),COLUMN())))</formula>
    </cfRule>
  </conditionalFormatting>
  <conditionalFormatting sqref="H395:H397">
    <cfRule type="expression" dxfId="887" priority="106">
      <formula>INDIRECT(ADDRESS(ROW(),COLUMN()))=TRUNC(INDIRECT(ADDRESS(ROW(),COLUMN())))</formula>
    </cfRule>
  </conditionalFormatting>
  <conditionalFormatting sqref="H32">
    <cfRule type="expression" dxfId="886" priority="194">
      <formula>INDIRECT(ADDRESS(ROW(),COLUMN()))=TRUNC(INDIRECT(ADDRESS(ROW(),COLUMN())))</formula>
    </cfRule>
  </conditionalFormatting>
  <conditionalFormatting sqref="H52">
    <cfRule type="expression" dxfId="885" priority="158">
      <formula>INDIRECT(ADDRESS(ROW(),COLUMN()))=TRUNC(INDIRECT(ADDRESS(ROW(),COLUMN())))</formula>
    </cfRule>
  </conditionalFormatting>
  <conditionalFormatting sqref="J368:J372">
    <cfRule type="expression" dxfId="884" priority="102">
      <formula>INDIRECT(ADDRESS(ROW(),COLUMN()))=TRUNC(INDIRECT(ADDRESS(ROW(),COLUMN())))</formula>
    </cfRule>
  </conditionalFormatting>
  <conditionalFormatting sqref="H43">
    <cfRule type="expression" dxfId="883" priority="190">
      <formula>INDIRECT(ADDRESS(ROW(),COLUMN()))=TRUNC(INDIRECT(ADDRESS(ROW(),COLUMN())))</formula>
    </cfRule>
  </conditionalFormatting>
  <conditionalFormatting sqref="H44">
    <cfRule type="expression" dxfId="882" priority="189">
      <formula>INDIRECT(ADDRESS(ROW(),COLUMN()))=TRUNC(INDIRECT(ADDRESS(ROW(),COLUMN())))</formula>
    </cfRule>
  </conditionalFormatting>
  <conditionalFormatting sqref="H46">
    <cfRule type="expression" dxfId="881" priority="188">
      <formula>INDIRECT(ADDRESS(ROW(),COLUMN()))=TRUNC(INDIRECT(ADDRESS(ROW(),COLUMN())))</formula>
    </cfRule>
  </conditionalFormatting>
  <conditionalFormatting sqref="H47">
    <cfRule type="expression" dxfId="880" priority="187">
      <formula>INDIRECT(ADDRESS(ROW(),COLUMN()))=TRUNC(INDIRECT(ADDRESS(ROW(),COLUMN())))</formula>
    </cfRule>
  </conditionalFormatting>
  <conditionalFormatting sqref="H49">
    <cfRule type="expression" dxfId="879" priority="186">
      <formula>INDIRECT(ADDRESS(ROW(),COLUMN()))=TRUNC(INDIRECT(ADDRESS(ROW(),COLUMN())))</formula>
    </cfRule>
  </conditionalFormatting>
  <conditionalFormatting sqref="H41">
    <cfRule type="expression" dxfId="878" priority="185">
      <formula>INDIRECT(ADDRESS(ROW(),COLUMN()))=TRUNC(INDIRECT(ADDRESS(ROW(),COLUMN())))</formula>
    </cfRule>
  </conditionalFormatting>
  <conditionalFormatting sqref="H365">
    <cfRule type="expression" dxfId="877" priority="95">
      <formula>INDIRECT(ADDRESS(ROW(),COLUMN()))=TRUNC(INDIRECT(ADDRESS(ROW(),COLUMN())))</formula>
    </cfRule>
  </conditionalFormatting>
  <conditionalFormatting sqref="J365">
    <cfRule type="expression" dxfId="876" priority="94">
      <formula>INDIRECT(ADDRESS(ROW(),COLUMN()))=TRUNC(INDIRECT(ADDRESS(ROW(),COLUMN())))</formula>
    </cfRule>
  </conditionalFormatting>
  <conditionalFormatting sqref="H367">
    <cfRule type="expression" dxfId="875" priority="93">
      <formula>INDIRECT(ADDRESS(ROW(),COLUMN()))=TRUNC(INDIRECT(ADDRESS(ROW(),COLUMN())))</formula>
    </cfRule>
  </conditionalFormatting>
  <conditionalFormatting sqref="J367">
    <cfRule type="expression" dxfId="874" priority="92">
      <formula>INDIRECT(ADDRESS(ROW(),COLUMN()))=TRUNC(INDIRECT(ADDRESS(ROW(),COLUMN())))</formula>
    </cfRule>
  </conditionalFormatting>
  <conditionalFormatting sqref="H368 H370">
    <cfRule type="expression" dxfId="873" priority="91">
      <formula>INDIRECT(ADDRESS(ROW(),COLUMN()))=TRUNC(INDIRECT(ADDRESS(ROW(),COLUMN())))</formula>
    </cfRule>
  </conditionalFormatting>
  <conditionalFormatting sqref="H369">
    <cfRule type="expression" dxfId="872" priority="90">
      <formula>INDIRECT(ADDRESS(ROW(),COLUMN()))=TRUNC(INDIRECT(ADDRESS(ROW(),COLUMN())))</formula>
    </cfRule>
  </conditionalFormatting>
  <conditionalFormatting sqref="H42">
    <cfRule type="expression" dxfId="871" priority="178">
      <formula>INDIRECT(ADDRESS(ROW(),COLUMN()))=TRUNC(INDIRECT(ADDRESS(ROW(),COLUMN())))</formula>
    </cfRule>
  </conditionalFormatting>
  <conditionalFormatting sqref="H373:H375">
    <cfRule type="expression" dxfId="870" priority="88">
      <formula>INDIRECT(ADDRESS(ROW(),COLUMN()))=TRUNC(INDIRECT(ADDRESS(ROW(),COLUMN())))</formula>
    </cfRule>
  </conditionalFormatting>
  <conditionalFormatting sqref="H47">
    <cfRule type="expression" dxfId="869" priority="176">
      <formula>INDIRECT(ADDRESS(ROW(),COLUMN()))=TRUNC(INDIRECT(ADDRESS(ROW(),COLUMN())))</formula>
    </cfRule>
  </conditionalFormatting>
  <conditionalFormatting sqref="H44">
    <cfRule type="expression" dxfId="868" priority="175">
      <formula>INDIRECT(ADDRESS(ROW(),COLUMN()))=TRUNC(INDIRECT(ADDRESS(ROW(),COLUMN())))</formula>
    </cfRule>
  </conditionalFormatting>
  <conditionalFormatting sqref="H42">
    <cfRule type="expression" dxfId="867" priority="174">
      <formula>INDIRECT(ADDRESS(ROW(),COLUMN()))=TRUNC(INDIRECT(ADDRESS(ROW(),COLUMN())))</formula>
    </cfRule>
  </conditionalFormatting>
  <conditionalFormatting sqref="H43">
    <cfRule type="expression" dxfId="866" priority="173">
      <formula>INDIRECT(ADDRESS(ROW(),COLUMN()))=TRUNC(INDIRECT(ADDRESS(ROW(),COLUMN())))</formula>
    </cfRule>
  </conditionalFormatting>
  <conditionalFormatting sqref="H45">
    <cfRule type="expression" dxfId="865" priority="172">
      <formula>INDIRECT(ADDRESS(ROW(),COLUMN()))=TRUNC(INDIRECT(ADDRESS(ROW(),COLUMN())))</formula>
    </cfRule>
  </conditionalFormatting>
  <conditionalFormatting sqref="H46">
    <cfRule type="expression" dxfId="864" priority="171">
      <formula>INDIRECT(ADDRESS(ROW(),COLUMN()))=TRUNC(INDIRECT(ADDRESS(ROW(),COLUMN())))</formula>
    </cfRule>
  </conditionalFormatting>
  <conditionalFormatting sqref="H22">
    <cfRule type="expression" dxfId="863" priority="136">
      <formula>INDIRECT(ADDRESS(ROW(),COLUMN()))=TRUNC(INDIRECT(ADDRESS(ROW(),COLUMN())))</formula>
    </cfRule>
  </conditionalFormatting>
  <conditionalFormatting sqref="J387">
    <cfRule type="expression" dxfId="862" priority="80">
      <formula>INDIRECT(ADDRESS(ROW(),COLUMN()))=TRUNC(INDIRECT(ADDRESS(ROW(),COLUMN())))</formula>
    </cfRule>
  </conditionalFormatting>
  <conditionalFormatting sqref="H41">
    <cfRule type="expression" dxfId="861" priority="168">
      <formula>INDIRECT(ADDRESS(ROW(),COLUMN()))=TRUNC(INDIRECT(ADDRESS(ROW(),COLUMN())))</formula>
    </cfRule>
  </conditionalFormatting>
  <conditionalFormatting sqref="H45">
    <cfRule type="expression" dxfId="860" priority="167">
      <formula>INDIRECT(ADDRESS(ROW(),COLUMN()))=TRUNC(INDIRECT(ADDRESS(ROW(),COLUMN())))</formula>
    </cfRule>
  </conditionalFormatting>
  <conditionalFormatting sqref="H46">
    <cfRule type="expression" dxfId="859" priority="166">
      <formula>INDIRECT(ADDRESS(ROW(),COLUMN()))=TRUNC(INDIRECT(ADDRESS(ROW(),COLUMN())))</formula>
    </cfRule>
  </conditionalFormatting>
  <conditionalFormatting sqref="H43">
    <cfRule type="expression" dxfId="858" priority="165">
      <formula>INDIRECT(ADDRESS(ROW(),COLUMN()))=TRUNC(INDIRECT(ADDRESS(ROW(),COLUMN())))</formula>
    </cfRule>
  </conditionalFormatting>
  <conditionalFormatting sqref="H48">
    <cfRule type="expression" dxfId="857" priority="164">
      <formula>INDIRECT(ADDRESS(ROW(),COLUMN()))=TRUNC(INDIRECT(ADDRESS(ROW(),COLUMN())))</formula>
    </cfRule>
  </conditionalFormatting>
  <conditionalFormatting sqref="H48">
    <cfRule type="expression" dxfId="856" priority="163">
      <formula>INDIRECT(ADDRESS(ROW(),COLUMN()))=TRUNC(INDIRECT(ADDRESS(ROW(),COLUMN())))</formula>
    </cfRule>
  </conditionalFormatting>
  <conditionalFormatting sqref="H48">
    <cfRule type="expression" dxfId="855" priority="162">
      <formula>INDIRECT(ADDRESS(ROW(),COLUMN()))=TRUNC(INDIRECT(ADDRESS(ROW(),COLUMN())))</formula>
    </cfRule>
  </conditionalFormatting>
  <conditionalFormatting sqref="H57">
    <cfRule type="expression" dxfId="854" priority="161">
      <formula>INDIRECT(ADDRESS(ROW(),COLUMN()))=TRUNC(INDIRECT(ADDRESS(ROW(),COLUMN())))</formula>
    </cfRule>
  </conditionalFormatting>
  <conditionalFormatting sqref="H58">
    <cfRule type="expression" dxfId="853" priority="160">
      <formula>INDIRECT(ADDRESS(ROW(),COLUMN()))=TRUNC(INDIRECT(ADDRESS(ROW(),COLUMN())))</formula>
    </cfRule>
  </conditionalFormatting>
  <conditionalFormatting sqref="H50">
    <cfRule type="expression" dxfId="852" priority="159">
      <formula>INDIRECT(ADDRESS(ROW(),COLUMN()))=TRUNC(INDIRECT(ADDRESS(ROW(),COLUMN())))</formula>
    </cfRule>
  </conditionalFormatting>
  <conditionalFormatting sqref="H53">
    <cfRule type="expression" dxfId="851" priority="157">
      <formula>INDIRECT(ADDRESS(ROW(),COLUMN()))=TRUNC(INDIRECT(ADDRESS(ROW(),COLUMN())))</formula>
    </cfRule>
  </conditionalFormatting>
  <conditionalFormatting sqref="H54">
    <cfRule type="expression" dxfId="850" priority="156">
      <formula>INDIRECT(ADDRESS(ROW(),COLUMN()))=TRUNC(INDIRECT(ADDRESS(ROW(),COLUMN())))</formula>
    </cfRule>
  </conditionalFormatting>
  <conditionalFormatting sqref="H55">
    <cfRule type="expression" dxfId="849" priority="155">
      <formula>INDIRECT(ADDRESS(ROW(),COLUMN()))=TRUNC(INDIRECT(ADDRESS(ROW(),COLUMN())))</formula>
    </cfRule>
  </conditionalFormatting>
  <conditionalFormatting sqref="H56">
    <cfRule type="expression" dxfId="848" priority="154">
      <formula>INDIRECT(ADDRESS(ROW(),COLUMN()))=TRUNC(INDIRECT(ADDRESS(ROW(),COLUMN())))</formula>
    </cfRule>
  </conditionalFormatting>
  <conditionalFormatting sqref="H57">
    <cfRule type="expression" dxfId="847" priority="153">
      <formula>INDIRECT(ADDRESS(ROW(),COLUMN()))=TRUNC(INDIRECT(ADDRESS(ROW(),COLUMN())))</formula>
    </cfRule>
  </conditionalFormatting>
  <conditionalFormatting sqref="H58">
    <cfRule type="expression" dxfId="846" priority="152">
      <formula>INDIRECT(ADDRESS(ROW(),COLUMN()))=TRUNC(INDIRECT(ADDRESS(ROW(),COLUMN())))</formula>
    </cfRule>
  </conditionalFormatting>
  <conditionalFormatting sqref="J55:J56">
    <cfRule type="expression" dxfId="845" priority="151">
      <formula>INDIRECT(ADDRESS(ROW(),COLUMN()))=TRUNC(INDIRECT(ADDRESS(ROW(),COLUMN())))</formula>
    </cfRule>
  </conditionalFormatting>
  <conditionalFormatting sqref="J57">
    <cfRule type="expression" dxfId="844" priority="150">
      <formula>INDIRECT(ADDRESS(ROW(),COLUMN()))=TRUNC(INDIRECT(ADDRESS(ROW(),COLUMN())))</formula>
    </cfRule>
  </conditionalFormatting>
  <conditionalFormatting sqref="J58">
    <cfRule type="expression" dxfId="843" priority="149">
      <formula>INDIRECT(ADDRESS(ROW(),COLUMN()))=TRUNC(INDIRECT(ADDRESS(ROW(),COLUMN())))</formula>
    </cfRule>
  </conditionalFormatting>
  <conditionalFormatting sqref="J55:J58">
    <cfRule type="expression" dxfId="842" priority="148">
      <formula>INDIRECT(ADDRESS(ROW(),COLUMN()))=TRUNC(INDIRECT(ADDRESS(ROW(),COLUMN())))</formula>
    </cfRule>
  </conditionalFormatting>
  <conditionalFormatting sqref="H15">
    <cfRule type="expression" dxfId="841" priority="147">
      <formula>INDIRECT(ADDRESS(ROW(),COLUMN()))=TRUNC(INDIRECT(ADDRESS(ROW(),COLUMN())))</formula>
    </cfRule>
  </conditionalFormatting>
  <conditionalFormatting sqref="H17">
    <cfRule type="expression" dxfId="840" priority="146">
      <formula>INDIRECT(ADDRESS(ROW(),COLUMN()))=TRUNC(INDIRECT(ADDRESS(ROW(),COLUMN())))</formula>
    </cfRule>
  </conditionalFormatting>
  <conditionalFormatting sqref="H17">
    <cfRule type="expression" dxfId="839" priority="143">
      <formula>INDIRECT(ADDRESS(ROW(),COLUMN()))=TRUNC(INDIRECT(ADDRESS(ROW(),COLUMN())))</formula>
    </cfRule>
  </conditionalFormatting>
  <conditionalFormatting sqref="H22:H25">
    <cfRule type="expression" dxfId="838" priority="142">
      <formula>INDIRECT(ADDRESS(ROW(),COLUMN()))=TRUNC(INDIRECT(ADDRESS(ROW(),COLUMN())))</formula>
    </cfRule>
  </conditionalFormatting>
  <conditionalFormatting sqref="H22">
    <cfRule type="expression" dxfId="837" priority="141">
      <formula>INDIRECT(ADDRESS(ROW(),COLUMN()))=TRUNC(INDIRECT(ADDRESS(ROW(),COLUMN())))</formula>
    </cfRule>
  </conditionalFormatting>
  <conditionalFormatting sqref="H24">
    <cfRule type="expression" dxfId="836" priority="140">
      <formula>INDIRECT(ADDRESS(ROW(),COLUMN()))=TRUNC(INDIRECT(ADDRESS(ROW(),COLUMN())))</formula>
    </cfRule>
  </conditionalFormatting>
  <conditionalFormatting sqref="H25">
    <cfRule type="expression" dxfId="835" priority="139">
      <formula>INDIRECT(ADDRESS(ROW(),COLUMN()))=TRUNC(INDIRECT(ADDRESS(ROW(),COLUMN())))</formula>
    </cfRule>
  </conditionalFormatting>
  <conditionalFormatting sqref="H24">
    <cfRule type="expression" dxfId="834" priority="138">
      <formula>INDIRECT(ADDRESS(ROW(),COLUMN()))=TRUNC(INDIRECT(ADDRESS(ROW(),COLUMN())))</formula>
    </cfRule>
  </conditionalFormatting>
  <conditionalFormatting sqref="H25">
    <cfRule type="expression" dxfId="833" priority="137">
      <formula>INDIRECT(ADDRESS(ROW(),COLUMN()))=TRUNC(INDIRECT(ADDRESS(ROW(),COLUMN())))</formula>
    </cfRule>
  </conditionalFormatting>
  <conditionalFormatting sqref="H23">
    <cfRule type="expression" dxfId="832" priority="135">
      <formula>INDIRECT(ADDRESS(ROW(),COLUMN()))=TRUNC(INDIRECT(ADDRESS(ROW(),COLUMN())))</formula>
    </cfRule>
  </conditionalFormatting>
  <conditionalFormatting sqref="H24">
    <cfRule type="expression" dxfId="831" priority="134">
      <formula>INDIRECT(ADDRESS(ROW(),COLUMN()))=TRUNC(INDIRECT(ADDRESS(ROW(),COLUMN())))</formula>
    </cfRule>
  </conditionalFormatting>
  <conditionalFormatting sqref="H23">
    <cfRule type="expression" dxfId="830" priority="133">
      <formula>INDIRECT(ADDRESS(ROW(),COLUMN()))=TRUNC(INDIRECT(ADDRESS(ROW(),COLUMN())))</formula>
    </cfRule>
  </conditionalFormatting>
  <conditionalFormatting sqref="H24">
    <cfRule type="expression" dxfId="829" priority="132">
      <formula>INDIRECT(ADDRESS(ROW(),COLUMN()))=TRUNC(INDIRECT(ADDRESS(ROW(),COLUMN())))</formula>
    </cfRule>
  </conditionalFormatting>
  <conditionalFormatting sqref="H26">
    <cfRule type="expression" dxfId="828" priority="131">
      <formula>INDIRECT(ADDRESS(ROW(),COLUMN()))=TRUNC(INDIRECT(ADDRESS(ROW(),COLUMN())))</formula>
    </cfRule>
  </conditionalFormatting>
  <conditionalFormatting sqref="J13:J25">
    <cfRule type="expression" dxfId="827" priority="129">
      <formula>INDIRECT(ADDRESS(ROW(),COLUMN()))=TRUNC(INDIRECT(ADDRESS(ROW(),COLUMN())))</formula>
    </cfRule>
  </conditionalFormatting>
  <conditionalFormatting sqref="J35">
    <cfRule type="expression" dxfId="826" priority="111">
      <formula>INDIRECT(ADDRESS(ROW(),COLUMN()))=TRUNC(INDIRECT(ADDRESS(ROW(),COLUMN())))</formula>
    </cfRule>
  </conditionalFormatting>
  <conditionalFormatting sqref="J32">
    <cfRule type="expression" dxfId="825" priority="126">
      <formula>INDIRECT(ADDRESS(ROW(),COLUMN()))=TRUNC(INDIRECT(ADDRESS(ROW(),COLUMN())))</formula>
    </cfRule>
  </conditionalFormatting>
  <conditionalFormatting sqref="H30">
    <cfRule type="expression" dxfId="824" priority="125">
      <formula>INDIRECT(ADDRESS(ROW(),COLUMN()))=TRUNC(INDIRECT(ADDRESS(ROW(),COLUMN())))</formula>
    </cfRule>
  </conditionalFormatting>
  <conditionalFormatting sqref="H31">
    <cfRule type="expression" dxfId="823" priority="124">
      <formula>INDIRECT(ADDRESS(ROW(),COLUMN()))=TRUNC(INDIRECT(ADDRESS(ROW(),COLUMN())))</formula>
    </cfRule>
  </conditionalFormatting>
  <conditionalFormatting sqref="H32">
    <cfRule type="expression" dxfId="822" priority="123">
      <formula>INDIRECT(ADDRESS(ROW(),COLUMN()))=TRUNC(INDIRECT(ADDRESS(ROW(),COLUMN())))</formula>
    </cfRule>
  </conditionalFormatting>
  <conditionalFormatting sqref="J30:J31">
    <cfRule type="expression" dxfId="821" priority="112">
      <formula>INDIRECT(ADDRESS(ROW(),COLUMN()))=TRUNC(INDIRECT(ADDRESS(ROW(),COLUMN())))</formula>
    </cfRule>
  </conditionalFormatting>
  <conditionalFormatting sqref="H35">
    <cfRule type="expression" dxfId="820" priority="119">
      <formula>INDIRECT(ADDRESS(ROW(),COLUMN()))=TRUNC(INDIRECT(ADDRESS(ROW(),COLUMN())))</formula>
    </cfRule>
  </conditionalFormatting>
  <conditionalFormatting sqref="H30">
    <cfRule type="expression" dxfId="819" priority="118">
      <formula>INDIRECT(ADDRESS(ROW(),COLUMN()))=TRUNC(INDIRECT(ADDRESS(ROW(),COLUMN())))</formula>
    </cfRule>
  </conditionalFormatting>
  <conditionalFormatting sqref="H31">
    <cfRule type="expression" dxfId="818" priority="117">
      <formula>INDIRECT(ADDRESS(ROW(),COLUMN()))=TRUNC(INDIRECT(ADDRESS(ROW(),COLUMN())))</formula>
    </cfRule>
  </conditionalFormatting>
  <conditionalFormatting sqref="H32">
    <cfRule type="expression" dxfId="817" priority="116">
      <formula>INDIRECT(ADDRESS(ROW(),COLUMN()))=TRUNC(INDIRECT(ADDRESS(ROW(),COLUMN())))</formula>
    </cfRule>
  </conditionalFormatting>
  <conditionalFormatting sqref="H366">
    <cfRule type="expression" dxfId="816" priority="99">
      <formula>INDIRECT(ADDRESS(ROW(),COLUMN()))=TRUNC(INDIRECT(ADDRESS(ROW(),COLUMN())))</formula>
    </cfRule>
  </conditionalFormatting>
  <conditionalFormatting sqref="J392 J395:J397">
    <cfRule type="expression" dxfId="815" priority="105">
      <formula>INDIRECT(ADDRESS(ROW(),COLUMN()))=TRUNC(INDIRECT(ADDRESS(ROW(),COLUMN())))</formula>
    </cfRule>
  </conditionalFormatting>
  <conditionalFormatting sqref="H35">
    <cfRule type="expression" dxfId="814" priority="113">
      <formula>INDIRECT(ADDRESS(ROW(),COLUMN()))=TRUNC(INDIRECT(ADDRESS(ROW(),COLUMN())))</formula>
    </cfRule>
  </conditionalFormatting>
  <conditionalFormatting sqref="H28">
    <cfRule type="expression" dxfId="813" priority="110">
      <formula>INDIRECT(ADDRESS(ROW(),COLUMN()))=TRUNC(INDIRECT(ADDRESS(ROW(),COLUMN())))</formula>
    </cfRule>
  </conditionalFormatting>
  <conditionalFormatting sqref="J36">
    <cfRule type="expression" dxfId="812" priority="20">
      <formula>INDIRECT(ADDRESS(ROW(),COLUMN()))=TRUNC(INDIRECT(ADDRESS(ROW(),COLUMN())))</formula>
    </cfRule>
  </conditionalFormatting>
  <conditionalFormatting sqref="J510">
    <cfRule type="expression" dxfId="811" priority="54">
      <formula>INDIRECT(ADDRESS(ROW(),COLUMN()))=TRUNC(INDIRECT(ADDRESS(ROW(),COLUMN())))</formula>
    </cfRule>
  </conditionalFormatting>
  <conditionalFormatting sqref="H311:H363 J311:J363 M311:M363">
    <cfRule type="expression" dxfId="810" priority="108">
      <formula>INDIRECT(ADDRESS(ROW(),COLUMN()))=TRUNC(INDIRECT(ADDRESS(ROW(),COLUMN())))</formula>
    </cfRule>
  </conditionalFormatting>
  <conditionalFormatting sqref="M376:M397">
    <cfRule type="expression" dxfId="809" priority="104">
      <formula>INDIRECT(ADDRESS(ROW(),COLUMN()))=TRUNC(INDIRECT(ADDRESS(ROW(),COLUMN())))</formula>
    </cfRule>
  </conditionalFormatting>
  <conditionalFormatting sqref="M364:M372">
    <cfRule type="expression" dxfId="808" priority="101">
      <formula>INDIRECT(ADDRESS(ROW(),COLUMN()))=TRUNC(INDIRECT(ADDRESS(ROW(),COLUMN())))</formula>
    </cfRule>
  </conditionalFormatting>
  <conditionalFormatting sqref="J366">
    <cfRule type="expression" dxfId="807" priority="98">
      <formula>INDIRECT(ADDRESS(ROW(),COLUMN()))=TRUNC(INDIRECT(ADDRESS(ROW(),COLUMN())))</formula>
    </cfRule>
  </conditionalFormatting>
  <conditionalFormatting sqref="H364">
    <cfRule type="expression" dxfId="806" priority="97">
      <formula>INDIRECT(ADDRESS(ROW(),COLUMN()))=TRUNC(INDIRECT(ADDRESS(ROW(),COLUMN())))</formula>
    </cfRule>
  </conditionalFormatting>
  <conditionalFormatting sqref="J364">
    <cfRule type="expression" dxfId="805" priority="96">
      <formula>INDIRECT(ADDRESS(ROW(),COLUMN()))=TRUNC(INDIRECT(ADDRESS(ROW(),COLUMN())))</formula>
    </cfRule>
  </conditionalFormatting>
  <conditionalFormatting sqref="H371:H372">
    <cfRule type="expression" dxfId="804" priority="89">
      <formula>INDIRECT(ADDRESS(ROW(),COLUMN()))=TRUNC(INDIRECT(ADDRESS(ROW(),COLUMN())))</formula>
    </cfRule>
  </conditionalFormatting>
  <conditionalFormatting sqref="J373:J375">
    <cfRule type="expression" dxfId="803" priority="87">
      <formula>INDIRECT(ADDRESS(ROW(),COLUMN()))=TRUNC(INDIRECT(ADDRESS(ROW(),COLUMN())))</formula>
    </cfRule>
  </conditionalFormatting>
  <conditionalFormatting sqref="M373:M375">
    <cfRule type="expression" dxfId="802" priority="86">
      <formula>INDIRECT(ADDRESS(ROW(),COLUMN()))=TRUNC(INDIRECT(ADDRESS(ROW(),COLUMN())))</formula>
    </cfRule>
  </conditionalFormatting>
  <conditionalFormatting sqref="H376:H377">
    <cfRule type="expression" dxfId="801" priority="85">
      <formula>INDIRECT(ADDRESS(ROW(),COLUMN()))=TRUNC(INDIRECT(ADDRESS(ROW(),COLUMN())))</formula>
    </cfRule>
  </conditionalFormatting>
  <conditionalFormatting sqref="J376:J377">
    <cfRule type="expression" dxfId="800" priority="84">
      <formula>INDIRECT(ADDRESS(ROW(),COLUMN()))=TRUNC(INDIRECT(ADDRESS(ROW(),COLUMN())))</formula>
    </cfRule>
  </conditionalFormatting>
  <conditionalFormatting sqref="H378:H379 H389 H391">
    <cfRule type="expression" dxfId="799" priority="83">
      <formula>INDIRECT(ADDRESS(ROW(),COLUMN()))=TRUNC(INDIRECT(ADDRESS(ROW(),COLUMN())))</formula>
    </cfRule>
  </conditionalFormatting>
  <conditionalFormatting sqref="J378:J379 J389 J391">
    <cfRule type="expression" dxfId="798" priority="82">
      <formula>INDIRECT(ADDRESS(ROW(),COLUMN()))=TRUNC(INDIRECT(ADDRESS(ROW(),COLUMN())))</formula>
    </cfRule>
  </conditionalFormatting>
  <conditionalFormatting sqref="H387">
    <cfRule type="expression" dxfId="797" priority="81">
      <formula>INDIRECT(ADDRESS(ROW(),COLUMN()))=TRUNC(INDIRECT(ADDRESS(ROW(),COLUMN())))</formula>
    </cfRule>
  </conditionalFormatting>
  <conditionalFormatting sqref="H384">
    <cfRule type="expression" dxfId="796" priority="79">
      <formula>INDIRECT(ADDRESS(ROW(),COLUMN()))=TRUNC(INDIRECT(ADDRESS(ROW(),COLUMN())))</formula>
    </cfRule>
  </conditionalFormatting>
  <conditionalFormatting sqref="J384">
    <cfRule type="expression" dxfId="795" priority="78">
      <formula>INDIRECT(ADDRESS(ROW(),COLUMN()))=TRUNC(INDIRECT(ADDRESS(ROW(),COLUMN())))</formula>
    </cfRule>
  </conditionalFormatting>
  <conditionalFormatting sqref="H385">
    <cfRule type="expression" dxfId="794" priority="77">
      <formula>INDIRECT(ADDRESS(ROW(),COLUMN()))=TRUNC(INDIRECT(ADDRESS(ROW(),COLUMN())))</formula>
    </cfRule>
  </conditionalFormatting>
  <conditionalFormatting sqref="J385">
    <cfRule type="expression" dxfId="793" priority="76">
      <formula>INDIRECT(ADDRESS(ROW(),COLUMN()))=TRUNC(INDIRECT(ADDRESS(ROW(),COLUMN())))</formula>
    </cfRule>
  </conditionalFormatting>
  <conditionalFormatting sqref="H388">
    <cfRule type="expression" dxfId="792" priority="75">
      <formula>INDIRECT(ADDRESS(ROW(),COLUMN()))=TRUNC(INDIRECT(ADDRESS(ROW(),COLUMN())))</formula>
    </cfRule>
  </conditionalFormatting>
  <conditionalFormatting sqref="J388">
    <cfRule type="expression" dxfId="791" priority="74">
      <formula>INDIRECT(ADDRESS(ROW(),COLUMN()))=TRUNC(INDIRECT(ADDRESS(ROW(),COLUMN())))</formula>
    </cfRule>
  </conditionalFormatting>
  <conditionalFormatting sqref="H390">
    <cfRule type="expression" dxfId="790" priority="73">
      <formula>INDIRECT(ADDRESS(ROW(),COLUMN()))=TRUNC(INDIRECT(ADDRESS(ROW(),COLUMN())))</formula>
    </cfRule>
  </conditionalFormatting>
  <conditionalFormatting sqref="J390">
    <cfRule type="expression" dxfId="789" priority="72">
      <formula>INDIRECT(ADDRESS(ROW(),COLUMN()))=TRUNC(INDIRECT(ADDRESS(ROW(),COLUMN())))</formula>
    </cfRule>
  </conditionalFormatting>
  <conditionalFormatting sqref="H383">
    <cfRule type="expression" dxfId="788" priority="71">
      <formula>INDIRECT(ADDRESS(ROW(),COLUMN()))=TRUNC(INDIRECT(ADDRESS(ROW(),COLUMN())))</formula>
    </cfRule>
  </conditionalFormatting>
  <conditionalFormatting sqref="J383">
    <cfRule type="expression" dxfId="787" priority="70">
      <formula>INDIRECT(ADDRESS(ROW(),COLUMN()))=TRUNC(INDIRECT(ADDRESS(ROW(),COLUMN())))</formula>
    </cfRule>
  </conditionalFormatting>
  <conditionalFormatting sqref="H386">
    <cfRule type="expression" dxfId="786" priority="69">
      <formula>INDIRECT(ADDRESS(ROW(),COLUMN()))=TRUNC(INDIRECT(ADDRESS(ROW(),COLUMN())))</formula>
    </cfRule>
  </conditionalFormatting>
  <conditionalFormatting sqref="J386">
    <cfRule type="expression" dxfId="785" priority="68">
      <formula>INDIRECT(ADDRESS(ROW(),COLUMN()))=TRUNC(INDIRECT(ADDRESS(ROW(),COLUMN())))</formula>
    </cfRule>
  </conditionalFormatting>
  <conditionalFormatting sqref="H382">
    <cfRule type="expression" dxfId="784" priority="67">
      <formula>INDIRECT(ADDRESS(ROW(),COLUMN()))=TRUNC(INDIRECT(ADDRESS(ROW(),COLUMN())))</formula>
    </cfRule>
  </conditionalFormatting>
  <conditionalFormatting sqref="J382">
    <cfRule type="expression" dxfId="783" priority="66">
      <formula>INDIRECT(ADDRESS(ROW(),COLUMN()))=TRUNC(INDIRECT(ADDRESS(ROW(),COLUMN())))</formula>
    </cfRule>
  </conditionalFormatting>
  <conditionalFormatting sqref="H380">
    <cfRule type="expression" dxfId="782" priority="65">
      <formula>INDIRECT(ADDRESS(ROW(),COLUMN()))=TRUNC(INDIRECT(ADDRESS(ROW(),COLUMN())))</formula>
    </cfRule>
  </conditionalFormatting>
  <conditionalFormatting sqref="J380">
    <cfRule type="expression" dxfId="781" priority="64">
      <formula>INDIRECT(ADDRESS(ROW(),COLUMN()))=TRUNC(INDIRECT(ADDRESS(ROW(),COLUMN())))</formula>
    </cfRule>
  </conditionalFormatting>
  <conditionalFormatting sqref="H381">
    <cfRule type="expression" dxfId="780" priority="63">
      <formula>INDIRECT(ADDRESS(ROW(),COLUMN()))=TRUNC(INDIRECT(ADDRESS(ROW(),COLUMN())))</formula>
    </cfRule>
  </conditionalFormatting>
  <conditionalFormatting sqref="J381">
    <cfRule type="expression" dxfId="779" priority="62">
      <formula>INDIRECT(ADDRESS(ROW(),COLUMN()))=TRUNC(INDIRECT(ADDRESS(ROW(),COLUMN())))</formula>
    </cfRule>
  </conditionalFormatting>
  <conditionalFormatting sqref="H392">
    <cfRule type="expression" dxfId="778" priority="61">
      <formula>INDIRECT(ADDRESS(ROW(),COLUMN()))=TRUNC(INDIRECT(ADDRESS(ROW(),COLUMN())))</formula>
    </cfRule>
  </conditionalFormatting>
  <conditionalFormatting sqref="H393:H394">
    <cfRule type="expression" dxfId="777" priority="60">
      <formula>INDIRECT(ADDRESS(ROW(),COLUMN()))=TRUNC(INDIRECT(ADDRESS(ROW(),COLUMN())))</formula>
    </cfRule>
  </conditionalFormatting>
  <conditionalFormatting sqref="J393:J394">
    <cfRule type="expression" dxfId="776" priority="59">
      <formula>INDIRECT(ADDRESS(ROW(),COLUMN()))=TRUNC(INDIRECT(ADDRESS(ROW(),COLUMN())))</formula>
    </cfRule>
  </conditionalFormatting>
  <conditionalFormatting sqref="H454:H509 J454:J509 M454:M509">
    <cfRule type="expression" dxfId="775" priority="58">
      <formula>INDIRECT(ADDRESS(ROW(),COLUMN()))=TRUNC(INDIRECT(ADDRESS(ROW(),COLUMN())))</formula>
    </cfRule>
  </conditionalFormatting>
  <conditionalFormatting sqref="M510">
    <cfRule type="expression" dxfId="774" priority="57">
      <formula>INDIRECT(ADDRESS(ROW(),COLUMN()))=TRUNC(INDIRECT(ADDRESS(ROW(),COLUMN())))</formula>
    </cfRule>
  </conditionalFormatting>
  <conditionalFormatting sqref="H510">
    <cfRule type="expression" dxfId="773" priority="55">
      <formula>INDIRECT(ADDRESS(ROW(),COLUMN()))=TRUNC(INDIRECT(ADDRESS(ROW(),COLUMN())))</formula>
    </cfRule>
  </conditionalFormatting>
  <conditionalFormatting sqref="M38:M40">
    <cfRule type="expression" dxfId="772" priority="53">
      <formula>INDIRECT(ADDRESS(ROW(),COLUMN()))=TRUNC(INDIRECT(ADDRESS(ROW(),COLUMN())))</formula>
    </cfRule>
  </conditionalFormatting>
  <conditionalFormatting sqref="J40">
    <cfRule type="expression" dxfId="771" priority="52">
      <formula>INDIRECT(ADDRESS(ROW(),COLUMN()))=TRUNC(INDIRECT(ADDRESS(ROW(),COLUMN())))</formula>
    </cfRule>
  </conditionalFormatting>
  <conditionalFormatting sqref="H38">
    <cfRule type="expression" dxfId="770" priority="51">
      <formula>INDIRECT(ADDRESS(ROW(),COLUMN()))=TRUNC(INDIRECT(ADDRESS(ROW(),COLUMN())))</formula>
    </cfRule>
  </conditionalFormatting>
  <conditionalFormatting sqref="H39">
    <cfRule type="expression" dxfId="769" priority="50">
      <formula>INDIRECT(ADDRESS(ROW(),COLUMN()))=TRUNC(INDIRECT(ADDRESS(ROW(),COLUMN())))</formula>
    </cfRule>
  </conditionalFormatting>
  <conditionalFormatting sqref="J39">
    <cfRule type="expression" dxfId="768" priority="49">
      <formula>INDIRECT(ADDRESS(ROW(),COLUMN()))=TRUNC(INDIRECT(ADDRESS(ROW(),COLUMN())))</formula>
    </cfRule>
  </conditionalFormatting>
  <conditionalFormatting sqref="H40">
    <cfRule type="expression" dxfId="767" priority="48">
      <formula>INDIRECT(ADDRESS(ROW(),COLUMN()))=TRUNC(INDIRECT(ADDRESS(ROW(),COLUMN())))</formula>
    </cfRule>
  </conditionalFormatting>
  <conditionalFormatting sqref="J38:J39">
    <cfRule type="expression" dxfId="766" priority="47">
      <formula>INDIRECT(ADDRESS(ROW(),COLUMN()))=TRUNC(INDIRECT(ADDRESS(ROW(),COLUMN())))</formula>
    </cfRule>
  </conditionalFormatting>
  <conditionalFormatting sqref="H38">
    <cfRule type="expression" dxfId="765" priority="46">
      <formula>INDIRECT(ADDRESS(ROW(),COLUMN()))=TRUNC(INDIRECT(ADDRESS(ROW(),COLUMN())))</formula>
    </cfRule>
  </conditionalFormatting>
  <conditionalFormatting sqref="J38">
    <cfRule type="expression" dxfId="764" priority="45">
      <formula>INDIRECT(ADDRESS(ROW(),COLUMN()))=TRUNC(INDIRECT(ADDRESS(ROW(),COLUMN())))</formula>
    </cfRule>
  </conditionalFormatting>
  <conditionalFormatting sqref="J38">
    <cfRule type="expression" dxfId="763" priority="44">
      <formula>INDIRECT(ADDRESS(ROW(),COLUMN()))=TRUNC(INDIRECT(ADDRESS(ROW(),COLUMN())))</formula>
    </cfRule>
  </conditionalFormatting>
  <conditionalFormatting sqref="H38">
    <cfRule type="expression" dxfId="762" priority="43">
      <formula>INDIRECT(ADDRESS(ROW(),COLUMN()))=TRUNC(INDIRECT(ADDRESS(ROW(),COLUMN())))</formula>
    </cfRule>
  </conditionalFormatting>
  <conditionalFormatting sqref="J39">
    <cfRule type="expression" dxfId="761" priority="42">
      <formula>INDIRECT(ADDRESS(ROW(),COLUMN()))=TRUNC(INDIRECT(ADDRESS(ROW(),COLUMN())))</formula>
    </cfRule>
  </conditionalFormatting>
  <conditionalFormatting sqref="H39">
    <cfRule type="expression" dxfId="760" priority="41">
      <formula>INDIRECT(ADDRESS(ROW(),COLUMN()))=TRUNC(INDIRECT(ADDRESS(ROW(),COLUMN())))</formula>
    </cfRule>
  </conditionalFormatting>
  <conditionalFormatting sqref="H40">
    <cfRule type="expression" dxfId="759" priority="40">
      <formula>INDIRECT(ADDRESS(ROW(),COLUMN()))=TRUNC(INDIRECT(ADDRESS(ROW(),COLUMN())))</formula>
    </cfRule>
  </conditionalFormatting>
  <conditionalFormatting sqref="H38">
    <cfRule type="expression" dxfId="758" priority="39">
      <formula>INDIRECT(ADDRESS(ROW(),COLUMN()))=TRUNC(INDIRECT(ADDRESS(ROW(),COLUMN())))</formula>
    </cfRule>
  </conditionalFormatting>
  <conditionalFormatting sqref="H39">
    <cfRule type="expression" dxfId="757" priority="38">
      <formula>INDIRECT(ADDRESS(ROW(),COLUMN()))=TRUNC(INDIRECT(ADDRESS(ROW(),COLUMN())))</formula>
    </cfRule>
  </conditionalFormatting>
  <conditionalFormatting sqref="H40">
    <cfRule type="expression" dxfId="756" priority="37">
      <formula>INDIRECT(ADDRESS(ROW(),COLUMN()))=TRUNC(INDIRECT(ADDRESS(ROW(),COLUMN())))</formula>
    </cfRule>
  </conditionalFormatting>
  <conditionalFormatting sqref="J40">
    <cfRule type="expression" dxfId="755" priority="36">
      <formula>INDIRECT(ADDRESS(ROW(),COLUMN()))=TRUNC(INDIRECT(ADDRESS(ROW(),COLUMN())))</formula>
    </cfRule>
  </conditionalFormatting>
  <conditionalFormatting sqref="J33">
    <cfRule type="expression" dxfId="754" priority="35">
      <formula>INDIRECT(ADDRESS(ROW(),COLUMN()))=TRUNC(INDIRECT(ADDRESS(ROW(),COLUMN())))</formula>
    </cfRule>
  </conditionalFormatting>
  <conditionalFormatting sqref="H33">
    <cfRule type="expression" dxfId="753" priority="34">
      <formula>INDIRECT(ADDRESS(ROW(),COLUMN()))=TRUNC(INDIRECT(ADDRESS(ROW(),COLUMN())))</formula>
    </cfRule>
  </conditionalFormatting>
  <conditionalFormatting sqref="J33">
    <cfRule type="expression" dxfId="752" priority="33">
      <formula>INDIRECT(ADDRESS(ROW(),COLUMN()))=TRUNC(INDIRECT(ADDRESS(ROW(),COLUMN())))</formula>
    </cfRule>
  </conditionalFormatting>
  <conditionalFormatting sqref="H33">
    <cfRule type="expression" dxfId="751" priority="32">
      <formula>INDIRECT(ADDRESS(ROW(),COLUMN()))=TRUNC(INDIRECT(ADDRESS(ROW(),COLUMN())))</formula>
    </cfRule>
  </conditionalFormatting>
  <conditionalFormatting sqref="J33">
    <cfRule type="expression" dxfId="750" priority="31">
      <formula>INDIRECT(ADDRESS(ROW(),COLUMN()))=TRUNC(INDIRECT(ADDRESS(ROW(),COLUMN())))</formula>
    </cfRule>
  </conditionalFormatting>
  <conditionalFormatting sqref="H33">
    <cfRule type="expression" dxfId="749" priority="30">
      <formula>INDIRECT(ADDRESS(ROW(),COLUMN()))=TRUNC(INDIRECT(ADDRESS(ROW(),COLUMN())))</formula>
    </cfRule>
  </conditionalFormatting>
  <conditionalFormatting sqref="H33">
    <cfRule type="expression" dxfId="748" priority="29">
      <formula>INDIRECT(ADDRESS(ROW(),COLUMN()))=TRUNC(INDIRECT(ADDRESS(ROW(),COLUMN())))</formula>
    </cfRule>
  </conditionalFormatting>
  <conditionalFormatting sqref="J34">
    <cfRule type="expression" dxfId="747" priority="28">
      <formula>INDIRECT(ADDRESS(ROW(),COLUMN()))=TRUNC(INDIRECT(ADDRESS(ROW(),COLUMN())))</formula>
    </cfRule>
  </conditionalFormatting>
  <conditionalFormatting sqref="H34">
    <cfRule type="expression" dxfId="746" priority="27">
      <formula>INDIRECT(ADDRESS(ROW(),COLUMN()))=TRUNC(INDIRECT(ADDRESS(ROW(),COLUMN())))</formula>
    </cfRule>
  </conditionalFormatting>
  <conditionalFormatting sqref="J34">
    <cfRule type="expression" dxfId="745" priority="26">
      <formula>INDIRECT(ADDRESS(ROW(),COLUMN()))=TRUNC(INDIRECT(ADDRESS(ROW(),COLUMN())))</formula>
    </cfRule>
  </conditionalFormatting>
  <conditionalFormatting sqref="H34">
    <cfRule type="expression" dxfId="744" priority="25">
      <formula>INDIRECT(ADDRESS(ROW(),COLUMN()))=TRUNC(INDIRECT(ADDRESS(ROW(),COLUMN())))</formula>
    </cfRule>
  </conditionalFormatting>
  <conditionalFormatting sqref="J34">
    <cfRule type="expression" dxfId="743" priority="24">
      <formula>INDIRECT(ADDRESS(ROW(),COLUMN()))=TRUNC(INDIRECT(ADDRESS(ROW(),COLUMN())))</formula>
    </cfRule>
  </conditionalFormatting>
  <conditionalFormatting sqref="H34">
    <cfRule type="expression" dxfId="742" priority="23">
      <formula>INDIRECT(ADDRESS(ROW(),COLUMN()))=TRUNC(INDIRECT(ADDRESS(ROW(),COLUMN())))</formula>
    </cfRule>
  </conditionalFormatting>
  <conditionalFormatting sqref="H34">
    <cfRule type="expression" dxfId="741" priority="22">
      <formula>INDIRECT(ADDRESS(ROW(),COLUMN()))=TRUNC(INDIRECT(ADDRESS(ROW(),COLUMN())))</formula>
    </cfRule>
  </conditionalFormatting>
  <conditionalFormatting sqref="J36">
    <cfRule type="expression" dxfId="740" priority="21">
      <formula>INDIRECT(ADDRESS(ROW(),COLUMN()))=TRUNC(INDIRECT(ADDRESS(ROW(),COLUMN())))</formula>
    </cfRule>
  </conditionalFormatting>
  <conditionalFormatting sqref="M11">
    <cfRule type="expression" dxfId="739" priority="19">
      <formula>INDIRECT(ADDRESS(ROW(),COLUMN()))=TRUNC(INDIRECT(ADDRESS(ROW(),COLUMN())))</formula>
    </cfRule>
  </conditionalFormatting>
  <conditionalFormatting sqref="M12">
    <cfRule type="expression" dxfId="738" priority="18">
      <formula>INDIRECT(ADDRESS(ROW(),COLUMN()))=TRUNC(INDIRECT(ADDRESS(ROW(),COLUMN())))</formula>
    </cfRule>
  </conditionalFormatting>
  <conditionalFormatting sqref="M30:M32">
    <cfRule type="expression" dxfId="737" priority="14">
      <formula>INDIRECT(ADDRESS(ROW(),COLUMN()))=TRUNC(INDIRECT(ADDRESS(ROW(),COLUMN())))</formula>
    </cfRule>
  </conditionalFormatting>
  <conditionalFormatting sqref="M30:M31">
    <cfRule type="expression" dxfId="736" priority="17">
      <formula>INDIRECT(ADDRESS(ROW(),COLUMN()))=TRUNC(INDIRECT(ADDRESS(ROW(),COLUMN())))</formula>
    </cfRule>
  </conditionalFormatting>
  <conditionalFormatting sqref="M26:M29">
    <cfRule type="expression" dxfId="735" priority="12">
      <formula>INDIRECT(ADDRESS(ROW(),COLUMN()))=TRUNC(INDIRECT(ADDRESS(ROW(),COLUMN())))</formula>
    </cfRule>
  </conditionalFormatting>
  <conditionalFormatting sqref="M32">
    <cfRule type="expression" dxfId="734" priority="16">
      <formula>INDIRECT(ADDRESS(ROW(),COLUMN()))=TRUNC(INDIRECT(ADDRESS(ROW(),COLUMN())))</formula>
    </cfRule>
  </conditionalFormatting>
  <conditionalFormatting sqref="M35">
    <cfRule type="expression" dxfId="733" priority="15">
      <formula>INDIRECT(ADDRESS(ROW(),COLUMN()))=TRUNC(INDIRECT(ADDRESS(ROW(),COLUMN())))</formula>
    </cfRule>
  </conditionalFormatting>
  <conditionalFormatting sqref="M13:M25">
    <cfRule type="expression" dxfId="732" priority="13">
      <formula>INDIRECT(ADDRESS(ROW(),COLUMN()))=TRUNC(INDIRECT(ADDRESS(ROW(),COLUMN())))</formula>
    </cfRule>
  </conditionalFormatting>
  <conditionalFormatting sqref="M35">
    <cfRule type="expression" dxfId="731" priority="9">
      <formula>INDIRECT(ADDRESS(ROW(),COLUMN()))=TRUNC(INDIRECT(ADDRESS(ROW(),COLUMN())))</formula>
    </cfRule>
  </conditionalFormatting>
  <conditionalFormatting sqref="M32">
    <cfRule type="expression" dxfId="730" priority="11">
      <formula>INDIRECT(ADDRESS(ROW(),COLUMN()))=TRUNC(INDIRECT(ADDRESS(ROW(),COLUMN())))</formula>
    </cfRule>
  </conditionalFormatting>
  <conditionalFormatting sqref="M30:M31">
    <cfRule type="expression" dxfId="729" priority="10">
      <formula>INDIRECT(ADDRESS(ROW(),COLUMN()))=TRUNC(INDIRECT(ADDRESS(ROW(),COLUMN())))</formula>
    </cfRule>
  </conditionalFormatting>
  <conditionalFormatting sqref="M36">
    <cfRule type="expression" dxfId="728" priority="1">
      <formula>INDIRECT(ADDRESS(ROW(),COLUMN()))=TRUNC(INDIRECT(ADDRESS(ROW(),COLUMN())))</formula>
    </cfRule>
  </conditionalFormatting>
  <conditionalFormatting sqref="M33">
    <cfRule type="expression" dxfId="727" priority="8">
      <formula>INDIRECT(ADDRESS(ROW(),COLUMN()))=TRUNC(INDIRECT(ADDRESS(ROW(),COLUMN())))</formula>
    </cfRule>
  </conditionalFormatting>
  <conditionalFormatting sqref="M33">
    <cfRule type="expression" dxfId="726" priority="7">
      <formula>INDIRECT(ADDRESS(ROW(),COLUMN()))=TRUNC(INDIRECT(ADDRESS(ROW(),COLUMN())))</formula>
    </cfRule>
  </conditionalFormatting>
  <conditionalFormatting sqref="M33">
    <cfRule type="expression" dxfId="725" priority="6">
      <formula>INDIRECT(ADDRESS(ROW(),COLUMN()))=TRUNC(INDIRECT(ADDRESS(ROW(),COLUMN())))</formula>
    </cfRule>
  </conditionalFormatting>
  <conditionalFormatting sqref="M34">
    <cfRule type="expression" dxfId="724" priority="5">
      <formula>INDIRECT(ADDRESS(ROW(),COLUMN()))=TRUNC(INDIRECT(ADDRESS(ROW(),COLUMN())))</formula>
    </cfRule>
  </conditionalFormatting>
  <conditionalFormatting sqref="M34">
    <cfRule type="expression" dxfId="723" priority="4">
      <formula>INDIRECT(ADDRESS(ROW(),COLUMN()))=TRUNC(INDIRECT(ADDRESS(ROW(),COLUMN())))</formula>
    </cfRule>
  </conditionalFormatting>
  <conditionalFormatting sqref="M34">
    <cfRule type="expression" dxfId="722" priority="3">
      <formula>INDIRECT(ADDRESS(ROW(),COLUMN()))=TRUNC(INDIRECT(ADDRESS(ROW(),COLUMN())))</formula>
    </cfRule>
  </conditionalFormatting>
  <conditionalFormatting sqref="M36">
    <cfRule type="expression" dxfId="721" priority="2">
      <formula>INDIRECT(ADDRESS(ROW(),COLUMN()))=TRUNC(INDIRECT(ADDRESS(ROW(),COLUMN())))</formula>
    </cfRule>
  </conditionalFormatting>
  <dataValidations count="8">
    <dataValidation imeMode="hiragana" allowBlank="1" showInputMessage="1" showErrorMessage="1" sqref="K11:K510 E11:F510 N11:N510"/>
    <dataValidation imeMode="disabled" allowBlank="1" showInputMessage="1" showErrorMessage="1" sqref="C3 F6 A11:A510 I6:L7 G6:H8 B2 C6 C8 F8"/>
    <dataValidation type="list" allowBlank="1" showInputMessage="1" showErrorMessage="1" sqref="Q11:R510">
      <formula1>"○"</formula1>
    </dataValidation>
    <dataValidation type="list" imeMode="hiragana" allowBlank="1" showInputMessage="1" showErrorMessage="1" sqref="C13:C23 C34:C510">
      <formula1>区分</formula1>
    </dataValidation>
    <dataValidation imeMode="off" allowBlank="1" showInputMessage="1" showErrorMessage="1" sqref="J11:J510 G515:I541 G512:I512 P11:P510 M11:M510"/>
    <dataValidation type="list" imeMode="hiragana" allowBlank="1" showInputMessage="1" showErrorMessage="1" sqref="C11:C12 C24">
      <formula1>$A$556:$A$559</formula1>
    </dataValidation>
    <dataValidation type="list" imeMode="hiragana" allowBlank="1" showInputMessage="1" showErrorMessage="1" sqref="D11:D510">
      <formula1>INDIRECT(C11)</formula1>
    </dataValidation>
    <dataValidation type="list" imeMode="hiragana" allowBlank="1" showInputMessage="1" showErrorMessage="1" sqref="C25:C33">
      <formula1>区分１</formula1>
    </dataValidation>
  </dataValidations>
  <pageMargins left="0.7" right="0.7" top="0.75" bottom="0.75" header="0.3" footer="0.3"/>
  <pageSetup paperSize="9" scale="61" orientation="portrait" r:id="rId1"/>
  <rowBreaks count="1" manualBreakCount="1">
    <brk id="51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74"/>
  <sheetViews>
    <sheetView view="pageBreakPreview" zoomScaleNormal="55" zoomScaleSheetLayoutView="100" workbookViewId="0">
      <selection activeCell="A11" sqref="A11:B11"/>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4" ht="14.25">
      <c r="A1" s="94" t="str">
        <f>"【 内訳書 】 "&amp;様式1!L12</f>
        <v xml:space="preserve">【 内訳書 】 </v>
      </c>
      <c r="B1" s="28"/>
      <c r="C1" s="75"/>
      <c r="D1" s="75"/>
      <c r="E1" s="75"/>
      <c r="F1" s="75"/>
      <c r="G1" s="75"/>
      <c r="H1" s="75"/>
      <c r="I1" s="75"/>
      <c r="J1" s="75"/>
      <c r="K1" s="75"/>
      <c r="L1" s="75"/>
      <c r="M1" s="75"/>
      <c r="N1" s="75"/>
      <c r="O1" s="75"/>
      <c r="P1" s="75"/>
      <c r="Q1" s="75"/>
      <c r="R1" s="75"/>
    </row>
    <row r="2" spans="1:24" s="75" customFormat="1" ht="25.5" customHeight="1">
      <c r="B2" s="665" t="str">
        <f>IF(様式1!C5="■","小規模等事業支援を受ける団体は補助対象外のため提出不要","必須プログラム（ii）")</f>
        <v>必須プログラム（ii）</v>
      </c>
      <c r="C2" s="665"/>
      <c r="D2" s="665"/>
      <c r="E2" s="665"/>
      <c r="F2" s="665"/>
      <c r="G2" s="665"/>
      <c r="H2" s="665"/>
      <c r="I2" s="665"/>
      <c r="J2" s="665"/>
      <c r="K2" s="665"/>
      <c r="L2" s="665"/>
      <c r="M2" s="665"/>
      <c r="N2" s="665"/>
      <c r="O2" s="665"/>
      <c r="P2" s="665"/>
      <c r="Q2" s="665"/>
      <c r="R2" s="665"/>
      <c r="X2" s="117"/>
    </row>
    <row r="3" spans="1:24" s="75" customFormat="1" ht="43.5" customHeight="1">
      <c r="B3" s="646" t="s">
        <v>128</v>
      </c>
      <c r="C3" s="646"/>
      <c r="D3" s="646"/>
      <c r="E3" s="646"/>
      <c r="F3" s="646"/>
      <c r="G3" s="646"/>
      <c r="H3" s="646"/>
      <c r="I3" s="646"/>
      <c r="J3" s="646"/>
      <c r="K3" s="646"/>
      <c r="L3" s="646"/>
      <c r="M3" s="646"/>
      <c r="N3" s="646"/>
      <c r="O3" s="646"/>
      <c r="P3" s="646"/>
      <c r="Q3" s="646"/>
      <c r="R3" s="646"/>
      <c r="X3" s="117"/>
    </row>
    <row r="4" spans="1:24" ht="11.25" customHeight="1">
      <c r="A4" s="95"/>
      <c r="B4" s="95"/>
      <c r="C4" s="96"/>
      <c r="D4" s="52"/>
      <c r="E4" s="52"/>
      <c r="F4" s="97"/>
      <c r="G4" s="97"/>
      <c r="H4" s="97"/>
      <c r="I4" s="97"/>
      <c r="J4" s="97"/>
      <c r="K4" s="97"/>
      <c r="L4" s="97"/>
      <c r="M4" s="97"/>
      <c r="N4" s="97"/>
      <c r="O4" s="97"/>
      <c r="P4" s="97"/>
      <c r="Q4" s="75"/>
      <c r="R4" s="75"/>
    </row>
    <row r="5" spans="1:24" ht="21.75" customHeight="1">
      <c r="A5" s="95"/>
      <c r="B5" s="95"/>
      <c r="C5" s="632" t="s">
        <v>73</v>
      </c>
      <c r="D5" s="633"/>
      <c r="E5" s="634"/>
      <c r="F5" s="130" t="s">
        <v>74</v>
      </c>
      <c r="G5" s="620" t="s">
        <v>75</v>
      </c>
      <c r="H5" s="621"/>
      <c r="I5" s="621"/>
      <c r="J5" s="621"/>
      <c r="K5" s="621"/>
      <c r="L5" s="622"/>
      <c r="M5" s="76"/>
      <c r="N5" s="623" t="str">
        <f>IF(G526&lt;&gt;0,"「細目：その他」で補助対象外に仕分けされていないものがある","")</f>
        <v/>
      </c>
      <c r="O5" s="623"/>
      <c r="P5" s="623"/>
      <c r="Q5" s="75"/>
      <c r="R5" s="75"/>
    </row>
    <row r="6" spans="1:24"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4" ht="21.75" customHeight="1">
      <c r="A7" s="95"/>
      <c r="B7" s="95"/>
      <c r="C7" s="632" t="s">
        <v>115</v>
      </c>
      <c r="D7" s="633"/>
      <c r="E7" s="634"/>
      <c r="F7" s="130" t="s">
        <v>116</v>
      </c>
      <c r="G7" s="101"/>
      <c r="H7" s="102"/>
      <c r="I7" s="102"/>
      <c r="J7" s="102"/>
      <c r="K7" s="102"/>
      <c r="L7" s="102"/>
      <c r="M7" s="76"/>
      <c r="N7" s="131"/>
      <c r="O7" s="131"/>
      <c r="P7" s="131"/>
      <c r="Q7" s="75"/>
      <c r="R7" s="75"/>
    </row>
    <row r="8" spans="1:24"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4"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4"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4" ht="18.75" customHeight="1">
      <c r="A11" s="630">
        <v>1</v>
      </c>
      <c r="B11" s="631"/>
      <c r="C11" s="64"/>
      <c r="D11" s="65"/>
      <c r="E11" s="144"/>
      <c r="F11" s="55"/>
      <c r="G11" s="56"/>
      <c r="H11" s="57"/>
      <c r="I11" s="56"/>
      <c r="J11" s="57"/>
      <c r="K11" s="58"/>
      <c r="L11" s="59"/>
      <c r="M11" s="71"/>
      <c r="N11" s="69"/>
      <c r="O11" s="61"/>
      <c r="P11" s="62">
        <f t="shared" ref="P11:P28" si="0">IF(H11="",0,INT(SUM(PRODUCT(H11,J11,M11))))</f>
        <v>0</v>
      </c>
      <c r="Q11" s="89"/>
      <c r="R11" s="63"/>
    </row>
    <row r="12" spans="1:24" ht="18.75" customHeight="1">
      <c r="A12" s="606">
        <v>2</v>
      </c>
      <c r="B12" s="607"/>
      <c r="C12" s="64"/>
      <c r="D12" s="65"/>
      <c r="E12" s="144"/>
      <c r="F12" s="66"/>
      <c r="G12" s="67"/>
      <c r="H12" s="68"/>
      <c r="I12" s="67"/>
      <c r="J12" s="68"/>
      <c r="K12" s="69"/>
      <c r="L12" s="70"/>
      <c r="M12" s="71"/>
      <c r="N12" s="69"/>
      <c r="O12" s="72"/>
      <c r="P12" s="62">
        <f t="shared" si="0"/>
        <v>0</v>
      </c>
      <c r="Q12" s="90"/>
      <c r="R12" s="73"/>
    </row>
    <row r="13" spans="1:24" ht="18.75" customHeight="1">
      <c r="A13" s="606">
        <v>3</v>
      </c>
      <c r="B13" s="607"/>
      <c r="C13" s="64"/>
      <c r="D13" s="65"/>
      <c r="E13" s="144"/>
      <c r="F13" s="66"/>
      <c r="G13" s="67"/>
      <c r="H13" s="68"/>
      <c r="I13" s="67"/>
      <c r="J13" s="68"/>
      <c r="K13" s="69"/>
      <c r="L13" s="70"/>
      <c r="M13" s="71"/>
      <c r="N13" s="69"/>
      <c r="O13" s="72"/>
      <c r="P13" s="62">
        <f t="shared" si="0"/>
        <v>0</v>
      </c>
      <c r="Q13" s="90"/>
      <c r="R13" s="73"/>
    </row>
    <row r="14" spans="1:24" ht="18.75" customHeight="1">
      <c r="A14" s="606">
        <v>4</v>
      </c>
      <c r="B14" s="607"/>
      <c r="C14" s="64"/>
      <c r="D14" s="65"/>
      <c r="E14" s="144"/>
      <c r="F14" s="66"/>
      <c r="G14" s="67"/>
      <c r="H14" s="68"/>
      <c r="I14" s="67"/>
      <c r="J14" s="68"/>
      <c r="K14" s="69"/>
      <c r="L14" s="70"/>
      <c r="M14" s="71"/>
      <c r="N14" s="69"/>
      <c r="O14" s="72"/>
      <c r="P14" s="62">
        <f t="shared" si="0"/>
        <v>0</v>
      </c>
      <c r="Q14" s="90"/>
      <c r="R14" s="73"/>
    </row>
    <row r="15" spans="1:24" ht="18.75" customHeight="1">
      <c r="A15" s="606">
        <v>5</v>
      </c>
      <c r="B15" s="607"/>
      <c r="C15" s="64"/>
      <c r="D15" s="65"/>
      <c r="E15" s="144"/>
      <c r="F15" s="66"/>
      <c r="G15" s="67"/>
      <c r="H15" s="68"/>
      <c r="I15" s="67"/>
      <c r="J15" s="68"/>
      <c r="K15" s="69"/>
      <c r="L15" s="70"/>
      <c r="M15" s="71"/>
      <c r="N15" s="69"/>
      <c r="O15" s="72"/>
      <c r="P15" s="62">
        <f t="shared" si="0"/>
        <v>0</v>
      </c>
      <c r="Q15" s="90"/>
      <c r="R15" s="73"/>
    </row>
    <row r="16" spans="1:24" ht="18.75" customHeight="1">
      <c r="A16" s="606">
        <v>6</v>
      </c>
      <c r="B16" s="607"/>
      <c r="C16" s="64"/>
      <c r="D16" s="65"/>
      <c r="E16" s="144"/>
      <c r="F16" s="66"/>
      <c r="G16" s="67"/>
      <c r="H16" s="68"/>
      <c r="I16" s="67"/>
      <c r="J16" s="68"/>
      <c r="K16" s="69"/>
      <c r="L16" s="70"/>
      <c r="M16" s="71"/>
      <c r="N16" s="69"/>
      <c r="O16" s="72"/>
      <c r="P16" s="62">
        <f t="shared" si="0"/>
        <v>0</v>
      </c>
      <c r="Q16" s="90"/>
      <c r="R16" s="73"/>
    </row>
    <row r="17" spans="1:18" ht="18.75" customHeight="1">
      <c r="A17" s="606">
        <v>7</v>
      </c>
      <c r="B17" s="607"/>
      <c r="C17" s="64"/>
      <c r="D17" s="65"/>
      <c r="E17" s="144"/>
      <c r="F17" s="66"/>
      <c r="G17" s="67"/>
      <c r="H17" s="68"/>
      <c r="I17" s="67"/>
      <c r="J17" s="68"/>
      <c r="K17" s="69"/>
      <c r="L17" s="70"/>
      <c r="M17" s="71"/>
      <c r="N17" s="69"/>
      <c r="O17" s="72"/>
      <c r="P17" s="62">
        <f t="shared" si="0"/>
        <v>0</v>
      </c>
      <c r="Q17" s="90"/>
      <c r="R17" s="73"/>
    </row>
    <row r="18" spans="1:18" ht="18.75" customHeight="1">
      <c r="A18" s="606">
        <v>8</v>
      </c>
      <c r="B18" s="607"/>
      <c r="C18" s="64"/>
      <c r="D18" s="65"/>
      <c r="E18" s="144"/>
      <c r="F18" s="66"/>
      <c r="G18" s="67"/>
      <c r="H18" s="68"/>
      <c r="I18" s="67"/>
      <c r="J18" s="68"/>
      <c r="K18" s="69"/>
      <c r="L18" s="70"/>
      <c r="M18" s="71"/>
      <c r="N18" s="69"/>
      <c r="O18" s="72"/>
      <c r="P18" s="62">
        <f t="shared" si="0"/>
        <v>0</v>
      </c>
      <c r="Q18" s="90"/>
      <c r="R18" s="73"/>
    </row>
    <row r="19" spans="1:18" ht="18.75" customHeight="1">
      <c r="A19" s="606">
        <v>9</v>
      </c>
      <c r="B19" s="607"/>
      <c r="C19" s="64"/>
      <c r="D19" s="65"/>
      <c r="E19" s="144"/>
      <c r="F19" s="66"/>
      <c r="G19" s="67"/>
      <c r="H19" s="68"/>
      <c r="I19" s="67"/>
      <c r="J19" s="68"/>
      <c r="K19" s="69"/>
      <c r="L19" s="70"/>
      <c r="M19" s="71"/>
      <c r="N19" s="69"/>
      <c r="O19" s="72"/>
      <c r="P19" s="62">
        <f t="shared" si="0"/>
        <v>0</v>
      </c>
      <c r="Q19" s="90"/>
      <c r="R19" s="73"/>
    </row>
    <row r="20" spans="1:18" ht="18.75" customHeight="1">
      <c r="A20" s="606">
        <v>10</v>
      </c>
      <c r="B20" s="607"/>
      <c r="C20" s="64"/>
      <c r="D20" s="65"/>
      <c r="E20" s="144"/>
      <c r="F20" s="66"/>
      <c r="G20" s="67"/>
      <c r="H20" s="68"/>
      <c r="I20" s="67"/>
      <c r="J20" s="68"/>
      <c r="K20" s="69"/>
      <c r="L20" s="70"/>
      <c r="M20" s="71"/>
      <c r="N20" s="69"/>
      <c r="O20" s="72"/>
      <c r="P20" s="62">
        <f t="shared" si="0"/>
        <v>0</v>
      </c>
      <c r="Q20" s="90"/>
      <c r="R20" s="73"/>
    </row>
    <row r="21" spans="1:18" ht="18.75" customHeight="1">
      <c r="A21" s="606">
        <v>11</v>
      </c>
      <c r="B21" s="607"/>
      <c r="C21" s="64"/>
      <c r="D21" s="65"/>
      <c r="E21" s="144"/>
      <c r="F21" s="66"/>
      <c r="G21" s="67"/>
      <c r="H21" s="68"/>
      <c r="I21" s="67"/>
      <c r="J21" s="68"/>
      <c r="K21" s="69"/>
      <c r="L21" s="70"/>
      <c r="M21" s="71"/>
      <c r="N21" s="69"/>
      <c r="O21" s="72"/>
      <c r="P21" s="62">
        <f t="shared" si="0"/>
        <v>0</v>
      </c>
      <c r="Q21" s="90"/>
      <c r="R21" s="73"/>
    </row>
    <row r="22" spans="1:18" ht="18.75" customHeight="1">
      <c r="A22" s="606">
        <v>12</v>
      </c>
      <c r="B22" s="607"/>
      <c r="C22" s="64"/>
      <c r="D22" s="65"/>
      <c r="E22" s="144"/>
      <c r="F22" s="66"/>
      <c r="G22" s="67"/>
      <c r="H22" s="68"/>
      <c r="I22" s="67"/>
      <c r="J22" s="68"/>
      <c r="K22" s="69"/>
      <c r="L22" s="70"/>
      <c r="M22" s="71"/>
      <c r="N22" s="69"/>
      <c r="O22" s="72"/>
      <c r="P22" s="62">
        <f t="shared" si="0"/>
        <v>0</v>
      </c>
      <c r="Q22" s="90"/>
      <c r="R22" s="73"/>
    </row>
    <row r="23" spans="1:18" ht="18.75" customHeight="1">
      <c r="A23" s="606">
        <v>13</v>
      </c>
      <c r="B23" s="607"/>
      <c r="C23" s="64"/>
      <c r="D23" s="65"/>
      <c r="E23" s="144"/>
      <c r="F23" s="66"/>
      <c r="G23" s="67"/>
      <c r="H23" s="68"/>
      <c r="I23" s="70"/>
      <c r="J23" s="68"/>
      <c r="K23" s="69"/>
      <c r="L23" s="70"/>
      <c r="M23" s="71"/>
      <c r="N23" s="69"/>
      <c r="O23" s="72"/>
      <c r="P23" s="62">
        <f t="shared" si="0"/>
        <v>0</v>
      </c>
      <c r="Q23" s="90"/>
      <c r="R23" s="73"/>
    </row>
    <row r="24" spans="1:18" ht="18.75" customHeight="1">
      <c r="A24" s="606">
        <v>14</v>
      </c>
      <c r="B24" s="607"/>
      <c r="C24" s="64"/>
      <c r="D24" s="65"/>
      <c r="E24" s="144"/>
      <c r="F24" s="66"/>
      <c r="G24" s="67"/>
      <c r="H24" s="68"/>
      <c r="I24" s="70"/>
      <c r="J24" s="68"/>
      <c r="K24" s="69"/>
      <c r="L24" s="70"/>
      <c r="M24" s="71"/>
      <c r="N24" s="69"/>
      <c r="O24" s="72"/>
      <c r="P24" s="62">
        <f t="shared" si="0"/>
        <v>0</v>
      </c>
      <c r="Q24" s="90"/>
      <c r="R24" s="73"/>
    </row>
    <row r="25" spans="1:18" ht="18.75" customHeight="1">
      <c r="A25" s="606">
        <v>15</v>
      </c>
      <c r="B25" s="607"/>
      <c r="C25" s="64"/>
      <c r="D25" s="65"/>
      <c r="E25" s="144"/>
      <c r="F25" s="66"/>
      <c r="G25" s="67"/>
      <c r="H25" s="68"/>
      <c r="I25" s="70"/>
      <c r="J25" s="68"/>
      <c r="K25" s="69"/>
      <c r="L25" s="70"/>
      <c r="M25" s="71"/>
      <c r="N25" s="69"/>
      <c r="O25" s="72"/>
      <c r="P25" s="62">
        <f t="shared" si="0"/>
        <v>0</v>
      </c>
      <c r="Q25" s="90"/>
      <c r="R25" s="73"/>
    </row>
    <row r="26" spans="1:18" ht="18.75" customHeight="1">
      <c r="A26" s="606">
        <v>16</v>
      </c>
      <c r="B26" s="607"/>
      <c r="C26" s="64"/>
      <c r="D26" s="65"/>
      <c r="E26" s="144"/>
      <c r="F26" s="66"/>
      <c r="G26" s="67"/>
      <c r="H26" s="68"/>
      <c r="I26" s="70"/>
      <c r="J26" s="71"/>
      <c r="K26" s="69"/>
      <c r="L26" s="70"/>
      <c r="M26" s="71"/>
      <c r="N26" s="69"/>
      <c r="O26" s="72"/>
      <c r="P26" s="62">
        <f t="shared" si="0"/>
        <v>0</v>
      </c>
      <c r="Q26" s="90"/>
      <c r="R26" s="73"/>
    </row>
    <row r="27" spans="1:18" ht="18" customHeight="1">
      <c r="A27" s="606">
        <v>17</v>
      </c>
      <c r="B27" s="607"/>
      <c r="C27" s="64"/>
      <c r="D27" s="65"/>
      <c r="E27" s="144"/>
      <c r="F27" s="66"/>
      <c r="G27" s="67"/>
      <c r="H27" s="68"/>
      <c r="I27" s="67"/>
      <c r="J27" s="68"/>
      <c r="K27" s="69"/>
      <c r="L27" s="67"/>
      <c r="M27" s="71"/>
      <c r="N27" s="74"/>
      <c r="O27" s="72"/>
      <c r="P27" s="62">
        <f t="shared" si="0"/>
        <v>0</v>
      </c>
      <c r="Q27" s="90"/>
      <c r="R27" s="73"/>
    </row>
    <row r="28" spans="1:18" ht="18" customHeight="1">
      <c r="A28" s="606">
        <v>18</v>
      </c>
      <c r="B28" s="607"/>
      <c r="C28" s="64"/>
      <c r="D28" s="65"/>
      <c r="E28" s="144"/>
      <c r="F28" s="66"/>
      <c r="G28" s="67"/>
      <c r="H28" s="68"/>
      <c r="I28" s="67"/>
      <c r="J28" s="68"/>
      <c r="K28" s="69"/>
      <c r="L28" s="67"/>
      <c r="M28" s="71"/>
      <c r="N28" s="74"/>
      <c r="O28" s="72"/>
      <c r="P28" s="62">
        <f t="shared" si="0"/>
        <v>0</v>
      </c>
      <c r="Q28" s="90"/>
      <c r="R28" s="73"/>
    </row>
    <row r="29" spans="1:18" ht="18" customHeight="1">
      <c r="A29" s="606">
        <v>19</v>
      </c>
      <c r="B29" s="607"/>
      <c r="C29" s="64"/>
      <c r="D29" s="65"/>
      <c r="E29" s="144"/>
      <c r="F29" s="66"/>
      <c r="G29" s="67"/>
      <c r="H29" s="68"/>
      <c r="I29" s="67"/>
      <c r="J29" s="68"/>
      <c r="K29" s="69"/>
      <c r="L29" s="67"/>
      <c r="M29" s="71"/>
      <c r="N29" s="74"/>
      <c r="O29" s="72"/>
      <c r="P29" s="62">
        <f>IF(H29="",0,INT(SUM(PRODUCT(H29,J29,M29))))</f>
        <v>0</v>
      </c>
      <c r="Q29" s="90"/>
      <c r="R29" s="73"/>
    </row>
    <row r="30" spans="1:18" ht="18" customHeight="1">
      <c r="A30" s="606">
        <v>20</v>
      </c>
      <c r="B30" s="607"/>
      <c r="C30" s="64"/>
      <c r="D30" s="65"/>
      <c r="E30" s="144"/>
      <c r="F30" s="66"/>
      <c r="G30" s="67"/>
      <c r="H30" s="68"/>
      <c r="I30" s="67"/>
      <c r="J30" s="68"/>
      <c r="K30" s="69"/>
      <c r="L30" s="70"/>
      <c r="M30" s="71"/>
      <c r="N30" s="69"/>
      <c r="O30" s="72"/>
      <c r="P30" s="62">
        <f>IF(H30="",0,INT(SUM(PRODUCT(H30,J30,M30))))</f>
        <v>0</v>
      </c>
      <c r="Q30" s="90"/>
      <c r="R30" s="73"/>
    </row>
    <row r="31" spans="1:18" ht="18" customHeight="1">
      <c r="A31" s="606">
        <v>21</v>
      </c>
      <c r="B31" s="607"/>
      <c r="C31" s="64"/>
      <c r="D31" s="65"/>
      <c r="E31" s="144"/>
      <c r="F31" s="66"/>
      <c r="G31" s="67"/>
      <c r="H31" s="68"/>
      <c r="I31" s="67"/>
      <c r="J31" s="68"/>
      <c r="K31" s="69"/>
      <c r="L31" s="70"/>
      <c r="M31" s="71"/>
      <c r="N31" s="69"/>
      <c r="O31" s="72"/>
      <c r="P31" s="62">
        <f t="shared" ref="P31:P75" si="1">IF(H31="",0,INT(SUM(PRODUCT(H31,J31,M31))))</f>
        <v>0</v>
      </c>
      <c r="Q31" s="90"/>
      <c r="R31" s="73"/>
    </row>
    <row r="32" spans="1:18" ht="18" customHeight="1">
      <c r="A32" s="606">
        <v>22</v>
      </c>
      <c r="B32" s="607"/>
      <c r="C32" s="64"/>
      <c r="D32" s="65"/>
      <c r="E32" s="144"/>
      <c r="F32" s="66"/>
      <c r="G32" s="67"/>
      <c r="H32" s="68"/>
      <c r="I32" s="67"/>
      <c r="J32" s="68"/>
      <c r="K32" s="69"/>
      <c r="L32" s="70"/>
      <c r="M32" s="71"/>
      <c r="N32" s="69"/>
      <c r="O32" s="72"/>
      <c r="P32" s="62">
        <f t="shared" si="1"/>
        <v>0</v>
      </c>
      <c r="Q32" s="90"/>
      <c r="R32" s="73"/>
    </row>
    <row r="33" spans="1:18" ht="18" customHeight="1">
      <c r="A33" s="606">
        <v>23</v>
      </c>
      <c r="B33" s="607"/>
      <c r="C33" s="64"/>
      <c r="D33" s="65"/>
      <c r="E33" s="144"/>
      <c r="F33" s="66"/>
      <c r="G33" s="67"/>
      <c r="H33" s="68"/>
      <c r="I33" s="67"/>
      <c r="J33" s="68"/>
      <c r="K33" s="69"/>
      <c r="L33" s="70"/>
      <c r="M33" s="71"/>
      <c r="N33" s="69"/>
      <c r="O33" s="72"/>
      <c r="P33" s="62">
        <f t="shared" si="1"/>
        <v>0</v>
      </c>
      <c r="Q33" s="90"/>
      <c r="R33" s="73"/>
    </row>
    <row r="34" spans="1:18" ht="18" customHeight="1">
      <c r="A34" s="606">
        <v>24</v>
      </c>
      <c r="B34" s="607"/>
      <c r="C34" s="64"/>
      <c r="D34" s="65"/>
      <c r="E34" s="144"/>
      <c r="F34" s="66"/>
      <c r="G34" s="67"/>
      <c r="H34" s="68"/>
      <c r="I34" s="67"/>
      <c r="J34" s="68"/>
      <c r="K34" s="69"/>
      <c r="L34" s="70"/>
      <c r="M34" s="71"/>
      <c r="N34" s="69"/>
      <c r="O34" s="72"/>
      <c r="P34" s="62">
        <f t="shared" si="1"/>
        <v>0</v>
      </c>
      <c r="Q34" s="90"/>
      <c r="R34" s="73"/>
    </row>
    <row r="35" spans="1:18" ht="18" customHeight="1">
      <c r="A35" s="606">
        <v>25</v>
      </c>
      <c r="B35" s="607"/>
      <c r="C35" s="64"/>
      <c r="D35" s="65"/>
      <c r="E35" s="144"/>
      <c r="F35" s="66"/>
      <c r="G35" s="67"/>
      <c r="H35" s="68"/>
      <c r="I35" s="67"/>
      <c r="J35" s="68"/>
      <c r="K35" s="69"/>
      <c r="L35" s="70"/>
      <c r="M35" s="71"/>
      <c r="N35" s="69"/>
      <c r="O35" s="72"/>
      <c r="P35" s="62">
        <f t="shared" si="1"/>
        <v>0</v>
      </c>
      <c r="Q35" s="90"/>
      <c r="R35" s="73"/>
    </row>
    <row r="36" spans="1:18" ht="18" customHeight="1">
      <c r="A36" s="606">
        <v>26</v>
      </c>
      <c r="B36" s="607"/>
      <c r="C36" s="64"/>
      <c r="D36" s="65"/>
      <c r="E36" s="144"/>
      <c r="F36" s="66"/>
      <c r="G36" s="67"/>
      <c r="H36" s="68"/>
      <c r="I36" s="67"/>
      <c r="J36" s="68"/>
      <c r="K36" s="69"/>
      <c r="L36" s="70"/>
      <c r="M36" s="71"/>
      <c r="N36" s="69"/>
      <c r="O36" s="72"/>
      <c r="P36" s="62">
        <f t="shared" si="1"/>
        <v>0</v>
      </c>
      <c r="Q36" s="90"/>
      <c r="R36" s="73"/>
    </row>
    <row r="37" spans="1:18" ht="18" customHeight="1">
      <c r="A37" s="606">
        <v>27</v>
      </c>
      <c r="B37" s="607"/>
      <c r="C37" s="64"/>
      <c r="D37" s="65"/>
      <c r="E37" s="144"/>
      <c r="F37" s="66"/>
      <c r="G37" s="67"/>
      <c r="H37" s="68"/>
      <c r="I37" s="67"/>
      <c r="J37" s="68"/>
      <c r="K37" s="69"/>
      <c r="L37" s="70"/>
      <c r="M37" s="71"/>
      <c r="N37" s="69"/>
      <c r="O37" s="72"/>
      <c r="P37" s="62">
        <f t="shared" si="1"/>
        <v>0</v>
      </c>
      <c r="Q37" s="90"/>
      <c r="R37" s="73"/>
    </row>
    <row r="38" spans="1:18" ht="18" customHeight="1">
      <c r="A38" s="606">
        <v>28</v>
      </c>
      <c r="B38" s="607"/>
      <c r="C38" s="64"/>
      <c r="D38" s="65"/>
      <c r="E38" s="144"/>
      <c r="F38" s="66"/>
      <c r="G38" s="67"/>
      <c r="H38" s="68"/>
      <c r="I38" s="70"/>
      <c r="J38" s="71"/>
      <c r="K38" s="69"/>
      <c r="L38" s="70"/>
      <c r="M38" s="71"/>
      <c r="N38" s="69"/>
      <c r="O38" s="72"/>
      <c r="P38" s="62">
        <f t="shared" si="1"/>
        <v>0</v>
      </c>
      <c r="Q38" s="90"/>
      <c r="R38" s="73"/>
    </row>
    <row r="39" spans="1:18" ht="18" customHeight="1">
      <c r="A39" s="606">
        <v>29</v>
      </c>
      <c r="B39" s="607"/>
      <c r="C39" s="64"/>
      <c r="D39" s="65"/>
      <c r="E39" s="144"/>
      <c r="F39" s="66"/>
      <c r="G39" s="67"/>
      <c r="H39" s="68"/>
      <c r="I39" s="70"/>
      <c r="J39" s="71"/>
      <c r="K39" s="69"/>
      <c r="L39" s="70"/>
      <c r="M39" s="71"/>
      <c r="N39" s="69"/>
      <c r="O39" s="72"/>
      <c r="P39" s="62">
        <f t="shared" si="1"/>
        <v>0</v>
      </c>
      <c r="Q39" s="90"/>
      <c r="R39" s="73"/>
    </row>
    <row r="40" spans="1:18" ht="18" customHeight="1">
      <c r="A40" s="606">
        <v>30</v>
      </c>
      <c r="B40" s="607"/>
      <c r="C40" s="64"/>
      <c r="D40" s="65"/>
      <c r="E40" s="144"/>
      <c r="F40" s="66"/>
      <c r="G40" s="67"/>
      <c r="H40" s="68"/>
      <c r="I40" s="70"/>
      <c r="J40" s="71"/>
      <c r="K40" s="69"/>
      <c r="L40" s="70"/>
      <c r="M40" s="71"/>
      <c r="N40" s="69"/>
      <c r="O40" s="72"/>
      <c r="P40" s="62">
        <f t="shared" si="1"/>
        <v>0</v>
      </c>
      <c r="Q40" s="90"/>
      <c r="R40" s="73"/>
    </row>
    <row r="41" spans="1:18" ht="18" customHeight="1">
      <c r="A41" s="606">
        <v>31</v>
      </c>
      <c r="B41" s="607"/>
      <c r="C41" s="64"/>
      <c r="D41" s="65"/>
      <c r="E41" s="144"/>
      <c r="F41" s="66"/>
      <c r="G41" s="67"/>
      <c r="H41" s="68"/>
      <c r="I41" s="70"/>
      <c r="J41" s="71"/>
      <c r="K41" s="69"/>
      <c r="L41" s="70"/>
      <c r="M41" s="71"/>
      <c r="N41" s="69"/>
      <c r="O41" s="72"/>
      <c r="P41" s="62">
        <f t="shared" si="1"/>
        <v>0</v>
      </c>
      <c r="Q41" s="90"/>
      <c r="R41" s="73"/>
    </row>
    <row r="42" spans="1:18" ht="18" customHeight="1">
      <c r="A42" s="606">
        <v>32</v>
      </c>
      <c r="B42" s="607"/>
      <c r="C42" s="64"/>
      <c r="D42" s="65"/>
      <c r="E42" s="144"/>
      <c r="F42" s="66"/>
      <c r="G42" s="67"/>
      <c r="H42" s="68"/>
      <c r="I42" s="67"/>
      <c r="J42" s="68"/>
      <c r="K42" s="69"/>
      <c r="L42" s="70"/>
      <c r="M42" s="71"/>
      <c r="N42" s="69"/>
      <c r="O42" s="72"/>
      <c r="P42" s="62">
        <f t="shared" si="1"/>
        <v>0</v>
      </c>
      <c r="Q42" s="90"/>
      <c r="R42" s="73"/>
    </row>
    <row r="43" spans="1:18" ht="18" customHeight="1">
      <c r="A43" s="606">
        <v>33</v>
      </c>
      <c r="B43" s="607"/>
      <c r="C43" s="64"/>
      <c r="D43" s="65"/>
      <c r="E43" s="144"/>
      <c r="F43" s="66"/>
      <c r="G43" s="67"/>
      <c r="H43" s="68"/>
      <c r="I43" s="67"/>
      <c r="J43" s="68"/>
      <c r="K43" s="69"/>
      <c r="L43" s="70"/>
      <c r="M43" s="71"/>
      <c r="N43" s="69"/>
      <c r="O43" s="72"/>
      <c r="P43" s="62">
        <f t="shared" si="1"/>
        <v>0</v>
      </c>
      <c r="Q43" s="90"/>
      <c r="R43" s="73"/>
    </row>
    <row r="44" spans="1:18" ht="18" customHeight="1">
      <c r="A44" s="606">
        <v>34</v>
      </c>
      <c r="B44" s="607"/>
      <c r="C44" s="64"/>
      <c r="D44" s="65"/>
      <c r="E44" s="144"/>
      <c r="F44" s="66"/>
      <c r="G44" s="67"/>
      <c r="H44" s="68"/>
      <c r="I44" s="67"/>
      <c r="J44" s="68"/>
      <c r="K44" s="69"/>
      <c r="L44" s="70"/>
      <c r="M44" s="71"/>
      <c r="N44" s="69"/>
      <c r="O44" s="72"/>
      <c r="P44" s="62">
        <f t="shared" si="1"/>
        <v>0</v>
      </c>
      <c r="Q44" s="90"/>
      <c r="R44" s="73"/>
    </row>
    <row r="45" spans="1:18" ht="18" customHeight="1">
      <c r="A45" s="606">
        <v>35</v>
      </c>
      <c r="B45" s="607"/>
      <c r="C45" s="64"/>
      <c r="D45" s="65"/>
      <c r="E45" s="144"/>
      <c r="F45" s="66"/>
      <c r="G45" s="67"/>
      <c r="H45" s="68"/>
      <c r="I45" s="67"/>
      <c r="J45" s="68"/>
      <c r="K45" s="69"/>
      <c r="L45" s="70"/>
      <c r="M45" s="71"/>
      <c r="N45" s="69"/>
      <c r="O45" s="72"/>
      <c r="P45" s="62">
        <f t="shared" si="1"/>
        <v>0</v>
      </c>
      <c r="Q45" s="90"/>
      <c r="R45" s="73"/>
    </row>
    <row r="46" spans="1:18" ht="18" customHeight="1">
      <c r="A46" s="606">
        <v>36</v>
      </c>
      <c r="B46" s="607"/>
      <c r="C46" s="64"/>
      <c r="D46" s="65"/>
      <c r="E46" s="144"/>
      <c r="F46" s="66"/>
      <c r="G46" s="67"/>
      <c r="H46" s="68"/>
      <c r="I46" s="70"/>
      <c r="J46" s="71"/>
      <c r="K46" s="69"/>
      <c r="L46" s="70"/>
      <c r="M46" s="71"/>
      <c r="N46" s="69"/>
      <c r="O46" s="72"/>
      <c r="P46" s="62">
        <f t="shared" si="1"/>
        <v>0</v>
      </c>
      <c r="Q46" s="90"/>
      <c r="R46" s="73"/>
    </row>
    <row r="47" spans="1:18" ht="18" customHeight="1">
      <c r="A47" s="606">
        <v>37</v>
      </c>
      <c r="B47" s="607"/>
      <c r="C47" s="64"/>
      <c r="D47" s="65"/>
      <c r="E47" s="144"/>
      <c r="F47" s="66"/>
      <c r="G47" s="67"/>
      <c r="H47" s="68"/>
      <c r="I47" s="67"/>
      <c r="J47" s="68"/>
      <c r="K47" s="69"/>
      <c r="L47" s="70"/>
      <c r="M47" s="71"/>
      <c r="N47" s="69"/>
      <c r="O47" s="72"/>
      <c r="P47" s="62">
        <f t="shared" si="1"/>
        <v>0</v>
      </c>
      <c r="Q47" s="90"/>
      <c r="R47" s="73"/>
    </row>
    <row r="48" spans="1:18" ht="18" customHeight="1">
      <c r="A48" s="606">
        <v>38</v>
      </c>
      <c r="B48" s="607"/>
      <c r="C48" s="64"/>
      <c r="D48" s="65"/>
      <c r="E48" s="144"/>
      <c r="F48" s="66"/>
      <c r="G48" s="67"/>
      <c r="H48" s="68"/>
      <c r="I48" s="67"/>
      <c r="J48" s="68"/>
      <c r="K48" s="69"/>
      <c r="L48" s="70"/>
      <c r="M48" s="71"/>
      <c r="N48" s="69"/>
      <c r="O48" s="72"/>
      <c r="P48" s="62">
        <f t="shared" si="1"/>
        <v>0</v>
      </c>
      <c r="Q48" s="90"/>
      <c r="R48" s="73"/>
    </row>
    <row r="49" spans="1:18" ht="18" customHeight="1">
      <c r="A49" s="606">
        <v>39</v>
      </c>
      <c r="B49" s="607"/>
      <c r="C49" s="64"/>
      <c r="D49" s="65"/>
      <c r="E49" s="145"/>
      <c r="F49" s="55"/>
      <c r="G49" s="67"/>
      <c r="H49" s="57"/>
      <c r="I49" s="70"/>
      <c r="J49" s="71"/>
      <c r="K49" s="69"/>
      <c r="L49" s="70"/>
      <c r="M49" s="71"/>
      <c r="N49" s="69"/>
      <c r="O49" s="72"/>
      <c r="P49" s="62">
        <f t="shared" si="1"/>
        <v>0</v>
      </c>
      <c r="Q49" s="90"/>
      <c r="R49" s="73"/>
    </row>
    <row r="50" spans="1:18" ht="18" customHeight="1">
      <c r="A50" s="606">
        <v>40</v>
      </c>
      <c r="B50" s="607"/>
      <c r="C50" s="64"/>
      <c r="D50" s="65"/>
      <c r="E50" s="145"/>
      <c r="F50" s="55"/>
      <c r="G50" s="67"/>
      <c r="H50" s="57"/>
      <c r="I50" s="70"/>
      <c r="J50" s="71"/>
      <c r="K50" s="69"/>
      <c r="L50" s="70"/>
      <c r="M50" s="71"/>
      <c r="N50" s="69"/>
      <c r="O50" s="72"/>
      <c r="P50" s="62">
        <f t="shared" si="1"/>
        <v>0</v>
      </c>
      <c r="Q50" s="90"/>
      <c r="R50" s="73"/>
    </row>
    <row r="51" spans="1:18" ht="18" customHeight="1">
      <c r="A51" s="606">
        <v>41</v>
      </c>
      <c r="B51" s="607"/>
      <c r="C51" s="64"/>
      <c r="D51" s="65"/>
      <c r="E51" s="145"/>
      <c r="F51" s="55"/>
      <c r="G51" s="67"/>
      <c r="H51" s="68"/>
      <c r="I51" s="70"/>
      <c r="J51" s="71"/>
      <c r="K51" s="69"/>
      <c r="L51" s="70"/>
      <c r="M51" s="71"/>
      <c r="N51" s="69"/>
      <c r="O51" s="72"/>
      <c r="P51" s="62">
        <f t="shared" si="1"/>
        <v>0</v>
      </c>
      <c r="Q51" s="90"/>
      <c r="R51" s="73"/>
    </row>
    <row r="52" spans="1:18" ht="18" customHeight="1">
      <c r="A52" s="606">
        <v>42</v>
      </c>
      <c r="B52" s="607"/>
      <c r="C52" s="64"/>
      <c r="D52" s="65"/>
      <c r="E52" s="145"/>
      <c r="F52" s="55"/>
      <c r="G52" s="67"/>
      <c r="H52" s="68"/>
      <c r="I52" s="70"/>
      <c r="J52" s="71"/>
      <c r="K52" s="69"/>
      <c r="L52" s="70"/>
      <c r="M52" s="71"/>
      <c r="N52" s="69"/>
      <c r="O52" s="72"/>
      <c r="P52" s="62">
        <f t="shared" si="1"/>
        <v>0</v>
      </c>
      <c r="Q52" s="90"/>
      <c r="R52" s="73"/>
    </row>
    <row r="53" spans="1:18" ht="18" customHeight="1">
      <c r="A53" s="606">
        <v>43</v>
      </c>
      <c r="B53" s="607"/>
      <c r="C53" s="64"/>
      <c r="D53" s="65"/>
      <c r="E53" s="144"/>
      <c r="F53" s="66"/>
      <c r="G53" s="67"/>
      <c r="H53" s="68"/>
      <c r="I53" s="70"/>
      <c r="J53" s="71"/>
      <c r="K53" s="69"/>
      <c r="L53" s="70"/>
      <c r="M53" s="71"/>
      <c r="N53" s="69"/>
      <c r="O53" s="72"/>
      <c r="P53" s="62">
        <f t="shared" si="1"/>
        <v>0</v>
      </c>
      <c r="Q53" s="90"/>
      <c r="R53" s="73"/>
    </row>
    <row r="54" spans="1:18" ht="18" customHeight="1">
      <c r="A54" s="606">
        <v>44</v>
      </c>
      <c r="B54" s="607"/>
      <c r="C54" s="64"/>
      <c r="D54" s="65"/>
      <c r="E54" s="144"/>
      <c r="F54" s="66"/>
      <c r="G54" s="67"/>
      <c r="H54" s="68"/>
      <c r="I54" s="70"/>
      <c r="J54" s="71"/>
      <c r="K54" s="69"/>
      <c r="L54" s="70"/>
      <c r="M54" s="71"/>
      <c r="N54" s="69"/>
      <c r="O54" s="72"/>
      <c r="P54" s="62">
        <f t="shared" si="1"/>
        <v>0</v>
      </c>
      <c r="Q54" s="90"/>
      <c r="R54" s="73"/>
    </row>
    <row r="55" spans="1:18" ht="18" customHeight="1">
      <c r="A55" s="606">
        <v>45</v>
      </c>
      <c r="B55" s="607"/>
      <c r="C55" s="64"/>
      <c r="D55" s="65"/>
      <c r="E55" s="144"/>
      <c r="F55" s="66"/>
      <c r="G55" s="67"/>
      <c r="H55" s="68"/>
      <c r="I55" s="70"/>
      <c r="J55" s="71"/>
      <c r="K55" s="69"/>
      <c r="L55" s="70"/>
      <c r="M55" s="71"/>
      <c r="N55" s="69"/>
      <c r="O55" s="72"/>
      <c r="P55" s="62">
        <f t="shared" si="1"/>
        <v>0</v>
      </c>
      <c r="Q55" s="90"/>
      <c r="R55" s="73"/>
    </row>
    <row r="56" spans="1:18" ht="18" customHeight="1">
      <c r="A56" s="606">
        <v>46</v>
      </c>
      <c r="B56" s="607"/>
      <c r="C56" s="64"/>
      <c r="D56" s="65"/>
      <c r="E56" s="144"/>
      <c r="F56" s="66"/>
      <c r="G56" s="67"/>
      <c r="H56" s="68"/>
      <c r="I56" s="70"/>
      <c r="J56" s="71"/>
      <c r="K56" s="69"/>
      <c r="L56" s="70"/>
      <c r="M56" s="71"/>
      <c r="N56" s="69"/>
      <c r="O56" s="72"/>
      <c r="P56" s="62">
        <f t="shared" si="1"/>
        <v>0</v>
      </c>
      <c r="Q56" s="90"/>
      <c r="R56" s="73"/>
    </row>
    <row r="57" spans="1:18" ht="18" customHeight="1">
      <c r="A57" s="606">
        <v>47</v>
      </c>
      <c r="B57" s="607"/>
      <c r="C57" s="64"/>
      <c r="D57" s="65"/>
      <c r="E57" s="145"/>
      <c r="F57" s="55"/>
      <c r="G57" s="67"/>
      <c r="H57" s="57"/>
      <c r="I57" s="70"/>
      <c r="J57" s="71"/>
      <c r="K57" s="69"/>
      <c r="L57" s="70"/>
      <c r="M57" s="71"/>
      <c r="N57" s="69"/>
      <c r="O57" s="72"/>
      <c r="P57" s="62">
        <f t="shared" si="1"/>
        <v>0</v>
      </c>
      <c r="Q57" s="90"/>
      <c r="R57" s="73"/>
    </row>
    <row r="58" spans="1:18" ht="18" customHeight="1">
      <c r="A58" s="606">
        <v>48</v>
      </c>
      <c r="B58" s="607"/>
      <c r="C58" s="64"/>
      <c r="D58" s="65"/>
      <c r="E58" s="144"/>
      <c r="F58" s="66"/>
      <c r="G58" s="67"/>
      <c r="H58" s="68"/>
      <c r="I58" s="70"/>
      <c r="J58" s="71"/>
      <c r="K58" s="69"/>
      <c r="L58" s="70"/>
      <c r="M58" s="71"/>
      <c r="N58" s="69"/>
      <c r="O58" s="72"/>
      <c r="P58" s="62">
        <f t="shared" si="1"/>
        <v>0</v>
      </c>
      <c r="Q58" s="90"/>
      <c r="R58" s="73"/>
    </row>
    <row r="59" spans="1:18" ht="18" customHeight="1">
      <c r="A59" s="606">
        <v>49</v>
      </c>
      <c r="B59" s="607"/>
      <c r="C59" s="64"/>
      <c r="D59" s="65"/>
      <c r="E59" s="144"/>
      <c r="F59" s="66"/>
      <c r="G59" s="67"/>
      <c r="H59" s="71"/>
      <c r="I59" s="70"/>
      <c r="J59" s="71"/>
      <c r="K59" s="69"/>
      <c r="L59" s="70"/>
      <c r="M59" s="71"/>
      <c r="N59" s="69"/>
      <c r="O59" s="72"/>
      <c r="P59" s="62">
        <f t="shared" si="1"/>
        <v>0</v>
      </c>
      <c r="Q59" s="90"/>
      <c r="R59" s="73"/>
    </row>
    <row r="60" spans="1:18" ht="18" customHeight="1">
      <c r="A60" s="606">
        <v>50</v>
      </c>
      <c r="B60" s="607"/>
      <c r="C60" s="64"/>
      <c r="D60" s="65"/>
      <c r="E60" s="144"/>
      <c r="F60" s="66"/>
      <c r="G60" s="67"/>
      <c r="H60" s="71"/>
      <c r="I60" s="70"/>
      <c r="J60" s="71"/>
      <c r="K60" s="69"/>
      <c r="L60" s="70"/>
      <c r="M60" s="71"/>
      <c r="N60" s="69"/>
      <c r="O60" s="72"/>
      <c r="P60" s="62">
        <f t="shared" si="1"/>
        <v>0</v>
      </c>
      <c r="Q60" s="90"/>
      <c r="R60" s="73"/>
    </row>
    <row r="61" spans="1:18" ht="18" hidden="1" customHeight="1">
      <c r="A61" s="606">
        <v>51</v>
      </c>
      <c r="B61" s="607"/>
      <c r="C61" s="64"/>
      <c r="D61" s="65"/>
      <c r="E61" s="144"/>
      <c r="F61" s="66"/>
      <c r="G61" s="67"/>
      <c r="H61" s="71"/>
      <c r="I61" s="70"/>
      <c r="J61" s="71"/>
      <c r="K61" s="69"/>
      <c r="L61" s="70"/>
      <c r="M61" s="71"/>
      <c r="N61" s="69"/>
      <c r="O61" s="72"/>
      <c r="P61" s="62">
        <f t="shared" si="1"/>
        <v>0</v>
      </c>
      <c r="Q61" s="90"/>
      <c r="R61" s="73"/>
    </row>
    <row r="62" spans="1:18" ht="18" hidden="1" customHeight="1">
      <c r="A62" s="606">
        <v>52</v>
      </c>
      <c r="B62" s="607"/>
      <c r="C62" s="64"/>
      <c r="D62" s="65"/>
      <c r="E62" s="144"/>
      <c r="F62" s="66"/>
      <c r="G62" s="67"/>
      <c r="H62" s="71"/>
      <c r="I62" s="70"/>
      <c r="J62" s="71"/>
      <c r="K62" s="69"/>
      <c r="L62" s="70"/>
      <c r="M62" s="71"/>
      <c r="N62" s="69"/>
      <c r="O62" s="72"/>
      <c r="P62" s="62">
        <f t="shared" si="1"/>
        <v>0</v>
      </c>
      <c r="Q62" s="90"/>
      <c r="R62" s="73"/>
    </row>
    <row r="63" spans="1:18" ht="18" hidden="1" customHeight="1">
      <c r="A63" s="606">
        <v>53</v>
      </c>
      <c r="B63" s="607"/>
      <c r="C63" s="64"/>
      <c r="D63" s="65"/>
      <c r="E63" s="144"/>
      <c r="F63" s="66"/>
      <c r="G63" s="67"/>
      <c r="H63" s="71"/>
      <c r="I63" s="70"/>
      <c r="J63" s="71"/>
      <c r="K63" s="69"/>
      <c r="L63" s="70"/>
      <c r="M63" s="71"/>
      <c r="N63" s="69"/>
      <c r="O63" s="72"/>
      <c r="P63" s="62">
        <f t="shared" si="1"/>
        <v>0</v>
      </c>
      <c r="Q63" s="90"/>
      <c r="R63" s="73"/>
    </row>
    <row r="64" spans="1:18" ht="18" hidden="1" customHeight="1">
      <c r="A64" s="606">
        <v>54</v>
      </c>
      <c r="B64" s="607"/>
      <c r="C64" s="64"/>
      <c r="D64" s="65"/>
      <c r="E64" s="144"/>
      <c r="F64" s="66"/>
      <c r="G64" s="67"/>
      <c r="H64" s="71"/>
      <c r="I64" s="70"/>
      <c r="J64" s="71"/>
      <c r="K64" s="69"/>
      <c r="L64" s="70"/>
      <c r="M64" s="71"/>
      <c r="N64" s="69"/>
      <c r="O64" s="72"/>
      <c r="P64" s="62">
        <f t="shared" si="1"/>
        <v>0</v>
      </c>
      <c r="Q64" s="90"/>
      <c r="R64" s="73"/>
    </row>
    <row r="65" spans="1:18" ht="18" hidden="1" customHeight="1">
      <c r="A65" s="606">
        <v>55</v>
      </c>
      <c r="B65" s="607"/>
      <c r="C65" s="64"/>
      <c r="D65" s="65"/>
      <c r="E65" s="144"/>
      <c r="F65" s="66"/>
      <c r="G65" s="67"/>
      <c r="H65" s="71"/>
      <c r="I65" s="70"/>
      <c r="J65" s="71"/>
      <c r="K65" s="69"/>
      <c r="L65" s="70"/>
      <c r="M65" s="71"/>
      <c r="N65" s="69"/>
      <c r="O65" s="72"/>
      <c r="P65" s="62">
        <f t="shared" si="1"/>
        <v>0</v>
      </c>
      <c r="Q65" s="90"/>
      <c r="R65" s="73"/>
    </row>
    <row r="66" spans="1:18" ht="18" hidden="1" customHeight="1">
      <c r="A66" s="606">
        <v>56</v>
      </c>
      <c r="B66" s="607"/>
      <c r="C66" s="64"/>
      <c r="D66" s="65"/>
      <c r="E66" s="144"/>
      <c r="F66" s="66"/>
      <c r="G66" s="67"/>
      <c r="H66" s="71"/>
      <c r="I66" s="70"/>
      <c r="J66" s="71"/>
      <c r="K66" s="69"/>
      <c r="L66" s="70"/>
      <c r="M66" s="71"/>
      <c r="N66" s="69"/>
      <c r="O66" s="72"/>
      <c r="P66" s="62">
        <f t="shared" si="1"/>
        <v>0</v>
      </c>
      <c r="Q66" s="90"/>
      <c r="R66" s="73"/>
    </row>
    <row r="67" spans="1:18" ht="18" hidden="1" customHeight="1">
      <c r="A67" s="606">
        <v>57</v>
      </c>
      <c r="B67" s="607"/>
      <c r="C67" s="64"/>
      <c r="D67" s="65"/>
      <c r="E67" s="144"/>
      <c r="F67" s="66"/>
      <c r="G67" s="67"/>
      <c r="H67" s="71"/>
      <c r="I67" s="70"/>
      <c r="J67" s="71"/>
      <c r="K67" s="69"/>
      <c r="L67" s="70"/>
      <c r="M67" s="71"/>
      <c r="N67" s="69"/>
      <c r="O67" s="72"/>
      <c r="P67" s="62">
        <f t="shared" si="1"/>
        <v>0</v>
      </c>
      <c r="Q67" s="90"/>
      <c r="R67" s="73"/>
    </row>
    <row r="68" spans="1:18" ht="18" hidden="1" customHeight="1">
      <c r="A68" s="606">
        <v>58</v>
      </c>
      <c r="B68" s="607"/>
      <c r="C68" s="64"/>
      <c r="D68" s="65"/>
      <c r="E68" s="144"/>
      <c r="F68" s="66"/>
      <c r="G68" s="67"/>
      <c r="H68" s="71"/>
      <c r="I68" s="70"/>
      <c r="J68" s="71"/>
      <c r="K68" s="69"/>
      <c r="L68" s="70"/>
      <c r="M68" s="71"/>
      <c r="N68" s="69"/>
      <c r="O68" s="72"/>
      <c r="P68" s="62">
        <f t="shared" si="1"/>
        <v>0</v>
      </c>
      <c r="Q68" s="90"/>
      <c r="R68" s="73"/>
    </row>
    <row r="69" spans="1:18" ht="18" hidden="1" customHeight="1">
      <c r="A69" s="606">
        <v>59</v>
      </c>
      <c r="B69" s="607"/>
      <c r="C69" s="64"/>
      <c r="D69" s="65"/>
      <c r="E69" s="144"/>
      <c r="F69" s="66"/>
      <c r="G69" s="67"/>
      <c r="H69" s="71"/>
      <c r="I69" s="70"/>
      <c r="J69" s="71"/>
      <c r="K69" s="69"/>
      <c r="L69" s="70"/>
      <c r="M69" s="71"/>
      <c r="N69" s="69"/>
      <c r="O69" s="72"/>
      <c r="P69" s="62">
        <f t="shared" si="1"/>
        <v>0</v>
      </c>
      <c r="Q69" s="90"/>
      <c r="R69" s="73"/>
    </row>
    <row r="70" spans="1:18" ht="18" hidden="1" customHeight="1">
      <c r="A70" s="606">
        <v>60</v>
      </c>
      <c r="B70" s="607"/>
      <c r="C70" s="64"/>
      <c r="D70" s="65"/>
      <c r="E70" s="144"/>
      <c r="F70" s="66"/>
      <c r="G70" s="67"/>
      <c r="H70" s="71"/>
      <c r="I70" s="70"/>
      <c r="J70" s="71"/>
      <c r="K70" s="69"/>
      <c r="L70" s="70"/>
      <c r="M70" s="71"/>
      <c r="N70" s="69"/>
      <c r="O70" s="72"/>
      <c r="P70" s="62">
        <f t="shared" si="1"/>
        <v>0</v>
      </c>
      <c r="Q70" s="90"/>
      <c r="R70" s="73"/>
    </row>
    <row r="71" spans="1:18" ht="18" hidden="1" customHeight="1">
      <c r="A71" s="606">
        <v>61</v>
      </c>
      <c r="B71" s="607"/>
      <c r="C71" s="64"/>
      <c r="D71" s="65"/>
      <c r="E71" s="144"/>
      <c r="F71" s="66"/>
      <c r="G71" s="67"/>
      <c r="H71" s="71"/>
      <c r="I71" s="70"/>
      <c r="J71" s="71"/>
      <c r="K71" s="69"/>
      <c r="L71" s="70"/>
      <c r="M71" s="71"/>
      <c r="N71" s="69"/>
      <c r="O71" s="72"/>
      <c r="P71" s="62">
        <f t="shared" si="1"/>
        <v>0</v>
      </c>
      <c r="Q71" s="90"/>
      <c r="R71" s="73"/>
    </row>
    <row r="72" spans="1:18" ht="18" hidden="1" customHeight="1">
      <c r="A72" s="606">
        <v>62</v>
      </c>
      <c r="B72" s="607"/>
      <c r="C72" s="64"/>
      <c r="D72" s="65"/>
      <c r="E72" s="144"/>
      <c r="F72" s="66"/>
      <c r="G72" s="67"/>
      <c r="H72" s="71"/>
      <c r="I72" s="70"/>
      <c r="J72" s="71"/>
      <c r="K72" s="69"/>
      <c r="L72" s="70"/>
      <c r="M72" s="71"/>
      <c r="N72" s="69"/>
      <c r="O72" s="72"/>
      <c r="P72" s="62">
        <f t="shared" si="1"/>
        <v>0</v>
      </c>
      <c r="Q72" s="90"/>
      <c r="R72" s="73"/>
    </row>
    <row r="73" spans="1:18" ht="18" hidden="1" customHeight="1">
      <c r="A73" s="606">
        <v>63</v>
      </c>
      <c r="B73" s="607"/>
      <c r="C73" s="64"/>
      <c r="D73" s="65"/>
      <c r="E73" s="144"/>
      <c r="F73" s="66"/>
      <c r="G73" s="67"/>
      <c r="H73" s="71"/>
      <c r="I73" s="70"/>
      <c r="J73" s="71"/>
      <c r="K73" s="69"/>
      <c r="L73" s="70"/>
      <c r="M73" s="71"/>
      <c r="N73" s="69"/>
      <c r="O73" s="72"/>
      <c r="P73" s="62">
        <f t="shared" si="1"/>
        <v>0</v>
      </c>
      <c r="Q73" s="90"/>
      <c r="R73" s="73"/>
    </row>
    <row r="74" spans="1:18" ht="18" hidden="1" customHeight="1">
      <c r="A74" s="606">
        <v>64</v>
      </c>
      <c r="B74" s="607"/>
      <c r="C74" s="64"/>
      <c r="D74" s="65"/>
      <c r="E74" s="144"/>
      <c r="F74" s="66"/>
      <c r="G74" s="67"/>
      <c r="H74" s="71"/>
      <c r="I74" s="70"/>
      <c r="J74" s="71"/>
      <c r="K74" s="69"/>
      <c r="L74" s="70"/>
      <c r="M74" s="71"/>
      <c r="N74" s="69"/>
      <c r="O74" s="72"/>
      <c r="P74" s="62">
        <f t="shared" si="1"/>
        <v>0</v>
      </c>
      <c r="Q74" s="90"/>
      <c r="R74" s="73"/>
    </row>
    <row r="75" spans="1:18" ht="18" hidden="1" customHeight="1">
      <c r="A75" s="606">
        <v>65</v>
      </c>
      <c r="B75" s="607"/>
      <c r="C75" s="64"/>
      <c r="D75" s="65"/>
      <c r="E75" s="144"/>
      <c r="F75" s="66"/>
      <c r="G75" s="67"/>
      <c r="H75" s="71"/>
      <c r="I75" s="70"/>
      <c r="J75" s="71"/>
      <c r="K75" s="69"/>
      <c r="L75" s="70"/>
      <c r="M75" s="71"/>
      <c r="N75" s="69"/>
      <c r="O75" s="72"/>
      <c r="P75" s="62">
        <f t="shared" si="1"/>
        <v>0</v>
      </c>
      <c r="Q75" s="90"/>
      <c r="R75" s="73"/>
    </row>
    <row r="76" spans="1:18" ht="18" hidden="1" customHeight="1">
      <c r="A76" s="606">
        <v>66</v>
      </c>
      <c r="B76" s="607"/>
      <c r="C76" s="64"/>
      <c r="D76" s="65"/>
      <c r="E76" s="144"/>
      <c r="F76" s="66"/>
      <c r="G76" s="67"/>
      <c r="H76" s="71"/>
      <c r="I76" s="70"/>
      <c r="J76" s="71"/>
      <c r="K76" s="69"/>
      <c r="L76" s="70"/>
      <c r="M76" s="71"/>
      <c r="N76" s="69"/>
      <c r="O76" s="72"/>
      <c r="P76" s="62">
        <f t="shared" ref="P76:P139" si="2">IF(H76="",0,INT(SUM(PRODUCT(H76,J76,M76))))</f>
        <v>0</v>
      </c>
      <c r="Q76" s="90"/>
      <c r="R76" s="73"/>
    </row>
    <row r="77" spans="1:18" ht="18" hidden="1" customHeight="1">
      <c r="A77" s="606">
        <v>67</v>
      </c>
      <c r="B77" s="607"/>
      <c r="C77" s="64"/>
      <c r="D77" s="65"/>
      <c r="E77" s="144"/>
      <c r="F77" s="66"/>
      <c r="G77" s="67"/>
      <c r="H77" s="71"/>
      <c r="I77" s="70"/>
      <c r="J77" s="71"/>
      <c r="K77" s="69"/>
      <c r="L77" s="70"/>
      <c r="M77" s="71"/>
      <c r="N77" s="69"/>
      <c r="O77" s="72"/>
      <c r="P77" s="62">
        <f t="shared" si="2"/>
        <v>0</v>
      </c>
      <c r="Q77" s="90"/>
      <c r="R77" s="73"/>
    </row>
    <row r="78" spans="1:18" ht="18" hidden="1" customHeight="1">
      <c r="A78" s="606">
        <v>68</v>
      </c>
      <c r="B78" s="607"/>
      <c r="C78" s="64"/>
      <c r="D78" s="65"/>
      <c r="E78" s="144"/>
      <c r="F78" s="66"/>
      <c r="G78" s="67"/>
      <c r="H78" s="71"/>
      <c r="I78" s="70"/>
      <c r="J78" s="71"/>
      <c r="K78" s="69"/>
      <c r="L78" s="70"/>
      <c r="M78" s="71"/>
      <c r="N78" s="69"/>
      <c r="O78" s="72"/>
      <c r="P78" s="62">
        <f t="shared" si="2"/>
        <v>0</v>
      </c>
      <c r="Q78" s="90"/>
      <c r="R78" s="73"/>
    </row>
    <row r="79" spans="1:18" ht="18" hidden="1" customHeight="1">
      <c r="A79" s="606">
        <v>69</v>
      </c>
      <c r="B79" s="607"/>
      <c r="C79" s="64"/>
      <c r="D79" s="65"/>
      <c r="E79" s="144"/>
      <c r="F79" s="66"/>
      <c r="G79" s="67"/>
      <c r="H79" s="71"/>
      <c r="I79" s="70"/>
      <c r="J79" s="71"/>
      <c r="K79" s="69"/>
      <c r="L79" s="70"/>
      <c r="M79" s="71"/>
      <c r="N79" s="69"/>
      <c r="O79" s="72"/>
      <c r="P79" s="62">
        <f t="shared" si="2"/>
        <v>0</v>
      </c>
      <c r="Q79" s="90"/>
      <c r="R79" s="73"/>
    </row>
    <row r="80" spans="1:18" ht="18" hidden="1" customHeight="1">
      <c r="A80" s="606">
        <v>70</v>
      </c>
      <c r="B80" s="607"/>
      <c r="C80" s="64"/>
      <c r="D80" s="65"/>
      <c r="E80" s="144"/>
      <c r="F80" s="66"/>
      <c r="G80" s="67"/>
      <c r="H80" s="71"/>
      <c r="I80" s="70"/>
      <c r="J80" s="71"/>
      <c r="K80" s="69"/>
      <c r="L80" s="70"/>
      <c r="M80" s="71"/>
      <c r="N80" s="69"/>
      <c r="O80" s="72"/>
      <c r="P80" s="62">
        <f t="shared" si="2"/>
        <v>0</v>
      </c>
      <c r="Q80" s="90"/>
      <c r="R80" s="73"/>
    </row>
    <row r="81" spans="1:18" ht="18" hidden="1" customHeight="1">
      <c r="A81" s="606">
        <v>71</v>
      </c>
      <c r="B81" s="607"/>
      <c r="C81" s="64"/>
      <c r="D81" s="65"/>
      <c r="E81" s="144"/>
      <c r="F81" s="66"/>
      <c r="G81" s="67"/>
      <c r="H81" s="71"/>
      <c r="I81" s="70"/>
      <c r="J81" s="71"/>
      <c r="K81" s="69"/>
      <c r="L81" s="70"/>
      <c r="M81" s="71"/>
      <c r="N81" s="69"/>
      <c r="O81" s="72"/>
      <c r="P81" s="62">
        <f t="shared" si="2"/>
        <v>0</v>
      </c>
      <c r="Q81" s="90"/>
      <c r="R81" s="73"/>
    </row>
    <row r="82" spans="1:18" ht="18" hidden="1" customHeight="1">
      <c r="A82" s="606">
        <v>72</v>
      </c>
      <c r="B82" s="607"/>
      <c r="C82" s="64"/>
      <c r="D82" s="65"/>
      <c r="E82" s="144"/>
      <c r="F82" s="66"/>
      <c r="G82" s="67"/>
      <c r="H82" s="71"/>
      <c r="I82" s="70"/>
      <c r="J82" s="71"/>
      <c r="K82" s="69"/>
      <c r="L82" s="70"/>
      <c r="M82" s="71"/>
      <c r="N82" s="69"/>
      <c r="O82" s="72"/>
      <c r="P82" s="62">
        <f t="shared" si="2"/>
        <v>0</v>
      </c>
      <c r="Q82" s="90"/>
      <c r="R82" s="73"/>
    </row>
    <row r="83" spans="1:18" ht="18" hidden="1" customHeight="1">
      <c r="A83" s="606">
        <v>73</v>
      </c>
      <c r="B83" s="607"/>
      <c r="C83" s="64"/>
      <c r="D83" s="65"/>
      <c r="E83" s="144"/>
      <c r="F83" s="66"/>
      <c r="G83" s="67"/>
      <c r="H83" s="71"/>
      <c r="I83" s="70"/>
      <c r="J83" s="71"/>
      <c r="K83" s="69"/>
      <c r="L83" s="70"/>
      <c r="M83" s="71"/>
      <c r="N83" s="69"/>
      <c r="O83" s="72"/>
      <c r="P83" s="62">
        <f t="shared" si="2"/>
        <v>0</v>
      </c>
      <c r="Q83" s="90"/>
      <c r="R83" s="73"/>
    </row>
    <row r="84" spans="1:18" ht="18" hidden="1" customHeight="1">
      <c r="A84" s="606">
        <v>74</v>
      </c>
      <c r="B84" s="607"/>
      <c r="C84" s="64"/>
      <c r="D84" s="65"/>
      <c r="E84" s="144"/>
      <c r="F84" s="66"/>
      <c r="G84" s="67"/>
      <c r="H84" s="71"/>
      <c r="I84" s="70"/>
      <c r="J84" s="71"/>
      <c r="K84" s="69"/>
      <c r="L84" s="70"/>
      <c r="M84" s="71"/>
      <c r="N84" s="69"/>
      <c r="O84" s="72"/>
      <c r="P84" s="62">
        <f t="shared" si="2"/>
        <v>0</v>
      </c>
      <c r="Q84" s="90"/>
      <c r="R84" s="73"/>
    </row>
    <row r="85" spans="1:18" ht="18" hidden="1" customHeight="1">
      <c r="A85" s="606">
        <v>75</v>
      </c>
      <c r="B85" s="607"/>
      <c r="C85" s="64"/>
      <c r="D85" s="65"/>
      <c r="E85" s="144"/>
      <c r="F85" s="66"/>
      <c r="G85" s="67"/>
      <c r="H85" s="71"/>
      <c r="I85" s="70"/>
      <c r="J85" s="71"/>
      <c r="K85" s="69"/>
      <c r="L85" s="70"/>
      <c r="M85" s="71"/>
      <c r="N85" s="69"/>
      <c r="O85" s="72"/>
      <c r="P85" s="62">
        <f t="shared" si="2"/>
        <v>0</v>
      </c>
      <c r="Q85" s="90"/>
      <c r="R85" s="73"/>
    </row>
    <row r="86" spans="1:18" ht="18" hidden="1" customHeight="1">
      <c r="A86" s="606">
        <v>76</v>
      </c>
      <c r="B86" s="607"/>
      <c r="C86" s="64"/>
      <c r="D86" s="65"/>
      <c r="E86" s="144"/>
      <c r="F86" s="66"/>
      <c r="G86" s="67"/>
      <c r="H86" s="71"/>
      <c r="I86" s="70"/>
      <c r="J86" s="71"/>
      <c r="K86" s="69"/>
      <c r="L86" s="70"/>
      <c r="M86" s="71"/>
      <c r="N86" s="69"/>
      <c r="O86" s="72"/>
      <c r="P86" s="62">
        <f t="shared" si="2"/>
        <v>0</v>
      </c>
      <c r="Q86" s="90"/>
      <c r="R86" s="73"/>
    </row>
    <row r="87" spans="1:18" ht="18" hidden="1" customHeight="1">
      <c r="A87" s="606">
        <v>77</v>
      </c>
      <c r="B87" s="607"/>
      <c r="C87" s="64"/>
      <c r="D87" s="65"/>
      <c r="E87" s="144"/>
      <c r="F87" s="66"/>
      <c r="G87" s="67"/>
      <c r="H87" s="71"/>
      <c r="I87" s="70"/>
      <c r="J87" s="71"/>
      <c r="K87" s="69"/>
      <c r="L87" s="70"/>
      <c r="M87" s="71"/>
      <c r="N87" s="69"/>
      <c r="O87" s="72"/>
      <c r="P87" s="62">
        <f t="shared" si="2"/>
        <v>0</v>
      </c>
      <c r="Q87" s="90"/>
      <c r="R87" s="73"/>
    </row>
    <row r="88" spans="1:18" ht="18" hidden="1" customHeight="1">
      <c r="A88" s="606">
        <v>78</v>
      </c>
      <c r="B88" s="607"/>
      <c r="C88" s="64"/>
      <c r="D88" s="65"/>
      <c r="E88" s="144"/>
      <c r="F88" s="66"/>
      <c r="G88" s="67"/>
      <c r="H88" s="71"/>
      <c r="I88" s="70"/>
      <c r="J88" s="71"/>
      <c r="K88" s="69"/>
      <c r="L88" s="70"/>
      <c r="M88" s="71"/>
      <c r="N88" s="69"/>
      <c r="O88" s="72"/>
      <c r="P88" s="62">
        <f t="shared" si="2"/>
        <v>0</v>
      </c>
      <c r="Q88" s="90"/>
      <c r="R88" s="73"/>
    </row>
    <row r="89" spans="1:18" ht="18" hidden="1" customHeight="1">
      <c r="A89" s="606">
        <v>79</v>
      </c>
      <c r="B89" s="607"/>
      <c r="C89" s="64"/>
      <c r="D89" s="65"/>
      <c r="E89" s="144"/>
      <c r="F89" s="66"/>
      <c r="G89" s="67"/>
      <c r="H89" s="71"/>
      <c r="I89" s="70"/>
      <c r="J89" s="71"/>
      <c r="K89" s="69"/>
      <c r="L89" s="70"/>
      <c r="M89" s="71"/>
      <c r="N89" s="69"/>
      <c r="O89" s="72"/>
      <c r="P89" s="62">
        <f t="shared" si="2"/>
        <v>0</v>
      </c>
      <c r="Q89" s="90"/>
      <c r="R89" s="73"/>
    </row>
    <row r="90" spans="1:18" ht="18" hidden="1" customHeight="1">
      <c r="A90" s="606">
        <v>80</v>
      </c>
      <c r="B90" s="607"/>
      <c r="C90" s="64"/>
      <c r="D90" s="65"/>
      <c r="E90" s="144"/>
      <c r="F90" s="66"/>
      <c r="G90" s="67"/>
      <c r="H90" s="71"/>
      <c r="I90" s="70"/>
      <c r="J90" s="71"/>
      <c r="K90" s="69"/>
      <c r="L90" s="70"/>
      <c r="M90" s="71"/>
      <c r="N90" s="69"/>
      <c r="O90" s="72"/>
      <c r="P90" s="62">
        <f t="shared" si="2"/>
        <v>0</v>
      </c>
      <c r="Q90" s="90"/>
      <c r="R90" s="73"/>
    </row>
    <row r="91" spans="1:18" ht="18" hidden="1" customHeight="1">
      <c r="A91" s="606">
        <v>81</v>
      </c>
      <c r="B91" s="607"/>
      <c r="C91" s="64"/>
      <c r="D91" s="65"/>
      <c r="E91" s="144"/>
      <c r="F91" s="66"/>
      <c r="G91" s="67"/>
      <c r="H91" s="71"/>
      <c r="I91" s="70"/>
      <c r="J91" s="71"/>
      <c r="K91" s="69"/>
      <c r="L91" s="70"/>
      <c r="M91" s="71"/>
      <c r="N91" s="69"/>
      <c r="O91" s="72"/>
      <c r="P91" s="62">
        <f t="shared" si="2"/>
        <v>0</v>
      </c>
      <c r="Q91" s="90"/>
      <c r="R91" s="73"/>
    </row>
    <row r="92" spans="1:18" ht="18" hidden="1" customHeight="1">
      <c r="A92" s="606">
        <v>82</v>
      </c>
      <c r="B92" s="607"/>
      <c r="C92" s="64"/>
      <c r="D92" s="65"/>
      <c r="E92" s="144"/>
      <c r="F92" s="66"/>
      <c r="G92" s="67"/>
      <c r="H92" s="71"/>
      <c r="I92" s="70"/>
      <c r="J92" s="71"/>
      <c r="K92" s="69"/>
      <c r="L92" s="70"/>
      <c r="M92" s="71"/>
      <c r="N92" s="69"/>
      <c r="O92" s="72"/>
      <c r="P92" s="62">
        <f t="shared" si="2"/>
        <v>0</v>
      </c>
      <c r="Q92" s="90"/>
      <c r="R92" s="73"/>
    </row>
    <row r="93" spans="1:18" ht="18" hidden="1" customHeight="1">
      <c r="A93" s="606">
        <v>83</v>
      </c>
      <c r="B93" s="607"/>
      <c r="C93" s="64"/>
      <c r="D93" s="65"/>
      <c r="E93" s="144"/>
      <c r="F93" s="66"/>
      <c r="G93" s="67"/>
      <c r="H93" s="71"/>
      <c r="I93" s="70"/>
      <c r="J93" s="71"/>
      <c r="K93" s="69"/>
      <c r="L93" s="70"/>
      <c r="M93" s="71"/>
      <c r="N93" s="69"/>
      <c r="O93" s="72"/>
      <c r="P93" s="62">
        <f t="shared" si="2"/>
        <v>0</v>
      </c>
      <c r="Q93" s="90"/>
      <c r="R93" s="73"/>
    </row>
    <row r="94" spans="1:18" ht="18" hidden="1" customHeight="1">
      <c r="A94" s="606">
        <v>84</v>
      </c>
      <c r="B94" s="607"/>
      <c r="C94" s="64"/>
      <c r="D94" s="65"/>
      <c r="E94" s="144"/>
      <c r="F94" s="66"/>
      <c r="G94" s="67"/>
      <c r="H94" s="71"/>
      <c r="I94" s="70"/>
      <c r="J94" s="71"/>
      <c r="K94" s="69"/>
      <c r="L94" s="70"/>
      <c r="M94" s="71"/>
      <c r="N94" s="69"/>
      <c r="O94" s="72"/>
      <c r="P94" s="62">
        <f t="shared" si="2"/>
        <v>0</v>
      </c>
      <c r="Q94" s="90"/>
      <c r="R94" s="73"/>
    </row>
    <row r="95" spans="1:18" ht="18" hidden="1" customHeight="1">
      <c r="A95" s="606">
        <v>85</v>
      </c>
      <c r="B95" s="607"/>
      <c r="C95" s="64"/>
      <c r="D95" s="65"/>
      <c r="E95" s="144"/>
      <c r="F95" s="66"/>
      <c r="G95" s="67"/>
      <c r="H95" s="71"/>
      <c r="I95" s="70"/>
      <c r="J95" s="71"/>
      <c r="K95" s="69"/>
      <c r="L95" s="70"/>
      <c r="M95" s="71"/>
      <c r="N95" s="69"/>
      <c r="O95" s="72"/>
      <c r="P95" s="62">
        <f t="shared" si="2"/>
        <v>0</v>
      </c>
      <c r="Q95" s="90"/>
      <c r="R95" s="73"/>
    </row>
    <row r="96" spans="1:18" ht="18" hidden="1" customHeight="1">
      <c r="A96" s="606">
        <v>86</v>
      </c>
      <c r="B96" s="607"/>
      <c r="C96" s="64"/>
      <c r="D96" s="65"/>
      <c r="E96" s="144"/>
      <c r="F96" s="66"/>
      <c r="G96" s="67"/>
      <c r="H96" s="71"/>
      <c r="I96" s="70"/>
      <c r="J96" s="71"/>
      <c r="K96" s="69"/>
      <c r="L96" s="70"/>
      <c r="M96" s="71"/>
      <c r="N96" s="69"/>
      <c r="O96" s="72"/>
      <c r="P96" s="62">
        <f t="shared" si="2"/>
        <v>0</v>
      </c>
      <c r="Q96" s="90"/>
      <c r="R96" s="73"/>
    </row>
    <row r="97" spans="1:18" ht="18" hidden="1" customHeight="1">
      <c r="A97" s="606">
        <v>87</v>
      </c>
      <c r="B97" s="607"/>
      <c r="C97" s="64"/>
      <c r="D97" s="65"/>
      <c r="E97" s="144"/>
      <c r="F97" s="66"/>
      <c r="G97" s="67"/>
      <c r="H97" s="71"/>
      <c r="I97" s="70"/>
      <c r="J97" s="71"/>
      <c r="K97" s="69"/>
      <c r="L97" s="70"/>
      <c r="M97" s="71"/>
      <c r="N97" s="69"/>
      <c r="O97" s="72"/>
      <c r="P97" s="62">
        <f t="shared" si="2"/>
        <v>0</v>
      </c>
      <c r="Q97" s="90"/>
      <c r="R97" s="73"/>
    </row>
    <row r="98" spans="1:18" ht="18" hidden="1" customHeight="1">
      <c r="A98" s="606">
        <v>88</v>
      </c>
      <c r="B98" s="607"/>
      <c r="C98" s="64"/>
      <c r="D98" s="65"/>
      <c r="E98" s="144"/>
      <c r="F98" s="66"/>
      <c r="G98" s="67"/>
      <c r="H98" s="71"/>
      <c r="I98" s="70"/>
      <c r="J98" s="71"/>
      <c r="K98" s="69"/>
      <c r="L98" s="70"/>
      <c r="M98" s="71"/>
      <c r="N98" s="69"/>
      <c r="O98" s="72"/>
      <c r="P98" s="62">
        <f t="shared" si="2"/>
        <v>0</v>
      </c>
      <c r="Q98" s="90"/>
      <c r="R98" s="73"/>
    </row>
    <row r="99" spans="1:18" ht="18" hidden="1" customHeight="1">
      <c r="A99" s="606">
        <v>89</v>
      </c>
      <c r="B99" s="607"/>
      <c r="C99" s="64"/>
      <c r="D99" s="65"/>
      <c r="E99" s="144"/>
      <c r="F99" s="66"/>
      <c r="G99" s="67"/>
      <c r="H99" s="71"/>
      <c r="I99" s="70"/>
      <c r="J99" s="71"/>
      <c r="K99" s="69"/>
      <c r="L99" s="70"/>
      <c r="M99" s="71"/>
      <c r="N99" s="69"/>
      <c r="O99" s="72"/>
      <c r="P99" s="62">
        <f t="shared" si="2"/>
        <v>0</v>
      </c>
      <c r="Q99" s="90"/>
      <c r="R99" s="73"/>
    </row>
    <row r="100" spans="1:18" ht="18" hidden="1" customHeight="1">
      <c r="A100" s="606">
        <v>90</v>
      </c>
      <c r="B100" s="607"/>
      <c r="C100" s="64"/>
      <c r="D100" s="65"/>
      <c r="E100" s="144"/>
      <c r="F100" s="66"/>
      <c r="G100" s="67"/>
      <c r="H100" s="71"/>
      <c r="I100" s="70"/>
      <c r="J100" s="71"/>
      <c r="K100" s="69"/>
      <c r="L100" s="70"/>
      <c r="M100" s="71"/>
      <c r="N100" s="69"/>
      <c r="O100" s="72"/>
      <c r="P100" s="62">
        <f t="shared" si="2"/>
        <v>0</v>
      </c>
      <c r="Q100" s="90"/>
      <c r="R100" s="73"/>
    </row>
    <row r="101" spans="1:18" ht="18" hidden="1" customHeight="1">
      <c r="A101" s="606">
        <v>91</v>
      </c>
      <c r="B101" s="607"/>
      <c r="C101" s="64"/>
      <c r="D101" s="65"/>
      <c r="E101" s="144"/>
      <c r="F101" s="66"/>
      <c r="G101" s="67"/>
      <c r="H101" s="71"/>
      <c r="I101" s="70"/>
      <c r="J101" s="71"/>
      <c r="K101" s="69"/>
      <c r="L101" s="70"/>
      <c r="M101" s="71"/>
      <c r="N101" s="69"/>
      <c r="O101" s="72"/>
      <c r="P101" s="62">
        <f t="shared" si="2"/>
        <v>0</v>
      </c>
      <c r="Q101" s="90"/>
      <c r="R101" s="73"/>
    </row>
    <row r="102" spans="1:18" ht="18" hidden="1" customHeight="1">
      <c r="A102" s="606">
        <v>92</v>
      </c>
      <c r="B102" s="607"/>
      <c r="C102" s="64"/>
      <c r="D102" s="65"/>
      <c r="E102" s="144"/>
      <c r="F102" s="66"/>
      <c r="G102" s="67"/>
      <c r="H102" s="71"/>
      <c r="I102" s="70"/>
      <c r="J102" s="71"/>
      <c r="K102" s="69"/>
      <c r="L102" s="70"/>
      <c r="M102" s="71"/>
      <c r="N102" s="69"/>
      <c r="O102" s="72"/>
      <c r="P102" s="62">
        <f t="shared" si="2"/>
        <v>0</v>
      </c>
      <c r="Q102" s="90"/>
      <c r="R102" s="73"/>
    </row>
    <row r="103" spans="1:18" ht="18" hidden="1" customHeight="1">
      <c r="A103" s="606">
        <v>93</v>
      </c>
      <c r="B103" s="607"/>
      <c r="C103" s="64"/>
      <c r="D103" s="65"/>
      <c r="E103" s="144"/>
      <c r="F103" s="66"/>
      <c r="G103" s="67"/>
      <c r="H103" s="71"/>
      <c r="I103" s="70"/>
      <c r="J103" s="71"/>
      <c r="K103" s="69"/>
      <c r="L103" s="70"/>
      <c r="M103" s="71"/>
      <c r="N103" s="69"/>
      <c r="O103" s="72"/>
      <c r="P103" s="62">
        <f t="shared" si="2"/>
        <v>0</v>
      </c>
      <c r="Q103" s="90"/>
      <c r="R103" s="73"/>
    </row>
    <row r="104" spans="1:18" ht="18" hidden="1" customHeight="1">
      <c r="A104" s="606">
        <v>94</v>
      </c>
      <c r="B104" s="607"/>
      <c r="C104" s="64"/>
      <c r="D104" s="65"/>
      <c r="E104" s="144"/>
      <c r="F104" s="66"/>
      <c r="G104" s="67"/>
      <c r="H104" s="71"/>
      <c r="I104" s="70"/>
      <c r="J104" s="71"/>
      <c r="K104" s="69"/>
      <c r="L104" s="70"/>
      <c r="M104" s="71"/>
      <c r="N104" s="69"/>
      <c r="O104" s="72"/>
      <c r="P104" s="62">
        <f t="shared" si="2"/>
        <v>0</v>
      </c>
      <c r="Q104" s="90"/>
      <c r="R104" s="73"/>
    </row>
    <row r="105" spans="1:18" ht="18" hidden="1" customHeight="1">
      <c r="A105" s="606">
        <v>95</v>
      </c>
      <c r="B105" s="607"/>
      <c r="C105" s="64"/>
      <c r="D105" s="65"/>
      <c r="E105" s="144"/>
      <c r="F105" s="66"/>
      <c r="G105" s="67"/>
      <c r="H105" s="71"/>
      <c r="I105" s="70"/>
      <c r="J105" s="71"/>
      <c r="K105" s="69"/>
      <c r="L105" s="70"/>
      <c r="M105" s="71"/>
      <c r="N105" s="69"/>
      <c r="O105" s="72"/>
      <c r="P105" s="62">
        <f t="shared" si="2"/>
        <v>0</v>
      </c>
      <c r="Q105" s="90"/>
      <c r="R105" s="73"/>
    </row>
    <row r="106" spans="1:18" ht="18" hidden="1" customHeight="1">
      <c r="A106" s="606">
        <v>96</v>
      </c>
      <c r="B106" s="607"/>
      <c r="C106" s="64"/>
      <c r="D106" s="65"/>
      <c r="E106" s="144"/>
      <c r="F106" s="66"/>
      <c r="G106" s="67"/>
      <c r="H106" s="71"/>
      <c r="I106" s="70"/>
      <c r="J106" s="71"/>
      <c r="K106" s="69"/>
      <c r="L106" s="70"/>
      <c r="M106" s="71"/>
      <c r="N106" s="69"/>
      <c r="O106" s="72"/>
      <c r="P106" s="62">
        <f t="shared" si="2"/>
        <v>0</v>
      </c>
      <c r="Q106" s="90"/>
      <c r="R106" s="73"/>
    </row>
    <row r="107" spans="1:18" ht="18" hidden="1" customHeight="1">
      <c r="A107" s="606">
        <v>97</v>
      </c>
      <c r="B107" s="607"/>
      <c r="C107" s="64"/>
      <c r="D107" s="65"/>
      <c r="E107" s="144"/>
      <c r="F107" s="66"/>
      <c r="G107" s="67"/>
      <c r="H107" s="71"/>
      <c r="I107" s="70"/>
      <c r="J107" s="71"/>
      <c r="K107" s="69"/>
      <c r="L107" s="70"/>
      <c r="M107" s="71"/>
      <c r="N107" s="69"/>
      <c r="O107" s="72"/>
      <c r="P107" s="62">
        <f t="shared" si="2"/>
        <v>0</v>
      </c>
      <c r="Q107" s="90"/>
      <c r="R107" s="73"/>
    </row>
    <row r="108" spans="1:18" ht="18" hidden="1" customHeight="1">
      <c r="A108" s="606">
        <v>98</v>
      </c>
      <c r="B108" s="607"/>
      <c r="C108" s="64"/>
      <c r="D108" s="65"/>
      <c r="E108" s="144"/>
      <c r="F108" s="66"/>
      <c r="G108" s="67"/>
      <c r="H108" s="71"/>
      <c r="I108" s="70"/>
      <c r="J108" s="71"/>
      <c r="K108" s="69"/>
      <c r="L108" s="70"/>
      <c r="M108" s="71"/>
      <c r="N108" s="69"/>
      <c r="O108" s="72"/>
      <c r="P108" s="62">
        <f t="shared" si="2"/>
        <v>0</v>
      </c>
      <c r="Q108" s="90"/>
      <c r="R108" s="73"/>
    </row>
    <row r="109" spans="1:18" ht="18" hidden="1" customHeight="1">
      <c r="A109" s="606">
        <v>99</v>
      </c>
      <c r="B109" s="607"/>
      <c r="C109" s="64"/>
      <c r="D109" s="65"/>
      <c r="E109" s="144"/>
      <c r="F109" s="66"/>
      <c r="G109" s="67"/>
      <c r="H109" s="71"/>
      <c r="I109" s="70"/>
      <c r="J109" s="71"/>
      <c r="K109" s="69"/>
      <c r="L109" s="70"/>
      <c r="M109" s="71"/>
      <c r="N109" s="69"/>
      <c r="O109" s="72"/>
      <c r="P109" s="62">
        <f t="shared" si="2"/>
        <v>0</v>
      </c>
      <c r="Q109" s="90"/>
      <c r="R109" s="73"/>
    </row>
    <row r="110" spans="1:18" ht="18" hidden="1" customHeight="1">
      <c r="A110" s="606">
        <v>100</v>
      </c>
      <c r="B110" s="607"/>
      <c r="C110" s="64"/>
      <c r="D110" s="65"/>
      <c r="E110" s="144"/>
      <c r="F110" s="66"/>
      <c r="G110" s="67"/>
      <c r="H110" s="71"/>
      <c r="I110" s="70"/>
      <c r="J110" s="71"/>
      <c r="K110" s="69"/>
      <c r="L110" s="70"/>
      <c r="M110" s="71"/>
      <c r="N110" s="69"/>
      <c r="O110" s="72"/>
      <c r="P110" s="62">
        <f t="shared" si="2"/>
        <v>0</v>
      </c>
      <c r="Q110" s="90"/>
      <c r="R110" s="73"/>
    </row>
    <row r="111" spans="1:18" ht="18" hidden="1" customHeight="1">
      <c r="A111" s="606">
        <v>101</v>
      </c>
      <c r="B111" s="607"/>
      <c r="C111" s="64"/>
      <c r="D111" s="65"/>
      <c r="E111" s="144"/>
      <c r="F111" s="66"/>
      <c r="G111" s="67"/>
      <c r="H111" s="71"/>
      <c r="I111" s="70"/>
      <c r="J111" s="71"/>
      <c r="K111" s="69"/>
      <c r="L111" s="70"/>
      <c r="M111" s="71"/>
      <c r="N111" s="69"/>
      <c r="O111" s="72"/>
      <c r="P111" s="62">
        <f t="shared" si="2"/>
        <v>0</v>
      </c>
      <c r="Q111" s="90"/>
      <c r="R111" s="73"/>
    </row>
    <row r="112" spans="1:18" ht="18" hidden="1" customHeight="1">
      <c r="A112" s="606">
        <v>102</v>
      </c>
      <c r="B112" s="607"/>
      <c r="C112" s="64"/>
      <c r="D112" s="65"/>
      <c r="E112" s="144"/>
      <c r="F112" s="66"/>
      <c r="G112" s="67"/>
      <c r="H112" s="71"/>
      <c r="I112" s="70"/>
      <c r="J112" s="71"/>
      <c r="K112" s="69"/>
      <c r="L112" s="70"/>
      <c r="M112" s="71"/>
      <c r="N112" s="69"/>
      <c r="O112" s="72"/>
      <c r="P112" s="62">
        <f t="shared" si="2"/>
        <v>0</v>
      </c>
      <c r="Q112" s="90"/>
      <c r="R112" s="73"/>
    </row>
    <row r="113" spans="1:18" ht="18" hidden="1" customHeight="1">
      <c r="A113" s="606">
        <v>103</v>
      </c>
      <c r="B113" s="607"/>
      <c r="C113" s="64"/>
      <c r="D113" s="65"/>
      <c r="E113" s="144"/>
      <c r="F113" s="66"/>
      <c r="G113" s="67"/>
      <c r="H113" s="71"/>
      <c r="I113" s="70"/>
      <c r="J113" s="71"/>
      <c r="K113" s="69"/>
      <c r="L113" s="70"/>
      <c r="M113" s="71"/>
      <c r="N113" s="69"/>
      <c r="O113" s="72"/>
      <c r="P113" s="62">
        <f t="shared" si="2"/>
        <v>0</v>
      </c>
      <c r="Q113" s="90"/>
      <c r="R113" s="73"/>
    </row>
    <row r="114" spans="1:18" ht="18" hidden="1" customHeight="1">
      <c r="A114" s="606">
        <v>104</v>
      </c>
      <c r="B114" s="607"/>
      <c r="C114" s="64"/>
      <c r="D114" s="65"/>
      <c r="E114" s="144"/>
      <c r="F114" s="66"/>
      <c r="G114" s="67"/>
      <c r="H114" s="71"/>
      <c r="I114" s="70"/>
      <c r="J114" s="71"/>
      <c r="K114" s="69"/>
      <c r="L114" s="70"/>
      <c r="M114" s="71"/>
      <c r="N114" s="69"/>
      <c r="O114" s="72"/>
      <c r="P114" s="62">
        <f t="shared" si="2"/>
        <v>0</v>
      </c>
      <c r="Q114" s="90"/>
      <c r="R114" s="73"/>
    </row>
    <row r="115" spans="1:18" ht="18" hidden="1" customHeight="1">
      <c r="A115" s="606">
        <v>105</v>
      </c>
      <c r="B115" s="607"/>
      <c r="C115" s="64"/>
      <c r="D115" s="65"/>
      <c r="E115" s="144"/>
      <c r="F115" s="66"/>
      <c r="G115" s="67"/>
      <c r="H115" s="71"/>
      <c r="I115" s="70"/>
      <c r="J115" s="71"/>
      <c r="K115" s="69"/>
      <c r="L115" s="70"/>
      <c r="M115" s="71"/>
      <c r="N115" s="69"/>
      <c r="O115" s="72"/>
      <c r="P115" s="62">
        <f t="shared" si="2"/>
        <v>0</v>
      </c>
      <c r="Q115" s="90"/>
      <c r="R115" s="73"/>
    </row>
    <row r="116" spans="1:18" ht="18" hidden="1" customHeight="1">
      <c r="A116" s="606">
        <v>106</v>
      </c>
      <c r="B116" s="607"/>
      <c r="C116" s="64"/>
      <c r="D116" s="65"/>
      <c r="E116" s="144"/>
      <c r="F116" s="66"/>
      <c r="G116" s="67"/>
      <c r="H116" s="71"/>
      <c r="I116" s="70"/>
      <c r="J116" s="71"/>
      <c r="K116" s="69"/>
      <c r="L116" s="70"/>
      <c r="M116" s="71"/>
      <c r="N116" s="69"/>
      <c r="O116" s="72"/>
      <c r="P116" s="62">
        <f t="shared" si="2"/>
        <v>0</v>
      </c>
      <c r="Q116" s="90"/>
      <c r="R116" s="73"/>
    </row>
    <row r="117" spans="1:18" ht="18" hidden="1" customHeight="1">
      <c r="A117" s="606">
        <v>107</v>
      </c>
      <c r="B117" s="607"/>
      <c r="C117" s="64"/>
      <c r="D117" s="65"/>
      <c r="E117" s="144"/>
      <c r="F117" s="66"/>
      <c r="G117" s="67"/>
      <c r="H117" s="71"/>
      <c r="I117" s="70"/>
      <c r="J117" s="71"/>
      <c r="K117" s="69"/>
      <c r="L117" s="70"/>
      <c r="M117" s="71"/>
      <c r="N117" s="69"/>
      <c r="O117" s="72"/>
      <c r="P117" s="62">
        <f t="shared" si="2"/>
        <v>0</v>
      </c>
      <c r="Q117" s="90"/>
      <c r="R117" s="73"/>
    </row>
    <row r="118" spans="1:18" ht="18" hidden="1" customHeight="1">
      <c r="A118" s="606">
        <v>108</v>
      </c>
      <c r="B118" s="607"/>
      <c r="C118" s="64"/>
      <c r="D118" s="65"/>
      <c r="E118" s="144"/>
      <c r="F118" s="66"/>
      <c r="G118" s="67"/>
      <c r="H118" s="71"/>
      <c r="I118" s="70"/>
      <c r="J118" s="71"/>
      <c r="K118" s="69"/>
      <c r="L118" s="70"/>
      <c r="M118" s="71"/>
      <c r="N118" s="69"/>
      <c r="O118" s="72"/>
      <c r="P118" s="62">
        <f t="shared" si="2"/>
        <v>0</v>
      </c>
      <c r="Q118" s="90"/>
      <c r="R118" s="73"/>
    </row>
    <row r="119" spans="1:18" ht="18" hidden="1" customHeight="1">
      <c r="A119" s="606">
        <v>109</v>
      </c>
      <c r="B119" s="607"/>
      <c r="C119" s="64"/>
      <c r="D119" s="65"/>
      <c r="E119" s="144"/>
      <c r="F119" s="66"/>
      <c r="G119" s="67"/>
      <c r="H119" s="71"/>
      <c r="I119" s="70"/>
      <c r="J119" s="71"/>
      <c r="K119" s="69"/>
      <c r="L119" s="70"/>
      <c r="M119" s="71"/>
      <c r="N119" s="69"/>
      <c r="O119" s="72"/>
      <c r="P119" s="62">
        <f t="shared" si="2"/>
        <v>0</v>
      </c>
      <c r="Q119" s="90"/>
      <c r="R119" s="73"/>
    </row>
    <row r="120" spans="1:18" ht="18" hidden="1" customHeight="1">
      <c r="A120" s="606">
        <v>110</v>
      </c>
      <c r="B120" s="607"/>
      <c r="C120" s="64"/>
      <c r="D120" s="65"/>
      <c r="E120" s="144"/>
      <c r="F120" s="66"/>
      <c r="G120" s="67"/>
      <c r="H120" s="71"/>
      <c r="I120" s="70"/>
      <c r="J120" s="71"/>
      <c r="K120" s="69"/>
      <c r="L120" s="70"/>
      <c r="M120" s="71"/>
      <c r="N120" s="69"/>
      <c r="O120" s="72"/>
      <c r="P120" s="62">
        <f t="shared" si="2"/>
        <v>0</v>
      </c>
      <c r="Q120" s="90"/>
      <c r="R120" s="73"/>
    </row>
    <row r="121" spans="1:18" ht="18" hidden="1" customHeight="1">
      <c r="A121" s="606">
        <v>111</v>
      </c>
      <c r="B121" s="607"/>
      <c r="C121" s="64"/>
      <c r="D121" s="65"/>
      <c r="E121" s="144"/>
      <c r="F121" s="66"/>
      <c r="G121" s="67"/>
      <c r="H121" s="71"/>
      <c r="I121" s="70"/>
      <c r="J121" s="71"/>
      <c r="K121" s="69"/>
      <c r="L121" s="70"/>
      <c r="M121" s="71"/>
      <c r="N121" s="69"/>
      <c r="O121" s="72"/>
      <c r="P121" s="62">
        <f t="shared" si="2"/>
        <v>0</v>
      </c>
      <c r="Q121" s="90"/>
      <c r="R121" s="73"/>
    </row>
    <row r="122" spans="1:18" ht="18" hidden="1" customHeight="1">
      <c r="A122" s="606">
        <v>112</v>
      </c>
      <c r="B122" s="607"/>
      <c r="C122" s="64"/>
      <c r="D122" s="65"/>
      <c r="E122" s="144"/>
      <c r="F122" s="66"/>
      <c r="G122" s="67"/>
      <c r="H122" s="71"/>
      <c r="I122" s="70"/>
      <c r="J122" s="71"/>
      <c r="K122" s="69"/>
      <c r="L122" s="70"/>
      <c r="M122" s="71"/>
      <c r="N122" s="69"/>
      <c r="O122" s="72"/>
      <c r="P122" s="62">
        <f t="shared" si="2"/>
        <v>0</v>
      </c>
      <c r="Q122" s="90"/>
      <c r="R122" s="73"/>
    </row>
    <row r="123" spans="1:18" ht="18" hidden="1" customHeight="1">
      <c r="A123" s="606">
        <v>113</v>
      </c>
      <c r="B123" s="607"/>
      <c r="C123" s="64"/>
      <c r="D123" s="65"/>
      <c r="E123" s="144"/>
      <c r="F123" s="66"/>
      <c r="G123" s="67"/>
      <c r="H123" s="71"/>
      <c r="I123" s="70"/>
      <c r="J123" s="71"/>
      <c r="K123" s="69"/>
      <c r="L123" s="70"/>
      <c r="M123" s="71"/>
      <c r="N123" s="69"/>
      <c r="O123" s="72"/>
      <c r="P123" s="62">
        <f t="shared" si="2"/>
        <v>0</v>
      </c>
      <c r="Q123" s="90"/>
      <c r="R123" s="73"/>
    </row>
    <row r="124" spans="1:18" ht="18" hidden="1" customHeight="1">
      <c r="A124" s="606">
        <v>114</v>
      </c>
      <c r="B124" s="607"/>
      <c r="C124" s="64"/>
      <c r="D124" s="65"/>
      <c r="E124" s="144"/>
      <c r="F124" s="66"/>
      <c r="G124" s="67"/>
      <c r="H124" s="71"/>
      <c r="I124" s="70"/>
      <c r="J124" s="71"/>
      <c r="K124" s="69"/>
      <c r="L124" s="70"/>
      <c r="M124" s="71"/>
      <c r="N124" s="69"/>
      <c r="O124" s="72"/>
      <c r="P124" s="62">
        <f t="shared" si="2"/>
        <v>0</v>
      </c>
      <c r="Q124" s="90"/>
      <c r="R124" s="73"/>
    </row>
    <row r="125" spans="1:18" ht="18" hidden="1" customHeight="1">
      <c r="A125" s="606">
        <v>115</v>
      </c>
      <c r="B125" s="607"/>
      <c r="C125" s="64"/>
      <c r="D125" s="65"/>
      <c r="E125" s="144"/>
      <c r="F125" s="66"/>
      <c r="G125" s="67"/>
      <c r="H125" s="71"/>
      <c r="I125" s="70"/>
      <c r="J125" s="71"/>
      <c r="K125" s="69"/>
      <c r="L125" s="70"/>
      <c r="M125" s="71"/>
      <c r="N125" s="69"/>
      <c r="O125" s="72"/>
      <c r="P125" s="62">
        <f t="shared" si="2"/>
        <v>0</v>
      </c>
      <c r="Q125" s="90"/>
      <c r="R125" s="73"/>
    </row>
    <row r="126" spans="1:18" ht="18" hidden="1" customHeight="1">
      <c r="A126" s="606">
        <v>116</v>
      </c>
      <c r="B126" s="607"/>
      <c r="C126" s="64"/>
      <c r="D126" s="65"/>
      <c r="E126" s="144"/>
      <c r="F126" s="66"/>
      <c r="G126" s="67"/>
      <c r="H126" s="71"/>
      <c r="I126" s="70"/>
      <c r="J126" s="71"/>
      <c r="K126" s="69"/>
      <c r="L126" s="70"/>
      <c r="M126" s="71"/>
      <c r="N126" s="69"/>
      <c r="O126" s="72"/>
      <c r="P126" s="62">
        <f t="shared" si="2"/>
        <v>0</v>
      </c>
      <c r="Q126" s="90"/>
      <c r="R126" s="73"/>
    </row>
    <row r="127" spans="1:18" ht="18" hidden="1" customHeight="1">
      <c r="A127" s="606">
        <v>117</v>
      </c>
      <c r="B127" s="607"/>
      <c r="C127" s="64"/>
      <c r="D127" s="65"/>
      <c r="E127" s="144"/>
      <c r="F127" s="66"/>
      <c r="G127" s="67"/>
      <c r="H127" s="71"/>
      <c r="I127" s="70"/>
      <c r="J127" s="71"/>
      <c r="K127" s="69"/>
      <c r="L127" s="70"/>
      <c r="M127" s="71"/>
      <c r="N127" s="69"/>
      <c r="O127" s="72"/>
      <c r="P127" s="62">
        <f t="shared" si="2"/>
        <v>0</v>
      </c>
      <c r="Q127" s="90"/>
      <c r="R127" s="73"/>
    </row>
    <row r="128" spans="1:18" ht="18" hidden="1" customHeight="1">
      <c r="A128" s="606">
        <v>118</v>
      </c>
      <c r="B128" s="607"/>
      <c r="C128" s="64"/>
      <c r="D128" s="65"/>
      <c r="E128" s="144"/>
      <c r="F128" s="66"/>
      <c r="G128" s="67"/>
      <c r="H128" s="71"/>
      <c r="I128" s="70"/>
      <c r="J128" s="71"/>
      <c r="K128" s="69"/>
      <c r="L128" s="70"/>
      <c r="M128" s="71"/>
      <c r="N128" s="69"/>
      <c r="O128" s="72"/>
      <c r="P128" s="62">
        <f t="shared" si="2"/>
        <v>0</v>
      </c>
      <c r="Q128" s="90"/>
      <c r="R128" s="73"/>
    </row>
    <row r="129" spans="1:18" ht="18" hidden="1" customHeight="1">
      <c r="A129" s="606">
        <v>119</v>
      </c>
      <c r="B129" s="607"/>
      <c r="C129" s="64"/>
      <c r="D129" s="65"/>
      <c r="E129" s="144"/>
      <c r="F129" s="66"/>
      <c r="G129" s="67"/>
      <c r="H129" s="71"/>
      <c r="I129" s="70"/>
      <c r="J129" s="71"/>
      <c r="K129" s="69"/>
      <c r="L129" s="70"/>
      <c r="M129" s="71"/>
      <c r="N129" s="69"/>
      <c r="O129" s="72"/>
      <c r="P129" s="62">
        <f t="shared" si="2"/>
        <v>0</v>
      </c>
      <c r="Q129" s="90"/>
      <c r="R129" s="73"/>
    </row>
    <row r="130" spans="1:18" ht="18" hidden="1" customHeight="1">
      <c r="A130" s="606">
        <v>120</v>
      </c>
      <c r="B130" s="607"/>
      <c r="C130" s="64"/>
      <c r="D130" s="65"/>
      <c r="E130" s="144"/>
      <c r="F130" s="66"/>
      <c r="G130" s="67"/>
      <c r="H130" s="71"/>
      <c r="I130" s="70"/>
      <c r="J130" s="71"/>
      <c r="K130" s="69"/>
      <c r="L130" s="70"/>
      <c r="M130" s="71"/>
      <c r="N130" s="69"/>
      <c r="O130" s="72"/>
      <c r="P130" s="62">
        <f t="shared" si="2"/>
        <v>0</v>
      </c>
      <c r="Q130" s="90"/>
      <c r="R130" s="73"/>
    </row>
    <row r="131" spans="1:18" ht="18" hidden="1" customHeight="1">
      <c r="A131" s="606">
        <v>121</v>
      </c>
      <c r="B131" s="607"/>
      <c r="C131" s="64"/>
      <c r="D131" s="65"/>
      <c r="E131" s="144"/>
      <c r="F131" s="66"/>
      <c r="G131" s="67"/>
      <c r="H131" s="71"/>
      <c r="I131" s="70"/>
      <c r="J131" s="71"/>
      <c r="K131" s="69"/>
      <c r="L131" s="70"/>
      <c r="M131" s="71"/>
      <c r="N131" s="69"/>
      <c r="O131" s="72"/>
      <c r="P131" s="62">
        <f t="shared" si="2"/>
        <v>0</v>
      </c>
      <c r="Q131" s="90"/>
      <c r="R131" s="73"/>
    </row>
    <row r="132" spans="1:18" ht="18" hidden="1" customHeight="1">
      <c r="A132" s="606">
        <v>122</v>
      </c>
      <c r="B132" s="607"/>
      <c r="C132" s="64"/>
      <c r="D132" s="65"/>
      <c r="E132" s="144"/>
      <c r="F132" s="66"/>
      <c r="G132" s="67"/>
      <c r="H132" s="71"/>
      <c r="I132" s="70"/>
      <c r="J132" s="71"/>
      <c r="K132" s="69"/>
      <c r="L132" s="70"/>
      <c r="M132" s="71"/>
      <c r="N132" s="69"/>
      <c r="O132" s="72"/>
      <c r="P132" s="62">
        <f t="shared" si="2"/>
        <v>0</v>
      </c>
      <c r="Q132" s="90"/>
      <c r="R132" s="73"/>
    </row>
    <row r="133" spans="1:18" ht="18" hidden="1" customHeight="1">
      <c r="A133" s="606">
        <v>123</v>
      </c>
      <c r="B133" s="607"/>
      <c r="C133" s="64"/>
      <c r="D133" s="65"/>
      <c r="E133" s="144"/>
      <c r="F133" s="66"/>
      <c r="G133" s="67"/>
      <c r="H133" s="71"/>
      <c r="I133" s="70"/>
      <c r="J133" s="71"/>
      <c r="K133" s="69"/>
      <c r="L133" s="70"/>
      <c r="M133" s="71"/>
      <c r="N133" s="69"/>
      <c r="O133" s="72"/>
      <c r="P133" s="62">
        <f t="shared" si="2"/>
        <v>0</v>
      </c>
      <c r="Q133" s="90"/>
      <c r="R133" s="73"/>
    </row>
    <row r="134" spans="1:18" ht="18" hidden="1" customHeight="1">
      <c r="A134" s="606">
        <v>124</v>
      </c>
      <c r="B134" s="607"/>
      <c r="C134" s="64"/>
      <c r="D134" s="65"/>
      <c r="E134" s="144"/>
      <c r="F134" s="66"/>
      <c r="G134" s="67"/>
      <c r="H134" s="71"/>
      <c r="I134" s="70"/>
      <c r="J134" s="71"/>
      <c r="K134" s="69"/>
      <c r="L134" s="70"/>
      <c r="M134" s="71"/>
      <c r="N134" s="69"/>
      <c r="O134" s="72"/>
      <c r="P134" s="62">
        <f t="shared" si="2"/>
        <v>0</v>
      </c>
      <c r="Q134" s="90"/>
      <c r="R134" s="73"/>
    </row>
    <row r="135" spans="1:18" ht="18" hidden="1" customHeight="1">
      <c r="A135" s="606">
        <v>125</v>
      </c>
      <c r="B135" s="607"/>
      <c r="C135" s="64"/>
      <c r="D135" s="65"/>
      <c r="E135" s="144"/>
      <c r="F135" s="66"/>
      <c r="G135" s="67"/>
      <c r="H135" s="71"/>
      <c r="I135" s="70"/>
      <c r="J135" s="71"/>
      <c r="K135" s="69"/>
      <c r="L135" s="70"/>
      <c r="M135" s="71"/>
      <c r="N135" s="69"/>
      <c r="O135" s="72"/>
      <c r="P135" s="62">
        <f t="shared" si="2"/>
        <v>0</v>
      </c>
      <c r="Q135" s="90"/>
      <c r="R135" s="73"/>
    </row>
    <row r="136" spans="1:18" ht="18" hidden="1" customHeight="1">
      <c r="A136" s="606">
        <v>126</v>
      </c>
      <c r="B136" s="607"/>
      <c r="C136" s="64"/>
      <c r="D136" s="65"/>
      <c r="E136" s="144"/>
      <c r="F136" s="66"/>
      <c r="G136" s="67"/>
      <c r="H136" s="71"/>
      <c r="I136" s="70"/>
      <c r="J136" s="71"/>
      <c r="K136" s="69"/>
      <c r="L136" s="70"/>
      <c r="M136" s="71"/>
      <c r="N136" s="69"/>
      <c r="O136" s="72"/>
      <c r="P136" s="62">
        <f t="shared" si="2"/>
        <v>0</v>
      </c>
      <c r="Q136" s="90"/>
      <c r="R136" s="73"/>
    </row>
    <row r="137" spans="1:18" ht="18" hidden="1" customHeight="1">
      <c r="A137" s="606">
        <v>127</v>
      </c>
      <c r="B137" s="607"/>
      <c r="C137" s="64"/>
      <c r="D137" s="65"/>
      <c r="E137" s="144"/>
      <c r="F137" s="66"/>
      <c r="G137" s="67"/>
      <c r="H137" s="71"/>
      <c r="I137" s="70"/>
      <c r="J137" s="71"/>
      <c r="K137" s="69"/>
      <c r="L137" s="70"/>
      <c r="M137" s="71"/>
      <c r="N137" s="69"/>
      <c r="O137" s="72"/>
      <c r="P137" s="62">
        <f t="shared" si="2"/>
        <v>0</v>
      </c>
      <c r="Q137" s="90"/>
      <c r="R137" s="73"/>
    </row>
    <row r="138" spans="1:18" ht="18" hidden="1" customHeight="1">
      <c r="A138" s="606">
        <v>128</v>
      </c>
      <c r="B138" s="607"/>
      <c r="C138" s="64"/>
      <c r="D138" s="65"/>
      <c r="E138" s="144"/>
      <c r="F138" s="66"/>
      <c r="G138" s="67"/>
      <c r="H138" s="71"/>
      <c r="I138" s="70"/>
      <c r="J138" s="71"/>
      <c r="K138" s="69"/>
      <c r="L138" s="70"/>
      <c r="M138" s="71"/>
      <c r="N138" s="69"/>
      <c r="O138" s="72"/>
      <c r="P138" s="62">
        <f t="shared" si="2"/>
        <v>0</v>
      </c>
      <c r="Q138" s="90"/>
      <c r="R138" s="73"/>
    </row>
    <row r="139" spans="1:18" ht="18" hidden="1" customHeight="1">
      <c r="A139" s="606">
        <v>129</v>
      </c>
      <c r="B139" s="607"/>
      <c r="C139" s="64"/>
      <c r="D139" s="65"/>
      <c r="E139" s="144"/>
      <c r="F139" s="66"/>
      <c r="G139" s="67"/>
      <c r="H139" s="71"/>
      <c r="I139" s="70"/>
      <c r="J139" s="71"/>
      <c r="K139" s="69"/>
      <c r="L139" s="70"/>
      <c r="M139" s="71"/>
      <c r="N139" s="69"/>
      <c r="O139" s="72"/>
      <c r="P139" s="62">
        <f t="shared" si="2"/>
        <v>0</v>
      </c>
      <c r="Q139" s="90"/>
      <c r="R139" s="73"/>
    </row>
    <row r="140" spans="1:18" ht="18" hidden="1" customHeight="1">
      <c r="A140" s="606">
        <v>130</v>
      </c>
      <c r="B140" s="607"/>
      <c r="C140" s="64"/>
      <c r="D140" s="65"/>
      <c r="E140" s="144"/>
      <c r="F140" s="66"/>
      <c r="G140" s="67"/>
      <c r="H140" s="71"/>
      <c r="I140" s="70"/>
      <c r="J140" s="71"/>
      <c r="K140" s="69"/>
      <c r="L140" s="70"/>
      <c r="M140" s="71"/>
      <c r="N140" s="69"/>
      <c r="O140" s="72"/>
      <c r="P140" s="62">
        <f t="shared" ref="P140:P203" si="3">IF(H140="",0,INT(SUM(PRODUCT(H140,J140,M140))))</f>
        <v>0</v>
      </c>
      <c r="Q140" s="90"/>
      <c r="R140" s="73"/>
    </row>
    <row r="141" spans="1:18" ht="18" hidden="1" customHeight="1">
      <c r="A141" s="606">
        <v>131</v>
      </c>
      <c r="B141" s="607"/>
      <c r="C141" s="64"/>
      <c r="D141" s="65"/>
      <c r="E141" s="144"/>
      <c r="F141" s="66"/>
      <c r="G141" s="67"/>
      <c r="H141" s="71"/>
      <c r="I141" s="70"/>
      <c r="J141" s="71"/>
      <c r="K141" s="69"/>
      <c r="L141" s="70"/>
      <c r="M141" s="71"/>
      <c r="N141" s="69"/>
      <c r="O141" s="72"/>
      <c r="P141" s="62">
        <f t="shared" si="3"/>
        <v>0</v>
      </c>
      <c r="Q141" s="90"/>
      <c r="R141" s="73"/>
    </row>
    <row r="142" spans="1:18" ht="18" hidden="1" customHeight="1">
      <c r="A142" s="606">
        <v>132</v>
      </c>
      <c r="B142" s="607"/>
      <c r="C142" s="64"/>
      <c r="D142" s="65"/>
      <c r="E142" s="144"/>
      <c r="F142" s="66"/>
      <c r="G142" s="67"/>
      <c r="H142" s="71"/>
      <c r="I142" s="70"/>
      <c r="J142" s="71"/>
      <c r="K142" s="69"/>
      <c r="L142" s="70"/>
      <c r="M142" s="71"/>
      <c r="N142" s="69"/>
      <c r="O142" s="72"/>
      <c r="P142" s="62">
        <f t="shared" si="3"/>
        <v>0</v>
      </c>
      <c r="Q142" s="90"/>
      <c r="R142" s="73"/>
    </row>
    <row r="143" spans="1:18" ht="18" hidden="1" customHeight="1">
      <c r="A143" s="606">
        <v>133</v>
      </c>
      <c r="B143" s="607"/>
      <c r="C143" s="64"/>
      <c r="D143" s="65"/>
      <c r="E143" s="144"/>
      <c r="F143" s="66"/>
      <c r="G143" s="67"/>
      <c r="H143" s="71"/>
      <c r="I143" s="70"/>
      <c r="J143" s="71"/>
      <c r="K143" s="69"/>
      <c r="L143" s="70"/>
      <c r="M143" s="71"/>
      <c r="N143" s="69"/>
      <c r="O143" s="72"/>
      <c r="P143" s="62">
        <f t="shared" si="3"/>
        <v>0</v>
      </c>
      <c r="Q143" s="90"/>
      <c r="R143" s="73"/>
    </row>
    <row r="144" spans="1:18" ht="18" hidden="1" customHeight="1">
      <c r="A144" s="606">
        <v>134</v>
      </c>
      <c r="B144" s="607"/>
      <c r="C144" s="64"/>
      <c r="D144" s="65"/>
      <c r="E144" s="144"/>
      <c r="F144" s="66"/>
      <c r="G144" s="67"/>
      <c r="H144" s="71"/>
      <c r="I144" s="70"/>
      <c r="J144" s="71"/>
      <c r="K144" s="69"/>
      <c r="L144" s="70"/>
      <c r="M144" s="71"/>
      <c r="N144" s="69"/>
      <c r="O144" s="72"/>
      <c r="P144" s="62">
        <f t="shared" si="3"/>
        <v>0</v>
      </c>
      <c r="Q144" s="90"/>
      <c r="R144" s="73"/>
    </row>
    <row r="145" spans="1:18" ht="18" hidden="1" customHeight="1">
      <c r="A145" s="606">
        <v>135</v>
      </c>
      <c r="B145" s="607"/>
      <c r="C145" s="64"/>
      <c r="D145" s="65"/>
      <c r="E145" s="144"/>
      <c r="F145" s="66"/>
      <c r="G145" s="67"/>
      <c r="H145" s="71"/>
      <c r="I145" s="70"/>
      <c r="J145" s="71"/>
      <c r="K145" s="69"/>
      <c r="L145" s="70"/>
      <c r="M145" s="71"/>
      <c r="N145" s="69"/>
      <c r="O145" s="72"/>
      <c r="P145" s="62">
        <f t="shared" si="3"/>
        <v>0</v>
      </c>
      <c r="Q145" s="90"/>
      <c r="R145" s="73"/>
    </row>
    <row r="146" spans="1:18" ht="18" hidden="1" customHeight="1">
      <c r="A146" s="606">
        <v>136</v>
      </c>
      <c r="B146" s="607"/>
      <c r="C146" s="64"/>
      <c r="D146" s="65"/>
      <c r="E146" s="144"/>
      <c r="F146" s="66"/>
      <c r="G146" s="67"/>
      <c r="H146" s="71"/>
      <c r="I146" s="70"/>
      <c r="J146" s="71"/>
      <c r="K146" s="69"/>
      <c r="L146" s="70"/>
      <c r="M146" s="71"/>
      <c r="N146" s="69"/>
      <c r="O146" s="72"/>
      <c r="P146" s="62">
        <f t="shared" si="3"/>
        <v>0</v>
      </c>
      <c r="Q146" s="90"/>
      <c r="R146" s="73"/>
    </row>
    <row r="147" spans="1:18" ht="18" hidden="1" customHeight="1">
      <c r="A147" s="606">
        <v>137</v>
      </c>
      <c r="B147" s="607"/>
      <c r="C147" s="64"/>
      <c r="D147" s="65"/>
      <c r="E147" s="144"/>
      <c r="F147" s="66"/>
      <c r="G147" s="67"/>
      <c r="H147" s="71"/>
      <c r="I147" s="70"/>
      <c r="J147" s="71"/>
      <c r="K147" s="69"/>
      <c r="L147" s="70"/>
      <c r="M147" s="71"/>
      <c r="N147" s="69"/>
      <c r="O147" s="72"/>
      <c r="P147" s="62">
        <f t="shared" si="3"/>
        <v>0</v>
      </c>
      <c r="Q147" s="90"/>
      <c r="R147" s="73"/>
    </row>
    <row r="148" spans="1:18" ht="18" hidden="1" customHeight="1">
      <c r="A148" s="606">
        <v>138</v>
      </c>
      <c r="B148" s="607"/>
      <c r="C148" s="64"/>
      <c r="D148" s="65"/>
      <c r="E148" s="144"/>
      <c r="F148" s="66"/>
      <c r="G148" s="67"/>
      <c r="H148" s="71"/>
      <c r="I148" s="70"/>
      <c r="J148" s="71"/>
      <c r="K148" s="69"/>
      <c r="L148" s="70"/>
      <c r="M148" s="71"/>
      <c r="N148" s="69"/>
      <c r="O148" s="72"/>
      <c r="P148" s="62">
        <f t="shared" si="3"/>
        <v>0</v>
      </c>
      <c r="Q148" s="90"/>
      <c r="R148" s="73"/>
    </row>
    <row r="149" spans="1:18" ht="18" hidden="1" customHeight="1">
      <c r="A149" s="606">
        <v>139</v>
      </c>
      <c r="B149" s="607"/>
      <c r="C149" s="64"/>
      <c r="D149" s="65"/>
      <c r="E149" s="144"/>
      <c r="F149" s="66"/>
      <c r="G149" s="67"/>
      <c r="H149" s="71"/>
      <c r="I149" s="70"/>
      <c r="J149" s="71"/>
      <c r="K149" s="69"/>
      <c r="L149" s="70"/>
      <c r="M149" s="71"/>
      <c r="N149" s="69"/>
      <c r="O149" s="72"/>
      <c r="P149" s="62">
        <f t="shared" si="3"/>
        <v>0</v>
      </c>
      <c r="Q149" s="90"/>
      <c r="R149" s="73"/>
    </row>
    <row r="150" spans="1:18" ht="18" hidden="1" customHeight="1">
      <c r="A150" s="606">
        <v>140</v>
      </c>
      <c r="B150" s="607"/>
      <c r="C150" s="64"/>
      <c r="D150" s="65"/>
      <c r="E150" s="144"/>
      <c r="F150" s="66"/>
      <c r="G150" s="67"/>
      <c r="H150" s="71"/>
      <c r="I150" s="70"/>
      <c r="J150" s="71"/>
      <c r="K150" s="69"/>
      <c r="L150" s="70"/>
      <c r="M150" s="71"/>
      <c r="N150" s="69"/>
      <c r="O150" s="72"/>
      <c r="P150" s="62">
        <f t="shared" si="3"/>
        <v>0</v>
      </c>
      <c r="Q150" s="90"/>
      <c r="R150" s="73"/>
    </row>
    <row r="151" spans="1:18" ht="18" hidden="1" customHeight="1">
      <c r="A151" s="606">
        <v>141</v>
      </c>
      <c r="B151" s="607"/>
      <c r="C151" s="64"/>
      <c r="D151" s="65"/>
      <c r="E151" s="144"/>
      <c r="F151" s="66"/>
      <c r="G151" s="67"/>
      <c r="H151" s="71"/>
      <c r="I151" s="70"/>
      <c r="J151" s="71"/>
      <c r="K151" s="69"/>
      <c r="L151" s="70"/>
      <c r="M151" s="71"/>
      <c r="N151" s="69"/>
      <c r="O151" s="72"/>
      <c r="P151" s="62">
        <f t="shared" si="3"/>
        <v>0</v>
      </c>
      <c r="Q151" s="90"/>
      <c r="R151" s="73"/>
    </row>
    <row r="152" spans="1:18" ht="18" hidden="1" customHeight="1">
      <c r="A152" s="606">
        <v>142</v>
      </c>
      <c r="B152" s="607"/>
      <c r="C152" s="64"/>
      <c r="D152" s="65"/>
      <c r="E152" s="144"/>
      <c r="F152" s="66"/>
      <c r="G152" s="67"/>
      <c r="H152" s="71"/>
      <c r="I152" s="70"/>
      <c r="J152" s="71"/>
      <c r="K152" s="69"/>
      <c r="L152" s="70"/>
      <c r="M152" s="71"/>
      <c r="N152" s="69"/>
      <c r="O152" s="72"/>
      <c r="P152" s="62">
        <f t="shared" si="3"/>
        <v>0</v>
      </c>
      <c r="Q152" s="90"/>
      <c r="R152" s="73"/>
    </row>
    <row r="153" spans="1:18" ht="18" hidden="1" customHeight="1">
      <c r="A153" s="606">
        <v>143</v>
      </c>
      <c r="B153" s="607"/>
      <c r="C153" s="64"/>
      <c r="D153" s="65"/>
      <c r="E153" s="144"/>
      <c r="F153" s="66"/>
      <c r="G153" s="67"/>
      <c r="H153" s="71"/>
      <c r="I153" s="70"/>
      <c r="J153" s="71"/>
      <c r="K153" s="69"/>
      <c r="L153" s="70"/>
      <c r="M153" s="71"/>
      <c r="N153" s="69"/>
      <c r="O153" s="72"/>
      <c r="P153" s="62">
        <f t="shared" si="3"/>
        <v>0</v>
      </c>
      <c r="Q153" s="90"/>
      <c r="R153" s="73"/>
    </row>
    <row r="154" spans="1:18" ht="18" hidden="1" customHeight="1">
      <c r="A154" s="606">
        <v>144</v>
      </c>
      <c r="B154" s="607"/>
      <c r="C154" s="64"/>
      <c r="D154" s="65"/>
      <c r="E154" s="144"/>
      <c r="F154" s="66"/>
      <c r="G154" s="67"/>
      <c r="H154" s="71"/>
      <c r="I154" s="70"/>
      <c r="J154" s="71"/>
      <c r="K154" s="69"/>
      <c r="L154" s="70"/>
      <c r="M154" s="71"/>
      <c r="N154" s="69"/>
      <c r="O154" s="72"/>
      <c r="P154" s="62">
        <f t="shared" si="3"/>
        <v>0</v>
      </c>
      <c r="Q154" s="90"/>
      <c r="R154" s="73"/>
    </row>
    <row r="155" spans="1:18" ht="18" hidden="1" customHeight="1">
      <c r="A155" s="606">
        <v>145</v>
      </c>
      <c r="B155" s="607"/>
      <c r="C155" s="64"/>
      <c r="D155" s="65"/>
      <c r="E155" s="144"/>
      <c r="F155" s="66"/>
      <c r="G155" s="67"/>
      <c r="H155" s="71"/>
      <c r="I155" s="70"/>
      <c r="J155" s="71"/>
      <c r="K155" s="69"/>
      <c r="L155" s="70"/>
      <c r="M155" s="71"/>
      <c r="N155" s="69"/>
      <c r="O155" s="72"/>
      <c r="P155" s="62">
        <f t="shared" si="3"/>
        <v>0</v>
      </c>
      <c r="Q155" s="90"/>
      <c r="R155" s="73"/>
    </row>
    <row r="156" spans="1:18" ht="18" hidden="1" customHeight="1">
      <c r="A156" s="606">
        <v>146</v>
      </c>
      <c r="B156" s="607"/>
      <c r="C156" s="64"/>
      <c r="D156" s="65"/>
      <c r="E156" s="144"/>
      <c r="F156" s="66"/>
      <c r="G156" s="67"/>
      <c r="H156" s="71"/>
      <c r="I156" s="70"/>
      <c r="J156" s="71"/>
      <c r="K156" s="69"/>
      <c r="L156" s="70"/>
      <c r="M156" s="71"/>
      <c r="N156" s="69"/>
      <c r="O156" s="72"/>
      <c r="P156" s="62">
        <f t="shared" si="3"/>
        <v>0</v>
      </c>
      <c r="Q156" s="90"/>
      <c r="R156" s="73"/>
    </row>
    <row r="157" spans="1:18" ht="18" hidden="1" customHeight="1">
      <c r="A157" s="606">
        <v>147</v>
      </c>
      <c r="B157" s="607"/>
      <c r="C157" s="64"/>
      <c r="D157" s="65"/>
      <c r="E157" s="144"/>
      <c r="F157" s="66"/>
      <c r="G157" s="67"/>
      <c r="H157" s="71"/>
      <c r="I157" s="70"/>
      <c r="J157" s="71"/>
      <c r="K157" s="69"/>
      <c r="L157" s="70"/>
      <c r="M157" s="71"/>
      <c r="N157" s="69"/>
      <c r="O157" s="72"/>
      <c r="P157" s="62">
        <f t="shared" si="3"/>
        <v>0</v>
      </c>
      <c r="Q157" s="90"/>
      <c r="R157" s="73"/>
    </row>
    <row r="158" spans="1:18" ht="18" hidden="1" customHeight="1">
      <c r="A158" s="606">
        <v>148</v>
      </c>
      <c r="B158" s="607"/>
      <c r="C158" s="64"/>
      <c r="D158" s="65"/>
      <c r="E158" s="144"/>
      <c r="F158" s="66"/>
      <c r="G158" s="67"/>
      <c r="H158" s="71"/>
      <c r="I158" s="70"/>
      <c r="J158" s="71"/>
      <c r="K158" s="69"/>
      <c r="L158" s="70"/>
      <c r="M158" s="71"/>
      <c r="N158" s="69"/>
      <c r="O158" s="72"/>
      <c r="P158" s="62">
        <f t="shared" si="3"/>
        <v>0</v>
      </c>
      <c r="Q158" s="90"/>
      <c r="R158" s="73"/>
    </row>
    <row r="159" spans="1:18" ht="18" hidden="1" customHeight="1">
      <c r="A159" s="606">
        <v>149</v>
      </c>
      <c r="B159" s="607"/>
      <c r="C159" s="64"/>
      <c r="D159" s="65"/>
      <c r="E159" s="144"/>
      <c r="F159" s="66"/>
      <c r="G159" s="67"/>
      <c r="H159" s="71"/>
      <c r="I159" s="70"/>
      <c r="J159" s="71"/>
      <c r="K159" s="69"/>
      <c r="L159" s="70"/>
      <c r="M159" s="71"/>
      <c r="N159" s="69"/>
      <c r="O159" s="72"/>
      <c r="P159" s="62">
        <f t="shared" si="3"/>
        <v>0</v>
      </c>
      <c r="Q159" s="90"/>
      <c r="R159" s="73"/>
    </row>
    <row r="160" spans="1:18" ht="18" hidden="1" customHeight="1">
      <c r="A160" s="606">
        <v>150</v>
      </c>
      <c r="B160" s="607"/>
      <c r="C160" s="64"/>
      <c r="D160" s="65"/>
      <c r="E160" s="144"/>
      <c r="F160" s="66"/>
      <c r="G160" s="67"/>
      <c r="H160" s="71"/>
      <c r="I160" s="70"/>
      <c r="J160" s="71"/>
      <c r="K160" s="69"/>
      <c r="L160" s="70"/>
      <c r="M160" s="71"/>
      <c r="N160" s="69"/>
      <c r="O160" s="72"/>
      <c r="P160" s="62">
        <f t="shared" si="3"/>
        <v>0</v>
      </c>
      <c r="Q160" s="90"/>
      <c r="R160" s="73"/>
    </row>
    <row r="161" spans="1:18" ht="18" hidden="1" customHeight="1">
      <c r="A161" s="606">
        <v>151</v>
      </c>
      <c r="B161" s="607"/>
      <c r="C161" s="64"/>
      <c r="D161" s="65"/>
      <c r="E161" s="144"/>
      <c r="F161" s="66"/>
      <c r="G161" s="67"/>
      <c r="H161" s="71"/>
      <c r="I161" s="70"/>
      <c r="J161" s="71"/>
      <c r="K161" s="69"/>
      <c r="L161" s="70"/>
      <c r="M161" s="71"/>
      <c r="N161" s="69"/>
      <c r="O161" s="72"/>
      <c r="P161" s="62">
        <f t="shared" si="3"/>
        <v>0</v>
      </c>
      <c r="Q161" s="90"/>
      <c r="R161" s="73"/>
    </row>
    <row r="162" spans="1:18" ht="18" hidden="1" customHeight="1">
      <c r="A162" s="606">
        <v>152</v>
      </c>
      <c r="B162" s="607"/>
      <c r="C162" s="64"/>
      <c r="D162" s="65"/>
      <c r="E162" s="144"/>
      <c r="F162" s="66"/>
      <c r="G162" s="67"/>
      <c r="H162" s="71"/>
      <c r="I162" s="70"/>
      <c r="J162" s="71"/>
      <c r="K162" s="69"/>
      <c r="L162" s="70"/>
      <c r="M162" s="71"/>
      <c r="N162" s="69"/>
      <c r="O162" s="72"/>
      <c r="P162" s="62">
        <f t="shared" si="3"/>
        <v>0</v>
      </c>
      <c r="Q162" s="90"/>
      <c r="R162" s="73"/>
    </row>
    <row r="163" spans="1:18" ht="18" hidden="1" customHeight="1">
      <c r="A163" s="606">
        <v>153</v>
      </c>
      <c r="B163" s="607"/>
      <c r="C163" s="64"/>
      <c r="D163" s="65"/>
      <c r="E163" s="144"/>
      <c r="F163" s="66"/>
      <c r="G163" s="67"/>
      <c r="H163" s="71"/>
      <c r="I163" s="70"/>
      <c r="J163" s="71"/>
      <c r="K163" s="69"/>
      <c r="L163" s="70"/>
      <c r="M163" s="71"/>
      <c r="N163" s="69"/>
      <c r="O163" s="72"/>
      <c r="P163" s="62">
        <f t="shared" si="3"/>
        <v>0</v>
      </c>
      <c r="Q163" s="90"/>
      <c r="R163" s="73"/>
    </row>
    <row r="164" spans="1:18" ht="18" hidden="1" customHeight="1">
      <c r="A164" s="606">
        <v>154</v>
      </c>
      <c r="B164" s="607"/>
      <c r="C164" s="64"/>
      <c r="D164" s="65"/>
      <c r="E164" s="144"/>
      <c r="F164" s="66"/>
      <c r="G164" s="67"/>
      <c r="H164" s="68"/>
      <c r="I164" s="67"/>
      <c r="J164" s="68"/>
      <c r="K164" s="69"/>
      <c r="L164" s="70"/>
      <c r="M164" s="71"/>
      <c r="N164" s="69"/>
      <c r="O164" s="72"/>
      <c r="P164" s="62">
        <f t="shared" si="3"/>
        <v>0</v>
      </c>
      <c r="Q164" s="90"/>
      <c r="R164" s="73"/>
    </row>
    <row r="165" spans="1:18" ht="18" hidden="1" customHeight="1">
      <c r="A165" s="606">
        <v>155</v>
      </c>
      <c r="B165" s="607"/>
      <c r="C165" s="64"/>
      <c r="D165" s="65"/>
      <c r="E165" s="144"/>
      <c r="F165" s="66"/>
      <c r="G165" s="67"/>
      <c r="H165" s="68"/>
      <c r="I165" s="67"/>
      <c r="J165" s="68"/>
      <c r="K165" s="69"/>
      <c r="L165" s="70"/>
      <c r="M165" s="71"/>
      <c r="N165" s="69"/>
      <c r="O165" s="72"/>
      <c r="P165" s="62">
        <f t="shared" si="3"/>
        <v>0</v>
      </c>
      <c r="Q165" s="90"/>
      <c r="R165" s="73"/>
    </row>
    <row r="166" spans="1:18" ht="18" hidden="1" customHeight="1">
      <c r="A166" s="606">
        <v>156</v>
      </c>
      <c r="B166" s="607"/>
      <c r="C166" s="64"/>
      <c r="D166" s="65"/>
      <c r="E166" s="144"/>
      <c r="F166" s="66"/>
      <c r="G166" s="67"/>
      <c r="H166" s="68"/>
      <c r="I166" s="67"/>
      <c r="J166" s="68"/>
      <c r="K166" s="69"/>
      <c r="L166" s="70"/>
      <c r="M166" s="71"/>
      <c r="N166" s="69"/>
      <c r="O166" s="72"/>
      <c r="P166" s="62">
        <f t="shared" si="3"/>
        <v>0</v>
      </c>
      <c r="Q166" s="90"/>
      <c r="R166" s="73"/>
    </row>
    <row r="167" spans="1:18" ht="18" hidden="1" customHeight="1">
      <c r="A167" s="606">
        <v>157</v>
      </c>
      <c r="B167" s="607"/>
      <c r="C167" s="64"/>
      <c r="D167" s="65"/>
      <c r="E167" s="144"/>
      <c r="F167" s="66"/>
      <c r="G167" s="67"/>
      <c r="H167" s="68"/>
      <c r="I167" s="67"/>
      <c r="J167" s="68"/>
      <c r="K167" s="69"/>
      <c r="L167" s="70"/>
      <c r="M167" s="71"/>
      <c r="N167" s="69"/>
      <c r="O167" s="72"/>
      <c r="P167" s="62">
        <f t="shared" si="3"/>
        <v>0</v>
      </c>
      <c r="Q167" s="90"/>
      <c r="R167" s="73"/>
    </row>
    <row r="168" spans="1:18" ht="18" hidden="1" customHeight="1">
      <c r="A168" s="606">
        <v>158</v>
      </c>
      <c r="B168" s="607"/>
      <c r="C168" s="64"/>
      <c r="D168" s="65"/>
      <c r="E168" s="144"/>
      <c r="F168" s="66"/>
      <c r="G168" s="67"/>
      <c r="H168" s="68"/>
      <c r="I168" s="70"/>
      <c r="J168" s="71"/>
      <c r="K168" s="69"/>
      <c r="L168" s="70"/>
      <c r="M168" s="71"/>
      <c r="N168" s="69"/>
      <c r="O168" s="72"/>
      <c r="P168" s="62">
        <f t="shared" si="3"/>
        <v>0</v>
      </c>
      <c r="Q168" s="90"/>
      <c r="R168" s="73"/>
    </row>
    <row r="169" spans="1:18" ht="18" hidden="1" customHeight="1">
      <c r="A169" s="606">
        <v>159</v>
      </c>
      <c r="B169" s="607"/>
      <c r="C169" s="64"/>
      <c r="D169" s="65"/>
      <c r="E169" s="144"/>
      <c r="F169" s="66"/>
      <c r="G169" s="67"/>
      <c r="H169" s="68"/>
      <c r="I169" s="70"/>
      <c r="J169" s="71"/>
      <c r="K169" s="69"/>
      <c r="L169" s="70"/>
      <c r="M169" s="71"/>
      <c r="N169" s="69"/>
      <c r="O169" s="72"/>
      <c r="P169" s="62">
        <f t="shared" si="3"/>
        <v>0</v>
      </c>
      <c r="Q169" s="90"/>
      <c r="R169" s="73"/>
    </row>
    <row r="170" spans="1:18" ht="18" hidden="1" customHeight="1">
      <c r="A170" s="606">
        <v>160</v>
      </c>
      <c r="B170" s="607"/>
      <c r="C170" s="64"/>
      <c r="D170" s="65"/>
      <c r="E170" s="144"/>
      <c r="F170" s="66"/>
      <c r="G170" s="67"/>
      <c r="H170" s="68"/>
      <c r="I170" s="70"/>
      <c r="J170" s="71"/>
      <c r="K170" s="69"/>
      <c r="L170" s="70"/>
      <c r="M170" s="71"/>
      <c r="N170" s="69"/>
      <c r="O170" s="72"/>
      <c r="P170" s="62">
        <f t="shared" si="3"/>
        <v>0</v>
      </c>
      <c r="Q170" s="90"/>
      <c r="R170" s="73"/>
    </row>
    <row r="171" spans="1:18" ht="18" hidden="1" customHeight="1">
      <c r="A171" s="606">
        <v>161</v>
      </c>
      <c r="B171" s="607"/>
      <c r="C171" s="64"/>
      <c r="D171" s="65"/>
      <c r="E171" s="144"/>
      <c r="F171" s="66"/>
      <c r="G171" s="67"/>
      <c r="H171" s="68"/>
      <c r="I171" s="70"/>
      <c r="J171" s="71"/>
      <c r="K171" s="69"/>
      <c r="L171" s="70"/>
      <c r="M171" s="71"/>
      <c r="N171" s="69"/>
      <c r="O171" s="72"/>
      <c r="P171" s="62">
        <f t="shared" si="3"/>
        <v>0</v>
      </c>
      <c r="Q171" s="90"/>
      <c r="R171" s="73"/>
    </row>
    <row r="172" spans="1:18" ht="18" hidden="1" customHeight="1">
      <c r="A172" s="606">
        <v>162</v>
      </c>
      <c r="B172" s="607"/>
      <c r="C172" s="64"/>
      <c r="D172" s="65"/>
      <c r="E172" s="144"/>
      <c r="F172" s="66"/>
      <c r="G172" s="67"/>
      <c r="H172" s="68"/>
      <c r="I172" s="70"/>
      <c r="J172" s="71"/>
      <c r="K172" s="69"/>
      <c r="L172" s="70"/>
      <c r="M172" s="71"/>
      <c r="N172" s="69"/>
      <c r="O172" s="72"/>
      <c r="P172" s="62">
        <f t="shared" si="3"/>
        <v>0</v>
      </c>
      <c r="Q172" s="90"/>
      <c r="R172" s="73"/>
    </row>
    <row r="173" spans="1:18" ht="18" hidden="1" customHeight="1">
      <c r="A173" s="606">
        <v>163</v>
      </c>
      <c r="B173" s="607"/>
      <c r="C173" s="64"/>
      <c r="D173" s="65"/>
      <c r="E173" s="144"/>
      <c r="F173" s="66"/>
      <c r="G173" s="67"/>
      <c r="H173" s="68"/>
      <c r="I173" s="67"/>
      <c r="J173" s="68"/>
      <c r="K173" s="69"/>
      <c r="L173" s="67"/>
      <c r="M173" s="71"/>
      <c r="N173" s="74"/>
      <c r="O173" s="72"/>
      <c r="P173" s="62">
        <f t="shared" si="3"/>
        <v>0</v>
      </c>
      <c r="Q173" s="90"/>
      <c r="R173" s="73"/>
    </row>
    <row r="174" spans="1:18" ht="18" hidden="1" customHeight="1">
      <c r="A174" s="606">
        <v>164</v>
      </c>
      <c r="B174" s="607"/>
      <c r="C174" s="64"/>
      <c r="D174" s="65"/>
      <c r="E174" s="144"/>
      <c r="F174" s="66"/>
      <c r="G174" s="67"/>
      <c r="H174" s="68"/>
      <c r="I174" s="67"/>
      <c r="J174" s="68"/>
      <c r="K174" s="69"/>
      <c r="L174" s="67"/>
      <c r="M174" s="71"/>
      <c r="N174" s="74"/>
      <c r="O174" s="72"/>
      <c r="P174" s="62">
        <f t="shared" si="3"/>
        <v>0</v>
      </c>
      <c r="Q174" s="90"/>
      <c r="R174" s="73"/>
    </row>
    <row r="175" spans="1:18" ht="18" hidden="1" customHeight="1">
      <c r="A175" s="606">
        <v>165</v>
      </c>
      <c r="B175" s="607"/>
      <c r="C175" s="64"/>
      <c r="D175" s="65"/>
      <c r="E175" s="144"/>
      <c r="F175" s="66"/>
      <c r="G175" s="67"/>
      <c r="H175" s="68"/>
      <c r="I175" s="67"/>
      <c r="J175" s="68"/>
      <c r="K175" s="69"/>
      <c r="L175" s="67"/>
      <c r="M175" s="71"/>
      <c r="N175" s="74"/>
      <c r="O175" s="72"/>
      <c r="P175" s="62">
        <f t="shared" si="3"/>
        <v>0</v>
      </c>
      <c r="Q175" s="90"/>
      <c r="R175" s="73"/>
    </row>
    <row r="176" spans="1:18" ht="18" hidden="1" customHeight="1">
      <c r="A176" s="606">
        <v>166</v>
      </c>
      <c r="B176" s="607"/>
      <c r="C176" s="64"/>
      <c r="D176" s="65"/>
      <c r="E176" s="144"/>
      <c r="F176" s="66"/>
      <c r="G176" s="67"/>
      <c r="H176" s="68"/>
      <c r="I176" s="67"/>
      <c r="J176" s="68"/>
      <c r="K176" s="69"/>
      <c r="L176" s="70"/>
      <c r="M176" s="71"/>
      <c r="N176" s="69"/>
      <c r="O176" s="72"/>
      <c r="P176" s="62">
        <f t="shared" si="3"/>
        <v>0</v>
      </c>
      <c r="Q176" s="90"/>
      <c r="R176" s="73"/>
    </row>
    <row r="177" spans="1:18" ht="18" hidden="1" customHeight="1">
      <c r="A177" s="606">
        <v>167</v>
      </c>
      <c r="B177" s="607"/>
      <c r="C177" s="64"/>
      <c r="D177" s="65"/>
      <c r="E177" s="144"/>
      <c r="F177" s="66"/>
      <c r="G177" s="67"/>
      <c r="H177" s="68"/>
      <c r="I177" s="67"/>
      <c r="J177" s="68"/>
      <c r="K177" s="69"/>
      <c r="L177" s="70"/>
      <c r="M177" s="71"/>
      <c r="N177" s="69"/>
      <c r="O177" s="72"/>
      <c r="P177" s="62">
        <f t="shared" si="3"/>
        <v>0</v>
      </c>
      <c r="Q177" s="90"/>
      <c r="R177" s="73"/>
    </row>
    <row r="178" spans="1:18" ht="18" hidden="1" customHeight="1">
      <c r="A178" s="606">
        <v>168</v>
      </c>
      <c r="B178" s="607"/>
      <c r="C178" s="64"/>
      <c r="D178" s="65"/>
      <c r="E178" s="144"/>
      <c r="F178" s="66"/>
      <c r="G178" s="67"/>
      <c r="H178" s="68"/>
      <c r="I178" s="67"/>
      <c r="J178" s="68"/>
      <c r="K178" s="69"/>
      <c r="L178" s="70"/>
      <c r="M178" s="71"/>
      <c r="N178" s="69"/>
      <c r="O178" s="72"/>
      <c r="P178" s="62">
        <f t="shared" si="3"/>
        <v>0</v>
      </c>
      <c r="Q178" s="90"/>
      <c r="R178" s="73"/>
    </row>
    <row r="179" spans="1:18" ht="18" hidden="1" customHeight="1">
      <c r="A179" s="606">
        <v>169</v>
      </c>
      <c r="B179" s="607"/>
      <c r="C179" s="64"/>
      <c r="D179" s="65"/>
      <c r="E179" s="144"/>
      <c r="F179" s="66"/>
      <c r="G179" s="67"/>
      <c r="H179" s="68"/>
      <c r="I179" s="67"/>
      <c r="J179" s="68"/>
      <c r="K179" s="69"/>
      <c r="L179" s="70"/>
      <c r="M179" s="71"/>
      <c r="N179" s="69"/>
      <c r="O179" s="72"/>
      <c r="P179" s="62">
        <f t="shared" si="3"/>
        <v>0</v>
      </c>
      <c r="Q179" s="90"/>
      <c r="R179" s="73"/>
    </row>
    <row r="180" spans="1:18" ht="18" hidden="1" customHeight="1">
      <c r="A180" s="606">
        <v>170</v>
      </c>
      <c r="B180" s="607"/>
      <c r="C180" s="64"/>
      <c r="D180" s="65"/>
      <c r="E180" s="144"/>
      <c r="F180" s="66"/>
      <c r="G180" s="67"/>
      <c r="H180" s="68"/>
      <c r="I180" s="67"/>
      <c r="J180" s="68"/>
      <c r="K180" s="69"/>
      <c r="L180" s="70"/>
      <c r="M180" s="71"/>
      <c r="N180" s="69"/>
      <c r="O180" s="72"/>
      <c r="P180" s="62">
        <f t="shared" si="3"/>
        <v>0</v>
      </c>
      <c r="Q180" s="90"/>
      <c r="R180" s="73"/>
    </row>
    <row r="181" spans="1:18" ht="18" hidden="1" customHeight="1">
      <c r="A181" s="606">
        <v>171</v>
      </c>
      <c r="B181" s="607"/>
      <c r="C181" s="64"/>
      <c r="D181" s="65"/>
      <c r="E181" s="144"/>
      <c r="F181" s="66"/>
      <c r="G181" s="67"/>
      <c r="H181" s="68"/>
      <c r="I181" s="67"/>
      <c r="J181" s="68"/>
      <c r="K181" s="69"/>
      <c r="L181" s="70"/>
      <c r="M181" s="71"/>
      <c r="N181" s="69"/>
      <c r="O181" s="72"/>
      <c r="P181" s="62">
        <f t="shared" si="3"/>
        <v>0</v>
      </c>
      <c r="Q181" s="90"/>
      <c r="R181" s="73"/>
    </row>
    <row r="182" spans="1:18" ht="18" hidden="1" customHeight="1">
      <c r="A182" s="606">
        <v>172</v>
      </c>
      <c r="B182" s="607"/>
      <c r="C182" s="64"/>
      <c r="D182" s="65"/>
      <c r="E182" s="144"/>
      <c r="F182" s="66"/>
      <c r="G182" s="67"/>
      <c r="H182" s="68"/>
      <c r="I182" s="67"/>
      <c r="J182" s="68"/>
      <c r="K182" s="69"/>
      <c r="L182" s="70"/>
      <c r="M182" s="71"/>
      <c r="N182" s="69"/>
      <c r="O182" s="72"/>
      <c r="P182" s="62">
        <f t="shared" si="3"/>
        <v>0</v>
      </c>
      <c r="Q182" s="90"/>
      <c r="R182" s="73"/>
    </row>
    <row r="183" spans="1:18" ht="18" hidden="1" customHeight="1">
      <c r="A183" s="606">
        <v>173</v>
      </c>
      <c r="B183" s="607"/>
      <c r="C183" s="64"/>
      <c r="D183" s="65"/>
      <c r="E183" s="144"/>
      <c r="F183" s="66"/>
      <c r="G183" s="67"/>
      <c r="H183" s="68"/>
      <c r="I183" s="67"/>
      <c r="J183" s="68"/>
      <c r="K183" s="69"/>
      <c r="L183" s="70"/>
      <c r="M183" s="71"/>
      <c r="N183" s="69"/>
      <c r="O183" s="72"/>
      <c r="P183" s="62">
        <f t="shared" si="3"/>
        <v>0</v>
      </c>
      <c r="Q183" s="90"/>
      <c r="R183" s="73"/>
    </row>
    <row r="184" spans="1:18" ht="18" hidden="1" customHeight="1">
      <c r="A184" s="606">
        <v>174</v>
      </c>
      <c r="B184" s="607"/>
      <c r="C184" s="64"/>
      <c r="D184" s="65"/>
      <c r="E184" s="144"/>
      <c r="F184" s="66"/>
      <c r="G184" s="67"/>
      <c r="H184" s="68"/>
      <c r="I184" s="67"/>
      <c r="J184" s="68"/>
      <c r="K184" s="69"/>
      <c r="L184" s="70"/>
      <c r="M184" s="71"/>
      <c r="N184" s="69"/>
      <c r="O184" s="72"/>
      <c r="P184" s="62">
        <f t="shared" si="3"/>
        <v>0</v>
      </c>
      <c r="Q184" s="90"/>
      <c r="R184" s="73"/>
    </row>
    <row r="185" spans="1:18" ht="18" hidden="1" customHeight="1">
      <c r="A185" s="606">
        <v>175</v>
      </c>
      <c r="B185" s="607"/>
      <c r="C185" s="64"/>
      <c r="D185" s="65"/>
      <c r="E185" s="144"/>
      <c r="F185" s="66"/>
      <c r="G185" s="67"/>
      <c r="H185" s="68"/>
      <c r="I185" s="67"/>
      <c r="J185" s="68"/>
      <c r="K185" s="69"/>
      <c r="L185" s="70"/>
      <c r="M185" s="71"/>
      <c r="N185" s="69"/>
      <c r="O185" s="72"/>
      <c r="P185" s="62">
        <f t="shared" si="3"/>
        <v>0</v>
      </c>
      <c r="Q185" s="90"/>
      <c r="R185" s="73"/>
    </row>
    <row r="186" spans="1:18" ht="18" hidden="1" customHeight="1">
      <c r="A186" s="606">
        <v>176</v>
      </c>
      <c r="B186" s="607"/>
      <c r="C186" s="64"/>
      <c r="D186" s="65"/>
      <c r="E186" s="144"/>
      <c r="F186" s="66"/>
      <c r="G186" s="67"/>
      <c r="H186" s="68"/>
      <c r="I186" s="67"/>
      <c r="J186" s="68"/>
      <c r="K186" s="69"/>
      <c r="L186" s="70"/>
      <c r="M186" s="71"/>
      <c r="N186" s="69"/>
      <c r="O186" s="72"/>
      <c r="P186" s="62">
        <f t="shared" si="3"/>
        <v>0</v>
      </c>
      <c r="Q186" s="90"/>
      <c r="R186" s="73"/>
    </row>
    <row r="187" spans="1:18" ht="18" hidden="1" customHeight="1">
      <c r="A187" s="606">
        <v>177</v>
      </c>
      <c r="B187" s="607"/>
      <c r="C187" s="64"/>
      <c r="D187" s="65"/>
      <c r="E187" s="144"/>
      <c r="F187" s="66"/>
      <c r="G187" s="67"/>
      <c r="H187" s="68"/>
      <c r="I187" s="67"/>
      <c r="J187" s="68"/>
      <c r="K187" s="69"/>
      <c r="L187" s="70"/>
      <c r="M187" s="71"/>
      <c r="N187" s="69"/>
      <c r="O187" s="72"/>
      <c r="P187" s="62">
        <f t="shared" si="3"/>
        <v>0</v>
      </c>
      <c r="Q187" s="90"/>
      <c r="R187" s="73"/>
    </row>
    <row r="188" spans="1:18" ht="18" hidden="1" customHeight="1">
      <c r="A188" s="606">
        <v>178</v>
      </c>
      <c r="B188" s="607"/>
      <c r="C188" s="64"/>
      <c r="D188" s="65"/>
      <c r="E188" s="144"/>
      <c r="F188" s="66"/>
      <c r="G188" s="67"/>
      <c r="H188" s="68"/>
      <c r="I188" s="67"/>
      <c r="J188" s="68"/>
      <c r="K188" s="69"/>
      <c r="L188" s="70"/>
      <c r="M188" s="71"/>
      <c r="N188" s="69"/>
      <c r="O188" s="72"/>
      <c r="P188" s="62">
        <f t="shared" si="3"/>
        <v>0</v>
      </c>
      <c r="Q188" s="90"/>
      <c r="R188" s="73"/>
    </row>
    <row r="189" spans="1:18" ht="18" hidden="1" customHeight="1">
      <c r="A189" s="606">
        <v>179</v>
      </c>
      <c r="B189" s="607"/>
      <c r="C189" s="64"/>
      <c r="D189" s="65"/>
      <c r="E189" s="144"/>
      <c r="F189" s="66"/>
      <c r="G189" s="67"/>
      <c r="H189" s="68"/>
      <c r="I189" s="67"/>
      <c r="J189" s="68"/>
      <c r="K189" s="69"/>
      <c r="L189" s="70"/>
      <c r="M189" s="71"/>
      <c r="N189" s="69"/>
      <c r="O189" s="72"/>
      <c r="P189" s="62">
        <f t="shared" si="3"/>
        <v>0</v>
      </c>
      <c r="Q189" s="90"/>
      <c r="R189" s="73"/>
    </row>
    <row r="190" spans="1:18" ht="18" hidden="1" customHeight="1">
      <c r="A190" s="606">
        <v>180</v>
      </c>
      <c r="B190" s="607"/>
      <c r="C190" s="64"/>
      <c r="D190" s="65"/>
      <c r="E190" s="144"/>
      <c r="F190" s="66"/>
      <c r="G190" s="67"/>
      <c r="H190" s="68"/>
      <c r="I190" s="67"/>
      <c r="J190" s="68"/>
      <c r="K190" s="69"/>
      <c r="L190" s="70"/>
      <c r="M190" s="71"/>
      <c r="N190" s="69"/>
      <c r="O190" s="72"/>
      <c r="P190" s="62">
        <f t="shared" si="3"/>
        <v>0</v>
      </c>
      <c r="Q190" s="90"/>
      <c r="R190" s="73"/>
    </row>
    <row r="191" spans="1:18" ht="18" hidden="1" customHeight="1">
      <c r="A191" s="606">
        <v>181</v>
      </c>
      <c r="B191" s="607"/>
      <c r="C191" s="64"/>
      <c r="D191" s="65"/>
      <c r="E191" s="144"/>
      <c r="F191" s="66"/>
      <c r="G191" s="67"/>
      <c r="H191" s="68"/>
      <c r="I191" s="67"/>
      <c r="J191" s="68"/>
      <c r="K191" s="69"/>
      <c r="L191" s="70"/>
      <c r="M191" s="71"/>
      <c r="N191" s="69"/>
      <c r="O191" s="72"/>
      <c r="P191" s="62">
        <f t="shared" si="3"/>
        <v>0</v>
      </c>
      <c r="Q191" s="90"/>
      <c r="R191" s="73"/>
    </row>
    <row r="192" spans="1:18" ht="18" hidden="1" customHeight="1">
      <c r="A192" s="606">
        <v>182</v>
      </c>
      <c r="B192" s="607"/>
      <c r="C192" s="64"/>
      <c r="D192" s="65"/>
      <c r="E192" s="144"/>
      <c r="F192" s="66"/>
      <c r="G192" s="67"/>
      <c r="H192" s="68"/>
      <c r="I192" s="70"/>
      <c r="J192" s="71"/>
      <c r="K192" s="69"/>
      <c r="L192" s="70"/>
      <c r="M192" s="71"/>
      <c r="N192" s="69"/>
      <c r="O192" s="72"/>
      <c r="P192" s="62">
        <f t="shared" si="3"/>
        <v>0</v>
      </c>
      <c r="Q192" s="90"/>
      <c r="R192" s="73"/>
    </row>
    <row r="193" spans="1:18" ht="18" hidden="1" customHeight="1">
      <c r="A193" s="606">
        <v>183</v>
      </c>
      <c r="B193" s="607"/>
      <c r="C193" s="64"/>
      <c r="D193" s="65"/>
      <c r="E193" s="144"/>
      <c r="F193" s="66"/>
      <c r="G193" s="67"/>
      <c r="H193" s="68"/>
      <c r="I193" s="67"/>
      <c r="J193" s="68"/>
      <c r="K193" s="69"/>
      <c r="L193" s="70"/>
      <c r="M193" s="71"/>
      <c r="N193" s="69"/>
      <c r="O193" s="72"/>
      <c r="P193" s="62">
        <f t="shared" si="3"/>
        <v>0</v>
      </c>
      <c r="Q193" s="90"/>
      <c r="R193" s="73"/>
    </row>
    <row r="194" spans="1:18" ht="18" hidden="1" customHeight="1">
      <c r="A194" s="606">
        <v>184</v>
      </c>
      <c r="B194" s="607"/>
      <c r="C194" s="64"/>
      <c r="D194" s="65"/>
      <c r="E194" s="144"/>
      <c r="F194" s="66"/>
      <c r="G194" s="67"/>
      <c r="H194" s="68"/>
      <c r="I194" s="67"/>
      <c r="J194" s="68"/>
      <c r="K194" s="69"/>
      <c r="L194" s="70"/>
      <c r="M194" s="71"/>
      <c r="N194" s="69"/>
      <c r="O194" s="72"/>
      <c r="P194" s="62">
        <f t="shared" si="3"/>
        <v>0</v>
      </c>
      <c r="Q194" s="90"/>
      <c r="R194" s="73"/>
    </row>
    <row r="195" spans="1:18" ht="18" hidden="1" customHeight="1">
      <c r="A195" s="606">
        <v>185</v>
      </c>
      <c r="B195" s="607"/>
      <c r="C195" s="64"/>
      <c r="D195" s="65"/>
      <c r="E195" s="144"/>
      <c r="F195" s="66"/>
      <c r="G195" s="67"/>
      <c r="H195" s="71"/>
      <c r="I195" s="70"/>
      <c r="J195" s="71"/>
      <c r="K195" s="69"/>
      <c r="L195" s="70"/>
      <c r="M195" s="71"/>
      <c r="N195" s="69"/>
      <c r="O195" s="72"/>
      <c r="P195" s="62">
        <f t="shared" si="3"/>
        <v>0</v>
      </c>
      <c r="Q195" s="90"/>
      <c r="R195" s="73"/>
    </row>
    <row r="196" spans="1:18" ht="18" hidden="1" customHeight="1">
      <c r="A196" s="606">
        <v>186</v>
      </c>
      <c r="B196" s="607"/>
      <c r="C196" s="64"/>
      <c r="D196" s="65"/>
      <c r="E196" s="144"/>
      <c r="F196" s="66"/>
      <c r="G196" s="67"/>
      <c r="H196" s="71"/>
      <c r="I196" s="70"/>
      <c r="J196" s="71"/>
      <c r="K196" s="69"/>
      <c r="L196" s="70"/>
      <c r="M196" s="71"/>
      <c r="N196" s="69"/>
      <c r="O196" s="72"/>
      <c r="P196" s="62">
        <f t="shared" si="3"/>
        <v>0</v>
      </c>
      <c r="Q196" s="90"/>
      <c r="R196" s="73"/>
    </row>
    <row r="197" spans="1:18" ht="18" hidden="1" customHeight="1">
      <c r="A197" s="606">
        <v>187</v>
      </c>
      <c r="B197" s="607"/>
      <c r="C197" s="64"/>
      <c r="D197" s="65"/>
      <c r="E197" s="144"/>
      <c r="F197" s="66"/>
      <c r="G197" s="67"/>
      <c r="H197" s="71"/>
      <c r="I197" s="70"/>
      <c r="J197" s="71"/>
      <c r="K197" s="69"/>
      <c r="L197" s="70"/>
      <c r="M197" s="71"/>
      <c r="N197" s="69"/>
      <c r="O197" s="72"/>
      <c r="P197" s="62">
        <f t="shared" si="3"/>
        <v>0</v>
      </c>
      <c r="Q197" s="90"/>
      <c r="R197" s="73"/>
    </row>
    <row r="198" spans="1:18" ht="18" hidden="1" customHeight="1">
      <c r="A198" s="606">
        <v>188</v>
      </c>
      <c r="B198" s="607"/>
      <c r="C198" s="64"/>
      <c r="D198" s="65"/>
      <c r="E198" s="144"/>
      <c r="F198" s="66"/>
      <c r="G198" s="67"/>
      <c r="H198" s="71"/>
      <c r="I198" s="70"/>
      <c r="J198" s="71"/>
      <c r="K198" s="69"/>
      <c r="L198" s="70"/>
      <c r="M198" s="71"/>
      <c r="N198" s="69"/>
      <c r="O198" s="72"/>
      <c r="P198" s="62">
        <f t="shared" si="3"/>
        <v>0</v>
      </c>
      <c r="Q198" s="90"/>
      <c r="R198" s="73"/>
    </row>
    <row r="199" spans="1:18" ht="18" hidden="1" customHeight="1">
      <c r="A199" s="606">
        <v>189</v>
      </c>
      <c r="B199" s="607"/>
      <c r="C199" s="64"/>
      <c r="D199" s="65"/>
      <c r="E199" s="144"/>
      <c r="F199" s="66"/>
      <c r="G199" s="67"/>
      <c r="H199" s="71"/>
      <c r="I199" s="70"/>
      <c r="J199" s="71"/>
      <c r="K199" s="69"/>
      <c r="L199" s="70"/>
      <c r="M199" s="71"/>
      <c r="N199" s="69"/>
      <c r="O199" s="72"/>
      <c r="P199" s="62">
        <f t="shared" si="3"/>
        <v>0</v>
      </c>
      <c r="Q199" s="90"/>
      <c r="R199" s="73"/>
    </row>
    <row r="200" spans="1:18" ht="18" hidden="1" customHeight="1">
      <c r="A200" s="606">
        <v>190</v>
      </c>
      <c r="B200" s="607"/>
      <c r="C200" s="64"/>
      <c r="D200" s="65"/>
      <c r="E200" s="144"/>
      <c r="F200" s="66"/>
      <c r="G200" s="67"/>
      <c r="H200" s="71"/>
      <c r="I200" s="70"/>
      <c r="J200" s="71"/>
      <c r="K200" s="69"/>
      <c r="L200" s="70"/>
      <c r="M200" s="71"/>
      <c r="N200" s="69"/>
      <c r="O200" s="72"/>
      <c r="P200" s="62">
        <f t="shared" si="3"/>
        <v>0</v>
      </c>
      <c r="Q200" s="90"/>
      <c r="R200" s="73"/>
    </row>
    <row r="201" spans="1:18" ht="18" hidden="1" customHeight="1">
      <c r="A201" s="606">
        <v>191</v>
      </c>
      <c r="B201" s="607"/>
      <c r="C201" s="64"/>
      <c r="D201" s="65"/>
      <c r="E201" s="144"/>
      <c r="F201" s="66"/>
      <c r="G201" s="67"/>
      <c r="H201" s="71"/>
      <c r="I201" s="70"/>
      <c r="J201" s="71"/>
      <c r="K201" s="69"/>
      <c r="L201" s="70"/>
      <c r="M201" s="71"/>
      <c r="N201" s="69"/>
      <c r="O201" s="72"/>
      <c r="P201" s="62">
        <f t="shared" si="3"/>
        <v>0</v>
      </c>
      <c r="Q201" s="90"/>
      <c r="R201" s="73"/>
    </row>
    <row r="202" spans="1:18" ht="18" hidden="1" customHeight="1">
      <c r="A202" s="606">
        <v>192</v>
      </c>
      <c r="B202" s="607"/>
      <c r="C202" s="64"/>
      <c r="D202" s="65"/>
      <c r="E202" s="144"/>
      <c r="F202" s="66"/>
      <c r="G202" s="67"/>
      <c r="H202" s="71"/>
      <c r="I202" s="70"/>
      <c r="J202" s="71"/>
      <c r="K202" s="69"/>
      <c r="L202" s="70"/>
      <c r="M202" s="71"/>
      <c r="N202" s="69"/>
      <c r="O202" s="72"/>
      <c r="P202" s="62">
        <f t="shared" si="3"/>
        <v>0</v>
      </c>
      <c r="Q202" s="90"/>
      <c r="R202" s="73"/>
    </row>
    <row r="203" spans="1:18" ht="18" hidden="1" customHeight="1">
      <c r="A203" s="606">
        <v>193</v>
      </c>
      <c r="B203" s="607"/>
      <c r="C203" s="64"/>
      <c r="D203" s="65"/>
      <c r="E203" s="144"/>
      <c r="F203" s="66"/>
      <c r="G203" s="67"/>
      <c r="H203" s="71"/>
      <c r="I203" s="70"/>
      <c r="J203" s="71"/>
      <c r="K203" s="69"/>
      <c r="L203" s="70"/>
      <c r="M203" s="71"/>
      <c r="N203" s="69"/>
      <c r="O203" s="72"/>
      <c r="P203" s="62">
        <f t="shared" si="3"/>
        <v>0</v>
      </c>
      <c r="Q203" s="90"/>
      <c r="R203" s="73"/>
    </row>
    <row r="204" spans="1:18" ht="18" hidden="1" customHeight="1">
      <c r="A204" s="606">
        <v>194</v>
      </c>
      <c r="B204" s="607"/>
      <c r="C204" s="64"/>
      <c r="D204" s="65"/>
      <c r="E204" s="144"/>
      <c r="F204" s="66"/>
      <c r="G204" s="67"/>
      <c r="H204" s="71"/>
      <c r="I204" s="70"/>
      <c r="J204" s="71"/>
      <c r="K204" s="69"/>
      <c r="L204" s="70"/>
      <c r="M204" s="71"/>
      <c r="N204" s="69"/>
      <c r="O204" s="72"/>
      <c r="P204" s="62">
        <f t="shared" ref="P204:P267" si="4">IF(H204="",0,INT(SUM(PRODUCT(H204,J204,M204))))</f>
        <v>0</v>
      </c>
      <c r="Q204" s="90"/>
      <c r="R204" s="73"/>
    </row>
    <row r="205" spans="1:18" ht="18" hidden="1" customHeight="1">
      <c r="A205" s="606">
        <v>195</v>
      </c>
      <c r="B205" s="607"/>
      <c r="C205" s="64"/>
      <c r="D205" s="65"/>
      <c r="E205" s="144"/>
      <c r="F205" s="66"/>
      <c r="G205" s="67"/>
      <c r="H205" s="71"/>
      <c r="I205" s="70"/>
      <c r="J205" s="71"/>
      <c r="K205" s="69"/>
      <c r="L205" s="70"/>
      <c r="M205" s="71"/>
      <c r="N205" s="69"/>
      <c r="O205" s="72"/>
      <c r="P205" s="62">
        <f t="shared" si="4"/>
        <v>0</v>
      </c>
      <c r="Q205" s="90"/>
      <c r="R205" s="73"/>
    </row>
    <row r="206" spans="1:18" ht="18" hidden="1" customHeight="1">
      <c r="A206" s="606">
        <v>196</v>
      </c>
      <c r="B206" s="607"/>
      <c r="C206" s="64"/>
      <c r="D206" s="65"/>
      <c r="E206" s="144"/>
      <c r="F206" s="66"/>
      <c r="G206" s="67"/>
      <c r="H206" s="71"/>
      <c r="I206" s="70"/>
      <c r="J206" s="71"/>
      <c r="K206" s="69"/>
      <c r="L206" s="70"/>
      <c r="M206" s="71"/>
      <c r="N206" s="69"/>
      <c r="O206" s="72"/>
      <c r="P206" s="62">
        <f t="shared" si="4"/>
        <v>0</v>
      </c>
      <c r="Q206" s="90"/>
      <c r="R206" s="73"/>
    </row>
    <row r="207" spans="1:18" ht="18" hidden="1" customHeight="1">
      <c r="A207" s="606">
        <v>197</v>
      </c>
      <c r="B207" s="607"/>
      <c r="C207" s="64"/>
      <c r="D207" s="65"/>
      <c r="E207" s="144"/>
      <c r="F207" s="66"/>
      <c r="G207" s="67"/>
      <c r="H207" s="71"/>
      <c r="I207" s="70"/>
      <c r="J207" s="71"/>
      <c r="K207" s="69"/>
      <c r="L207" s="70"/>
      <c r="M207" s="71"/>
      <c r="N207" s="69"/>
      <c r="O207" s="72"/>
      <c r="P207" s="62">
        <f t="shared" si="4"/>
        <v>0</v>
      </c>
      <c r="Q207" s="90"/>
      <c r="R207" s="73"/>
    </row>
    <row r="208" spans="1:18" ht="18" hidden="1" customHeight="1">
      <c r="A208" s="606">
        <v>198</v>
      </c>
      <c r="B208" s="607"/>
      <c r="C208" s="64"/>
      <c r="D208" s="65"/>
      <c r="E208" s="144"/>
      <c r="F208" s="66"/>
      <c r="G208" s="67"/>
      <c r="H208" s="71"/>
      <c r="I208" s="70"/>
      <c r="J208" s="71"/>
      <c r="K208" s="69"/>
      <c r="L208" s="70"/>
      <c r="M208" s="71"/>
      <c r="N208" s="69"/>
      <c r="O208" s="72"/>
      <c r="P208" s="62">
        <f t="shared" si="4"/>
        <v>0</v>
      </c>
      <c r="Q208" s="90"/>
      <c r="R208" s="73"/>
    </row>
    <row r="209" spans="1:18" ht="18" hidden="1" customHeight="1">
      <c r="A209" s="606">
        <v>199</v>
      </c>
      <c r="B209" s="607"/>
      <c r="C209" s="64"/>
      <c r="D209" s="65"/>
      <c r="E209" s="144"/>
      <c r="F209" s="66"/>
      <c r="G209" s="67"/>
      <c r="H209" s="71"/>
      <c r="I209" s="70"/>
      <c r="J209" s="71"/>
      <c r="K209" s="69"/>
      <c r="L209" s="70"/>
      <c r="M209" s="71"/>
      <c r="N209" s="69"/>
      <c r="O209" s="72"/>
      <c r="P209" s="62">
        <f t="shared" si="4"/>
        <v>0</v>
      </c>
      <c r="Q209" s="90"/>
      <c r="R209" s="73"/>
    </row>
    <row r="210" spans="1:18" ht="18" hidden="1" customHeight="1">
      <c r="A210" s="606">
        <v>200</v>
      </c>
      <c r="B210" s="607"/>
      <c r="C210" s="64"/>
      <c r="D210" s="65"/>
      <c r="E210" s="144"/>
      <c r="F210" s="66"/>
      <c r="G210" s="67"/>
      <c r="H210" s="71"/>
      <c r="I210" s="70"/>
      <c r="J210" s="71"/>
      <c r="K210" s="69"/>
      <c r="L210" s="70"/>
      <c r="M210" s="71"/>
      <c r="N210" s="69"/>
      <c r="O210" s="72"/>
      <c r="P210" s="62">
        <f t="shared" si="4"/>
        <v>0</v>
      </c>
      <c r="Q210" s="90"/>
      <c r="R210" s="73"/>
    </row>
    <row r="211" spans="1:18" ht="18" hidden="1" customHeight="1">
      <c r="A211" s="606">
        <v>201</v>
      </c>
      <c r="B211" s="607"/>
      <c r="C211" s="64"/>
      <c r="D211" s="65"/>
      <c r="E211" s="144"/>
      <c r="F211" s="66"/>
      <c r="G211" s="67"/>
      <c r="H211" s="71"/>
      <c r="I211" s="70"/>
      <c r="J211" s="71"/>
      <c r="K211" s="69"/>
      <c r="L211" s="70"/>
      <c r="M211" s="71"/>
      <c r="N211" s="69"/>
      <c r="O211" s="72"/>
      <c r="P211" s="62">
        <f t="shared" si="4"/>
        <v>0</v>
      </c>
      <c r="Q211" s="90"/>
      <c r="R211" s="73"/>
    </row>
    <row r="212" spans="1:18" ht="18" hidden="1" customHeight="1">
      <c r="A212" s="606">
        <v>202</v>
      </c>
      <c r="B212" s="607"/>
      <c r="C212" s="64"/>
      <c r="D212" s="65"/>
      <c r="E212" s="144"/>
      <c r="F212" s="66"/>
      <c r="G212" s="67"/>
      <c r="H212" s="71"/>
      <c r="I212" s="70"/>
      <c r="J212" s="71"/>
      <c r="K212" s="69"/>
      <c r="L212" s="70"/>
      <c r="M212" s="71"/>
      <c r="N212" s="69"/>
      <c r="O212" s="72"/>
      <c r="P212" s="62">
        <f t="shared" si="4"/>
        <v>0</v>
      </c>
      <c r="Q212" s="90"/>
      <c r="R212" s="73"/>
    </row>
    <row r="213" spans="1:18" ht="18" hidden="1" customHeight="1">
      <c r="A213" s="606">
        <v>203</v>
      </c>
      <c r="B213" s="607"/>
      <c r="C213" s="64"/>
      <c r="D213" s="65"/>
      <c r="E213" s="144"/>
      <c r="F213" s="66"/>
      <c r="G213" s="67"/>
      <c r="H213" s="71"/>
      <c r="I213" s="70"/>
      <c r="J213" s="71"/>
      <c r="K213" s="69"/>
      <c r="L213" s="70"/>
      <c r="M213" s="71"/>
      <c r="N213" s="69"/>
      <c r="O213" s="72"/>
      <c r="P213" s="62">
        <f t="shared" si="4"/>
        <v>0</v>
      </c>
      <c r="Q213" s="90"/>
      <c r="R213" s="73"/>
    </row>
    <row r="214" spans="1:18" ht="18" hidden="1" customHeight="1">
      <c r="A214" s="606">
        <v>204</v>
      </c>
      <c r="B214" s="607"/>
      <c r="C214" s="64"/>
      <c r="D214" s="65"/>
      <c r="E214" s="144"/>
      <c r="F214" s="66"/>
      <c r="G214" s="67"/>
      <c r="H214" s="71"/>
      <c r="I214" s="70"/>
      <c r="J214" s="71"/>
      <c r="K214" s="69"/>
      <c r="L214" s="70"/>
      <c r="M214" s="71"/>
      <c r="N214" s="69"/>
      <c r="O214" s="72"/>
      <c r="P214" s="62">
        <f t="shared" si="4"/>
        <v>0</v>
      </c>
      <c r="Q214" s="90"/>
      <c r="R214" s="73"/>
    </row>
    <row r="215" spans="1:18" ht="18" hidden="1" customHeight="1">
      <c r="A215" s="606">
        <v>205</v>
      </c>
      <c r="B215" s="607"/>
      <c r="C215" s="64"/>
      <c r="D215" s="65"/>
      <c r="E215" s="144"/>
      <c r="F215" s="66"/>
      <c r="G215" s="67"/>
      <c r="H215" s="71"/>
      <c r="I215" s="70"/>
      <c r="J215" s="71"/>
      <c r="K215" s="69"/>
      <c r="L215" s="70"/>
      <c r="M215" s="71"/>
      <c r="N215" s="69"/>
      <c r="O215" s="72"/>
      <c r="P215" s="62">
        <f t="shared" si="4"/>
        <v>0</v>
      </c>
      <c r="Q215" s="90"/>
      <c r="R215" s="73"/>
    </row>
    <row r="216" spans="1:18" ht="18" hidden="1" customHeight="1">
      <c r="A216" s="606">
        <v>206</v>
      </c>
      <c r="B216" s="607"/>
      <c r="C216" s="64"/>
      <c r="D216" s="65"/>
      <c r="E216" s="144"/>
      <c r="F216" s="66"/>
      <c r="G216" s="67"/>
      <c r="H216" s="71"/>
      <c r="I216" s="70"/>
      <c r="J216" s="71"/>
      <c r="K216" s="69"/>
      <c r="L216" s="70"/>
      <c r="M216" s="71"/>
      <c r="N216" s="69"/>
      <c r="O216" s="72"/>
      <c r="P216" s="62">
        <f t="shared" si="4"/>
        <v>0</v>
      </c>
      <c r="Q216" s="90"/>
      <c r="R216" s="73"/>
    </row>
    <row r="217" spans="1:18" ht="18" hidden="1" customHeight="1">
      <c r="A217" s="606">
        <v>207</v>
      </c>
      <c r="B217" s="607"/>
      <c r="C217" s="64"/>
      <c r="D217" s="65"/>
      <c r="E217" s="144"/>
      <c r="F217" s="66"/>
      <c r="G217" s="67"/>
      <c r="H217" s="71"/>
      <c r="I217" s="70"/>
      <c r="J217" s="71"/>
      <c r="K217" s="69"/>
      <c r="L217" s="70"/>
      <c r="M217" s="71"/>
      <c r="N217" s="69"/>
      <c r="O217" s="72"/>
      <c r="P217" s="62">
        <f t="shared" si="4"/>
        <v>0</v>
      </c>
      <c r="Q217" s="90"/>
      <c r="R217" s="73"/>
    </row>
    <row r="218" spans="1:18" ht="18" hidden="1" customHeight="1">
      <c r="A218" s="606">
        <v>208</v>
      </c>
      <c r="B218" s="607"/>
      <c r="C218" s="64"/>
      <c r="D218" s="65"/>
      <c r="E218" s="144"/>
      <c r="F218" s="66"/>
      <c r="G218" s="67"/>
      <c r="H218" s="71"/>
      <c r="I218" s="70"/>
      <c r="J218" s="71"/>
      <c r="K218" s="69"/>
      <c r="L218" s="70"/>
      <c r="M218" s="71"/>
      <c r="N218" s="69"/>
      <c r="O218" s="72"/>
      <c r="P218" s="62">
        <f t="shared" si="4"/>
        <v>0</v>
      </c>
      <c r="Q218" s="90"/>
      <c r="R218" s="73"/>
    </row>
    <row r="219" spans="1:18" ht="18" hidden="1" customHeight="1">
      <c r="A219" s="606">
        <v>209</v>
      </c>
      <c r="B219" s="607"/>
      <c r="C219" s="64"/>
      <c r="D219" s="65"/>
      <c r="E219" s="144"/>
      <c r="F219" s="66"/>
      <c r="G219" s="67"/>
      <c r="H219" s="71"/>
      <c r="I219" s="70"/>
      <c r="J219" s="71"/>
      <c r="K219" s="69"/>
      <c r="L219" s="70"/>
      <c r="M219" s="71"/>
      <c r="N219" s="69"/>
      <c r="O219" s="72"/>
      <c r="P219" s="62">
        <f t="shared" si="4"/>
        <v>0</v>
      </c>
      <c r="Q219" s="90"/>
      <c r="R219" s="73"/>
    </row>
    <row r="220" spans="1:18" ht="18" hidden="1" customHeight="1">
      <c r="A220" s="606">
        <v>210</v>
      </c>
      <c r="B220" s="607"/>
      <c r="C220" s="64"/>
      <c r="D220" s="65"/>
      <c r="E220" s="144"/>
      <c r="F220" s="66"/>
      <c r="G220" s="67"/>
      <c r="H220" s="71"/>
      <c r="I220" s="70"/>
      <c r="J220" s="71"/>
      <c r="K220" s="69"/>
      <c r="L220" s="70"/>
      <c r="M220" s="71"/>
      <c r="N220" s="69"/>
      <c r="O220" s="72"/>
      <c r="P220" s="62">
        <f t="shared" si="4"/>
        <v>0</v>
      </c>
      <c r="Q220" s="90"/>
      <c r="R220" s="73"/>
    </row>
    <row r="221" spans="1:18" ht="18" hidden="1" customHeight="1">
      <c r="A221" s="606">
        <v>211</v>
      </c>
      <c r="B221" s="607"/>
      <c r="C221" s="64"/>
      <c r="D221" s="65"/>
      <c r="E221" s="144"/>
      <c r="F221" s="66"/>
      <c r="G221" s="67"/>
      <c r="H221" s="71"/>
      <c r="I221" s="70"/>
      <c r="J221" s="71"/>
      <c r="K221" s="69"/>
      <c r="L221" s="70"/>
      <c r="M221" s="71"/>
      <c r="N221" s="69"/>
      <c r="O221" s="72"/>
      <c r="P221" s="62">
        <f t="shared" si="4"/>
        <v>0</v>
      </c>
      <c r="Q221" s="90"/>
      <c r="R221" s="73"/>
    </row>
    <row r="222" spans="1:18" ht="18" hidden="1" customHeight="1">
      <c r="A222" s="606">
        <v>212</v>
      </c>
      <c r="B222" s="607"/>
      <c r="C222" s="64"/>
      <c r="D222" s="65"/>
      <c r="E222" s="144"/>
      <c r="F222" s="66"/>
      <c r="G222" s="67"/>
      <c r="H222" s="71"/>
      <c r="I222" s="70"/>
      <c r="J222" s="71"/>
      <c r="K222" s="69"/>
      <c r="L222" s="70"/>
      <c r="M222" s="71"/>
      <c r="N222" s="69"/>
      <c r="O222" s="72"/>
      <c r="P222" s="62">
        <f t="shared" si="4"/>
        <v>0</v>
      </c>
      <c r="Q222" s="90"/>
      <c r="R222" s="73"/>
    </row>
    <row r="223" spans="1:18" ht="18" hidden="1" customHeight="1">
      <c r="A223" s="606">
        <v>213</v>
      </c>
      <c r="B223" s="607"/>
      <c r="C223" s="64"/>
      <c r="D223" s="65"/>
      <c r="E223" s="144"/>
      <c r="F223" s="66"/>
      <c r="G223" s="67"/>
      <c r="H223" s="71"/>
      <c r="I223" s="70"/>
      <c r="J223" s="71"/>
      <c r="K223" s="69"/>
      <c r="L223" s="70"/>
      <c r="M223" s="71"/>
      <c r="N223" s="69"/>
      <c r="O223" s="72"/>
      <c r="P223" s="62">
        <f t="shared" si="4"/>
        <v>0</v>
      </c>
      <c r="Q223" s="90"/>
      <c r="R223" s="73"/>
    </row>
    <row r="224" spans="1:18" ht="18" hidden="1" customHeight="1">
      <c r="A224" s="606">
        <v>214</v>
      </c>
      <c r="B224" s="607"/>
      <c r="C224" s="64"/>
      <c r="D224" s="65"/>
      <c r="E224" s="144"/>
      <c r="F224" s="66"/>
      <c r="G224" s="67"/>
      <c r="H224" s="71"/>
      <c r="I224" s="70"/>
      <c r="J224" s="71"/>
      <c r="K224" s="69"/>
      <c r="L224" s="70"/>
      <c r="M224" s="71"/>
      <c r="N224" s="69"/>
      <c r="O224" s="72"/>
      <c r="P224" s="62">
        <f t="shared" si="4"/>
        <v>0</v>
      </c>
      <c r="Q224" s="90"/>
      <c r="R224" s="73"/>
    </row>
    <row r="225" spans="1:18" ht="18" hidden="1" customHeight="1">
      <c r="A225" s="606">
        <v>215</v>
      </c>
      <c r="B225" s="607"/>
      <c r="C225" s="64"/>
      <c r="D225" s="65"/>
      <c r="E225" s="144"/>
      <c r="F225" s="66"/>
      <c r="G225" s="67"/>
      <c r="H225" s="71"/>
      <c r="I225" s="70"/>
      <c r="J225" s="71"/>
      <c r="K225" s="69"/>
      <c r="L225" s="70"/>
      <c r="M225" s="71"/>
      <c r="N225" s="69"/>
      <c r="O225" s="72"/>
      <c r="P225" s="62">
        <f t="shared" si="4"/>
        <v>0</v>
      </c>
      <c r="Q225" s="90"/>
      <c r="R225" s="73"/>
    </row>
    <row r="226" spans="1:18" ht="18" hidden="1" customHeight="1">
      <c r="A226" s="606">
        <v>216</v>
      </c>
      <c r="B226" s="607"/>
      <c r="C226" s="64"/>
      <c r="D226" s="65"/>
      <c r="E226" s="144"/>
      <c r="F226" s="66"/>
      <c r="G226" s="67"/>
      <c r="H226" s="71"/>
      <c r="I226" s="70"/>
      <c r="J226" s="71"/>
      <c r="K226" s="69"/>
      <c r="L226" s="70"/>
      <c r="M226" s="71"/>
      <c r="N226" s="69"/>
      <c r="O226" s="72"/>
      <c r="P226" s="62">
        <f t="shared" si="4"/>
        <v>0</v>
      </c>
      <c r="Q226" s="90"/>
      <c r="R226" s="73"/>
    </row>
    <row r="227" spans="1:18" ht="18" hidden="1" customHeight="1">
      <c r="A227" s="606">
        <v>217</v>
      </c>
      <c r="B227" s="607"/>
      <c r="C227" s="64"/>
      <c r="D227" s="65"/>
      <c r="E227" s="144"/>
      <c r="F227" s="66"/>
      <c r="G227" s="67"/>
      <c r="H227" s="71"/>
      <c r="I227" s="70"/>
      <c r="J227" s="71"/>
      <c r="K227" s="69"/>
      <c r="L227" s="70"/>
      <c r="M227" s="71"/>
      <c r="N227" s="69"/>
      <c r="O227" s="72"/>
      <c r="P227" s="62">
        <f t="shared" si="4"/>
        <v>0</v>
      </c>
      <c r="Q227" s="90"/>
      <c r="R227" s="73"/>
    </row>
    <row r="228" spans="1:18" ht="18" hidden="1" customHeight="1">
      <c r="A228" s="606">
        <v>218</v>
      </c>
      <c r="B228" s="607"/>
      <c r="C228" s="64"/>
      <c r="D228" s="65"/>
      <c r="E228" s="144"/>
      <c r="F228" s="66"/>
      <c r="G228" s="67"/>
      <c r="H228" s="71"/>
      <c r="I228" s="70"/>
      <c r="J228" s="71"/>
      <c r="K228" s="69"/>
      <c r="L228" s="70"/>
      <c r="M228" s="71"/>
      <c r="N228" s="69"/>
      <c r="O228" s="72"/>
      <c r="P228" s="62">
        <f t="shared" si="4"/>
        <v>0</v>
      </c>
      <c r="Q228" s="90"/>
      <c r="R228" s="73"/>
    </row>
    <row r="229" spans="1:18" ht="18" hidden="1" customHeight="1">
      <c r="A229" s="606">
        <v>219</v>
      </c>
      <c r="B229" s="607"/>
      <c r="C229" s="64"/>
      <c r="D229" s="65"/>
      <c r="E229" s="144"/>
      <c r="F229" s="66"/>
      <c r="G229" s="67"/>
      <c r="H229" s="71"/>
      <c r="I229" s="70"/>
      <c r="J229" s="71"/>
      <c r="K229" s="69"/>
      <c r="L229" s="70"/>
      <c r="M229" s="71"/>
      <c r="N229" s="69"/>
      <c r="O229" s="72"/>
      <c r="P229" s="62">
        <f t="shared" si="4"/>
        <v>0</v>
      </c>
      <c r="Q229" s="90"/>
      <c r="R229" s="73"/>
    </row>
    <row r="230" spans="1:18" ht="18" hidden="1" customHeight="1">
      <c r="A230" s="606">
        <v>220</v>
      </c>
      <c r="B230" s="607"/>
      <c r="C230" s="64"/>
      <c r="D230" s="65"/>
      <c r="E230" s="144"/>
      <c r="F230" s="66"/>
      <c r="G230" s="67"/>
      <c r="H230" s="71"/>
      <c r="I230" s="70"/>
      <c r="J230" s="71"/>
      <c r="K230" s="69"/>
      <c r="L230" s="70"/>
      <c r="M230" s="71"/>
      <c r="N230" s="69"/>
      <c r="O230" s="72"/>
      <c r="P230" s="62">
        <f t="shared" si="4"/>
        <v>0</v>
      </c>
      <c r="Q230" s="90"/>
      <c r="R230" s="73"/>
    </row>
    <row r="231" spans="1:18" ht="18" hidden="1" customHeight="1">
      <c r="A231" s="606">
        <v>221</v>
      </c>
      <c r="B231" s="607"/>
      <c r="C231" s="64"/>
      <c r="D231" s="65"/>
      <c r="E231" s="144"/>
      <c r="F231" s="66"/>
      <c r="G231" s="67"/>
      <c r="H231" s="71"/>
      <c r="I231" s="70"/>
      <c r="J231" s="71"/>
      <c r="K231" s="69"/>
      <c r="L231" s="70"/>
      <c r="M231" s="71"/>
      <c r="N231" s="69"/>
      <c r="O231" s="72"/>
      <c r="P231" s="62">
        <f t="shared" si="4"/>
        <v>0</v>
      </c>
      <c r="Q231" s="90"/>
      <c r="R231" s="73"/>
    </row>
    <row r="232" spans="1:18" ht="18" hidden="1" customHeight="1">
      <c r="A232" s="606">
        <v>222</v>
      </c>
      <c r="B232" s="607"/>
      <c r="C232" s="64"/>
      <c r="D232" s="65"/>
      <c r="E232" s="144"/>
      <c r="F232" s="66"/>
      <c r="G232" s="67"/>
      <c r="H232" s="71"/>
      <c r="I232" s="70"/>
      <c r="J232" s="71"/>
      <c r="K232" s="69"/>
      <c r="L232" s="70"/>
      <c r="M232" s="71"/>
      <c r="N232" s="69"/>
      <c r="O232" s="72"/>
      <c r="P232" s="62">
        <f t="shared" si="4"/>
        <v>0</v>
      </c>
      <c r="Q232" s="90"/>
      <c r="R232" s="73"/>
    </row>
    <row r="233" spans="1:18" ht="18" hidden="1" customHeight="1">
      <c r="A233" s="606">
        <v>223</v>
      </c>
      <c r="B233" s="607"/>
      <c r="C233" s="64"/>
      <c r="D233" s="65"/>
      <c r="E233" s="144"/>
      <c r="F233" s="66"/>
      <c r="G233" s="67"/>
      <c r="H233" s="71"/>
      <c r="I233" s="70"/>
      <c r="J233" s="71"/>
      <c r="K233" s="69"/>
      <c r="L233" s="70"/>
      <c r="M233" s="71"/>
      <c r="N233" s="69"/>
      <c r="O233" s="72"/>
      <c r="P233" s="62">
        <f t="shared" si="4"/>
        <v>0</v>
      </c>
      <c r="Q233" s="90"/>
      <c r="R233" s="73"/>
    </row>
    <row r="234" spans="1:18" ht="18" hidden="1" customHeight="1">
      <c r="A234" s="606">
        <v>224</v>
      </c>
      <c r="B234" s="607"/>
      <c r="C234" s="64"/>
      <c r="D234" s="65"/>
      <c r="E234" s="144"/>
      <c r="F234" s="66"/>
      <c r="G234" s="67"/>
      <c r="H234" s="71"/>
      <c r="I234" s="70"/>
      <c r="J234" s="71"/>
      <c r="K234" s="69"/>
      <c r="L234" s="70"/>
      <c r="M234" s="71"/>
      <c r="N234" s="69"/>
      <c r="O234" s="72"/>
      <c r="P234" s="62">
        <f t="shared" si="4"/>
        <v>0</v>
      </c>
      <c r="Q234" s="90"/>
      <c r="R234" s="73"/>
    </row>
    <row r="235" spans="1:18" ht="18" hidden="1" customHeight="1">
      <c r="A235" s="606">
        <v>225</v>
      </c>
      <c r="B235" s="607"/>
      <c r="C235" s="64"/>
      <c r="D235" s="65"/>
      <c r="E235" s="144"/>
      <c r="F235" s="66"/>
      <c r="G235" s="67"/>
      <c r="H235" s="71"/>
      <c r="I235" s="70"/>
      <c r="J235" s="71"/>
      <c r="K235" s="69"/>
      <c r="L235" s="70"/>
      <c r="M235" s="71"/>
      <c r="N235" s="69"/>
      <c r="O235" s="72"/>
      <c r="P235" s="62">
        <f t="shared" si="4"/>
        <v>0</v>
      </c>
      <c r="Q235" s="90"/>
      <c r="R235" s="73"/>
    </row>
    <row r="236" spans="1:18" ht="18" hidden="1" customHeight="1">
      <c r="A236" s="606">
        <v>226</v>
      </c>
      <c r="B236" s="607"/>
      <c r="C236" s="64"/>
      <c r="D236" s="65"/>
      <c r="E236" s="144"/>
      <c r="F236" s="66"/>
      <c r="G236" s="67"/>
      <c r="H236" s="71"/>
      <c r="I236" s="70"/>
      <c r="J236" s="71"/>
      <c r="K236" s="69"/>
      <c r="L236" s="70"/>
      <c r="M236" s="71"/>
      <c r="N236" s="69"/>
      <c r="O236" s="72"/>
      <c r="P236" s="62">
        <f t="shared" si="4"/>
        <v>0</v>
      </c>
      <c r="Q236" s="90"/>
      <c r="R236" s="73"/>
    </row>
    <row r="237" spans="1:18" ht="18" hidden="1" customHeight="1">
      <c r="A237" s="606">
        <v>227</v>
      </c>
      <c r="B237" s="607"/>
      <c r="C237" s="64"/>
      <c r="D237" s="65"/>
      <c r="E237" s="144"/>
      <c r="F237" s="66"/>
      <c r="G237" s="67"/>
      <c r="H237" s="71"/>
      <c r="I237" s="70"/>
      <c r="J237" s="71"/>
      <c r="K237" s="69"/>
      <c r="L237" s="70"/>
      <c r="M237" s="71"/>
      <c r="N237" s="69"/>
      <c r="O237" s="72"/>
      <c r="P237" s="62">
        <f t="shared" si="4"/>
        <v>0</v>
      </c>
      <c r="Q237" s="90"/>
      <c r="R237" s="73"/>
    </row>
    <row r="238" spans="1:18" ht="18" hidden="1" customHeight="1">
      <c r="A238" s="606">
        <v>228</v>
      </c>
      <c r="B238" s="607"/>
      <c r="C238" s="64"/>
      <c r="D238" s="65"/>
      <c r="E238" s="144"/>
      <c r="F238" s="66"/>
      <c r="G238" s="67"/>
      <c r="H238" s="71"/>
      <c r="I238" s="70"/>
      <c r="J238" s="71"/>
      <c r="K238" s="69"/>
      <c r="L238" s="70"/>
      <c r="M238" s="71"/>
      <c r="N238" s="69"/>
      <c r="O238" s="72"/>
      <c r="P238" s="62">
        <f t="shared" si="4"/>
        <v>0</v>
      </c>
      <c r="Q238" s="90"/>
      <c r="R238" s="73"/>
    </row>
    <row r="239" spans="1:18" ht="18" hidden="1" customHeight="1">
      <c r="A239" s="606">
        <v>229</v>
      </c>
      <c r="B239" s="607"/>
      <c r="C239" s="64"/>
      <c r="D239" s="65"/>
      <c r="E239" s="144"/>
      <c r="F239" s="66"/>
      <c r="G239" s="67"/>
      <c r="H239" s="71"/>
      <c r="I239" s="70"/>
      <c r="J239" s="71"/>
      <c r="K239" s="69"/>
      <c r="L239" s="70"/>
      <c r="M239" s="71"/>
      <c r="N239" s="69"/>
      <c r="O239" s="72"/>
      <c r="P239" s="62">
        <f t="shared" si="4"/>
        <v>0</v>
      </c>
      <c r="Q239" s="90"/>
      <c r="R239" s="73"/>
    </row>
    <row r="240" spans="1:18" ht="18" hidden="1" customHeight="1">
      <c r="A240" s="606">
        <v>230</v>
      </c>
      <c r="B240" s="607"/>
      <c r="C240" s="64"/>
      <c r="D240" s="65"/>
      <c r="E240" s="144"/>
      <c r="F240" s="66"/>
      <c r="G240" s="67"/>
      <c r="H240" s="71"/>
      <c r="I240" s="70"/>
      <c r="J240" s="71"/>
      <c r="K240" s="69"/>
      <c r="L240" s="70"/>
      <c r="M240" s="71"/>
      <c r="N240" s="69"/>
      <c r="O240" s="72"/>
      <c r="P240" s="62">
        <f t="shared" si="4"/>
        <v>0</v>
      </c>
      <c r="Q240" s="90"/>
      <c r="R240" s="73"/>
    </row>
    <row r="241" spans="1:18" ht="18" hidden="1" customHeight="1">
      <c r="A241" s="606">
        <v>231</v>
      </c>
      <c r="B241" s="607"/>
      <c r="C241" s="64"/>
      <c r="D241" s="65"/>
      <c r="E241" s="144"/>
      <c r="F241" s="66"/>
      <c r="G241" s="67"/>
      <c r="H241" s="71"/>
      <c r="I241" s="70"/>
      <c r="J241" s="71"/>
      <c r="K241" s="69"/>
      <c r="L241" s="70"/>
      <c r="M241" s="71"/>
      <c r="N241" s="69"/>
      <c r="O241" s="72"/>
      <c r="P241" s="62">
        <f t="shared" si="4"/>
        <v>0</v>
      </c>
      <c r="Q241" s="90"/>
      <c r="R241" s="73"/>
    </row>
    <row r="242" spans="1:18" ht="18" hidden="1" customHeight="1">
      <c r="A242" s="606">
        <v>232</v>
      </c>
      <c r="B242" s="607"/>
      <c r="C242" s="64"/>
      <c r="D242" s="65"/>
      <c r="E242" s="144"/>
      <c r="F242" s="66"/>
      <c r="G242" s="67"/>
      <c r="H242" s="71"/>
      <c r="I242" s="70"/>
      <c r="J242" s="71"/>
      <c r="K242" s="69"/>
      <c r="L242" s="70"/>
      <c r="M242" s="71"/>
      <c r="N242" s="69"/>
      <c r="O242" s="72"/>
      <c r="P242" s="62">
        <f t="shared" si="4"/>
        <v>0</v>
      </c>
      <c r="Q242" s="90"/>
      <c r="R242" s="73"/>
    </row>
    <row r="243" spans="1:18" ht="18" hidden="1" customHeight="1">
      <c r="A243" s="606">
        <v>233</v>
      </c>
      <c r="B243" s="607"/>
      <c r="C243" s="64"/>
      <c r="D243" s="65"/>
      <c r="E243" s="144"/>
      <c r="F243" s="66"/>
      <c r="G243" s="67"/>
      <c r="H243" s="71"/>
      <c r="I243" s="70"/>
      <c r="J243" s="71"/>
      <c r="K243" s="69"/>
      <c r="L243" s="70"/>
      <c r="M243" s="71"/>
      <c r="N243" s="69"/>
      <c r="O243" s="72"/>
      <c r="P243" s="62">
        <f t="shared" si="4"/>
        <v>0</v>
      </c>
      <c r="Q243" s="90"/>
      <c r="R243" s="73"/>
    </row>
    <row r="244" spans="1:18" ht="18" hidden="1" customHeight="1">
      <c r="A244" s="606">
        <v>234</v>
      </c>
      <c r="B244" s="607"/>
      <c r="C244" s="64"/>
      <c r="D244" s="65"/>
      <c r="E244" s="144"/>
      <c r="F244" s="66"/>
      <c r="G244" s="67"/>
      <c r="H244" s="71"/>
      <c r="I244" s="70"/>
      <c r="J244" s="71"/>
      <c r="K244" s="69"/>
      <c r="L244" s="70"/>
      <c r="M244" s="71"/>
      <c r="N244" s="69"/>
      <c r="O244" s="72"/>
      <c r="P244" s="62">
        <f t="shared" si="4"/>
        <v>0</v>
      </c>
      <c r="Q244" s="90"/>
      <c r="R244" s="73"/>
    </row>
    <row r="245" spans="1:18" ht="18" hidden="1" customHeight="1">
      <c r="A245" s="606">
        <v>235</v>
      </c>
      <c r="B245" s="607"/>
      <c r="C245" s="64"/>
      <c r="D245" s="65"/>
      <c r="E245" s="144"/>
      <c r="F245" s="66"/>
      <c r="G245" s="67"/>
      <c r="H245" s="71"/>
      <c r="I245" s="70"/>
      <c r="J245" s="71"/>
      <c r="K245" s="69"/>
      <c r="L245" s="70"/>
      <c r="M245" s="71"/>
      <c r="N245" s="69"/>
      <c r="O245" s="72"/>
      <c r="P245" s="62">
        <f t="shared" si="4"/>
        <v>0</v>
      </c>
      <c r="Q245" s="90"/>
      <c r="R245" s="73"/>
    </row>
    <row r="246" spans="1:18" ht="18" hidden="1" customHeight="1">
      <c r="A246" s="606">
        <v>236</v>
      </c>
      <c r="B246" s="607"/>
      <c r="C246" s="64"/>
      <c r="D246" s="65"/>
      <c r="E246" s="144"/>
      <c r="F246" s="66"/>
      <c r="G246" s="67"/>
      <c r="H246" s="71"/>
      <c r="I246" s="70"/>
      <c r="J246" s="71"/>
      <c r="K246" s="69"/>
      <c r="L246" s="70"/>
      <c r="M246" s="71"/>
      <c r="N246" s="69"/>
      <c r="O246" s="72"/>
      <c r="P246" s="62">
        <f t="shared" si="4"/>
        <v>0</v>
      </c>
      <c r="Q246" s="90"/>
      <c r="R246" s="73"/>
    </row>
    <row r="247" spans="1:18" ht="18" hidden="1" customHeight="1">
      <c r="A247" s="606">
        <v>237</v>
      </c>
      <c r="B247" s="607"/>
      <c r="C247" s="64"/>
      <c r="D247" s="65"/>
      <c r="E247" s="144"/>
      <c r="F247" s="66"/>
      <c r="G247" s="67"/>
      <c r="H247" s="71"/>
      <c r="I247" s="70"/>
      <c r="J247" s="71"/>
      <c r="K247" s="69"/>
      <c r="L247" s="70"/>
      <c r="M247" s="71"/>
      <c r="N247" s="69"/>
      <c r="O247" s="72"/>
      <c r="P247" s="62">
        <f t="shared" si="4"/>
        <v>0</v>
      </c>
      <c r="Q247" s="90"/>
      <c r="R247" s="73"/>
    </row>
    <row r="248" spans="1:18" ht="18" hidden="1" customHeight="1">
      <c r="A248" s="606">
        <v>238</v>
      </c>
      <c r="B248" s="607"/>
      <c r="C248" s="64"/>
      <c r="D248" s="65"/>
      <c r="E248" s="144"/>
      <c r="F248" s="66"/>
      <c r="G248" s="67"/>
      <c r="H248" s="71"/>
      <c r="I248" s="70"/>
      <c r="J248" s="71"/>
      <c r="K248" s="69"/>
      <c r="L248" s="70"/>
      <c r="M248" s="71"/>
      <c r="N248" s="69"/>
      <c r="O248" s="72"/>
      <c r="P248" s="62">
        <f t="shared" si="4"/>
        <v>0</v>
      </c>
      <c r="Q248" s="90"/>
      <c r="R248" s="73"/>
    </row>
    <row r="249" spans="1:18" ht="18" hidden="1" customHeight="1">
      <c r="A249" s="606">
        <v>239</v>
      </c>
      <c r="B249" s="607"/>
      <c r="C249" s="64"/>
      <c r="D249" s="65"/>
      <c r="E249" s="144"/>
      <c r="F249" s="66"/>
      <c r="G249" s="67"/>
      <c r="H249" s="71"/>
      <c r="I249" s="70"/>
      <c r="J249" s="71"/>
      <c r="K249" s="69"/>
      <c r="L249" s="70"/>
      <c r="M249" s="71"/>
      <c r="N249" s="69"/>
      <c r="O249" s="72"/>
      <c r="P249" s="62">
        <f t="shared" si="4"/>
        <v>0</v>
      </c>
      <c r="Q249" s="90"/>
      <c r="R249" s="73"/>
    </row>
    <row r="250" spans="1:18" ht="18" hidden="1" customHeight="1">
      <c r="A250" s="606">
        <v>240</v>
      </c>
      <c r="B250" s="607"/>
      <c r="C250" s="64"/>
      <c r="D250" s="65"/>
      <c r="E250" s="144"/>
      <c r="F250" s="66"/>
      <c r="G250" s="67"/>
      <c r="H250" s="71"/>
      <c r="I250" s="70"/>
      <c r="J250" s="71"/>
      <c r="K250" s="69"/>
      <c r="L250" s="70"/>
      <c r="M250" s="71"/>
      <c r="N250" s="69"/>
      <c r="O250" s="72"/>
      <c r="P250" s="62">
        <f t="shared" si="4"/>
        <v>0</v>
      </c>
      <c r="Q250" s="90"/>
      <c r="R250" s="73"/>
    </row>
    <row r="251" spans="1:18" ht="18" hidden="1" customHeight="1">
      <c r="A251" s="606">
        <v>241</v>
      </c>
      <c r="B251" s="607"/>
      <c r="C251" s="64"/>
      <c r="D251" s="65"/>
      <c r="E251" s="144"/>
      <c r="F251" s="66"/>
      <c r="G251" s="67"/>
      <c r="H251" s="71"/>
      <c r="I251" s="70"/>
      <c r="J251" s="71"/>
      <c r="K251" s="69"/>
      <c r="L251" s="70"/>
      <c r="M251" s="71"/>
      <c r="N251" s="69"/>
      <c r="O251" s="72"/>
      <c r="P251" s="62">
        <f t="shared" si="4"/>
        <v>0</v>
      </c>
      <c r="Q251" s="90"/>
      <c r="R251" s="73"/>
    </row>
    <row r="252" spans="1:18" ht="18" hidden="1" customHeight="1">
      <c r="A252" s="606">
        <v>242</v>
      </c>
      <c r="B252" s="607"/>
      <c r="C252" s="64"/>
      <c r="D252" s="65"/>
      <c r="E252" s="144"/>
      <c r="F252" s="66"/>
      <c r="G252" s="67"/>
      <c r="H252" s="71"/>
      <c r="I252" s="70"/>
      <c r="J252" s="71"/>
      <c r="K252" s="69"/>
      <c r="L252" s="70"/>
      <c r="M252" s="71"/>
      <c r="N252" s="69"/>
      <c r="O252" s="72"/>
      <c r="P252" s="62">
        <f t="shared" si="4"/>
        <v>0</v>
      </c>
      <c r="Q252" s="90"/>
      <c r="R252" s="73"/>
    </row>
    <row r="253" spans="1:18" ht="18" hidden="1" customHeight="1">
      <c r="A253" s="606">
        <v>243</v>
      </c>
      <c r="B253" s="607"/>
      <c r="C253" s="64"/>
      <c r="D253" s="65"/>
      <c r="E253" s="144"/>
      <c r="F253" s="66"/>
      <c r="G253" s="67"/>
      <c r="H253" s="71"/>
      <c r="I253" s="70"/>
      <c r="J253" s="71"/>
      <c r="K253" s="69"/>
      <c r="L253" s="70"/>
      <c r="M253" s="71"/>
      <c r="N253" s="69"/>
      <c r="O253" s="72"/>
      <c r="P253" s="62">
        <f t="shared" si="4"/>
        <v>0</v>
      </c>
      <c r="Q253" s="90"/>
      <c r="R253" s="73"/>
    </row>
    <row r="254" spans="1:18" ht="18" hidden="1" customHeight="1">
      <c r="A254" s="606">
        <v>244</v>
      </c>
      <c r="B254" s="607"/>
      <c r="C254" s="64"/>
      <c r="D254" s="65"/>
      <c r="E254" s="144"/>
      <c r="F254" s="66"/>
      <c r="G254" s="67"/>
      <c r="H254" s="71"/>
      <c r="I254" s="70"/>
      <c r="J254" s="71"/>
      <c r="K254" s="69"/>
      <c r="L254" s="70"/>
      <c r="M254" s="71"/>
      <c r="N254" s="69"/>
      <c r="O254" s="72"/>
      <c r="P254" s="62">
        <f t="shared" si="4"/>
        <v>0</v>
      </c>
      <c r="Q254" s="90"/>
      <c r="R254" s="73"/>
    </row>
    <row r="255" spans="1:18" ht="18" hidden="1" customHeight="1">
      <c r="A255" s="606">
        <v>245</v>
      </c>
      <c r="B255" s="607"/>
      <c r="C255" s="64"/>
      <c r="D255" s="65"/>
      <c r="E255" s="144"/>
      <c r="F255" s="66"/>
      <c r="G255" s="67"/>
      <c r="H255" s="71"/>
      <c r="I255" s="70"/>
      <c r="J255" s="71"/>
      <c r="K255" s="69"/>
      <c r="L255" s="70"/>
      <c r="M255" s="71"/>
      <c r="N255" s="69"/>
      <c r="O255" s="72"/>
      <c r="P255" s="62">
        <f t="shared" si="4"/>
        <v>0</v>
      </c>
      <c r="Q255" s="90"/>
      <c r="R255" s="73"/>
    </row>
    <row r="256" spans="1:18" ht="18" hidden="1" customHeight="1">
      <c r="A256" s="606">
        <v>246</v>
      </c>
      <c r="B256" s="607"/>
      <c r="C256" s="64"/>
      <c r="D256" s="65"/>
      <c r="E256" s="144"/>
      <c r="F256" s="66"/>
      <c r="G256" s="67"/>
      <c r="H256" s="71"/>
      <c r="I256" s="70"/>
      <c r="J256" s="71"/>
      <c r="K256" s="69"/>
      <c r="L256" s="70"/>
      <c r="M256" s="71"/>
      <c r="N256" s="69"/>
      <c r="O256" s="72"/>
      <c r="P256" s="62">
        <f t="shared" si="4"/>
        <v>0</v>
      </c>
      <c r="Q256" s="90"/>
      <c r="R256" s="73"/>
    </row>
    <row r="257" spans="1:18" ht="18" hidden="1" customHeight="1">
      <c r="A257" s="606">
        <v>247</v>
      </c>
      <c r="B257" s="607"/>
      <c r="C257" s="64"/>
      <c r="D257" s="65"/>
      <c r="E257" s="144"/>
      <c r="F257" s="66"/>
      <c r="G257" s="67"/>
      <c r="H257" s="71"/>
      <c r="I257" s="70"/>
      <c r="J257" s="71"/>
      <c r="K257" s="69"/>
      <c r="L257" s="70"/>
      <c r="M257" s="71"/>
      <c r="N257" s="69"/>
      <c r="O257" s="72"/>
      <c r="P257" s="62">
        <f t="shared" si="4"/>
        <v>0</v>
      </c>
      <c r="Q257" s="90"/>
      <c r="R257" s="73"/>
    </row>
    <row r="258" spans="1:18" ht="18" hidden="1" customHeight="1">
      <c r="A258" s="606">
        <v>248</v>
      </c>
      <c r="B258" s="607"/>
      <c r="C258" s="64"/>
      <c r="D258" s="65"/>
      <c r="E258" s="144"/>
      <c r="F258" s="66"/>
      <c r="G258" s="67"/>
      <c r="H258" s="71"/>
      <c r="I258" s="70"/>
      <c r="J258" s="71"/>
      <c r="K258" s="69"/>
      <c r="L258" s="70"/>
      <c r="M258" s="71"/>
      <c r="N258" s="69"/>
      <c r="O258" s="72"/>
      <c r="P258" s="62">
        <f t="shared" si="4"/>
        <v>0</v>
      </c>
      <c r="Q258" s="90"/>
      <c r="R258" s="73"/>
    </row>
    <row r="259" spans="1:18" ht="18" hidden="1" customHeight="1">
      <c r="A259" s="606">
        <v>249</v>
      </c>
      <c r="B259" s="607"/>
      <c r="C259" s="64"/>
      <c r="D259" s="65"/>
      <c r="E259" s="144"/>
      <c r="F259" s="66"/>
      <c r="G259" s="67"/>
      <c r="H259" s="71"/>
      <c r="I259" s="70"/>
      <c r="J259" s="71"/>
      <c r="K259" s="69"/>
      <c r="L259" s="70"/>
      <c r="M259" s="71"/>
      <c r="N259" s="69"/>
      <c r="O259" s="72"/>
      <c r="P259" s="62">
        <f t="shared" si="4"/>
        <v>0</v>
      </c>
      <c r="Q259" s="90"/>
      <c r="R259" s="73"/>
    </row>
    <row r="260" spans="1:18" ht="18" hidden="1" customHeight="1">
      <c r="A260" s="606">
        <v>250</v>
      </c>
      <c r="B260" s="607"/>
      <c r="C260" s="64"/>
      <c r="D260" s="65"/>
      <c r="E260" s="144"/>
      <c r="F260" s="66"/>
      <c r="G260" s="67"/>
      <c r="H260" s="71"/>
      <c r="I260" s="70"/>
      <c r="J260" s="71"/>
      <c r="K260" s="69"/>
      <c r="L260" s="70"/>
      <c r="M260" s="71"/>
      <c r="N260" s="69"/>
      <c r="O260" s="72"/>
      <c r="P260" s="62">
        <f t="shared" si="4"/>
        <v>0</v>
      </c>
      <c r="Q260" s="90"/>
      <c r="R260" s="73"/>
    </row>
    <row r="261" spans="1:18" ht="18" hidden="1" customHeight="1">
      <c r="A261" s="606">
        <v>251</v>
      </c>
      <c r="B261" s="607"/>
      <c r="C261" s="64"/>
      <c r="D261" s="65"/>
      <c r="E261" s="144"/>
      <c r="F261" s="66"/>
      <c r="G261" s="67"/>
      <c r="H261" s="71"/>
      <c r="I261" s="70"/>
      <c r="J261" s="71"/>
      <c r="K261" s="69"/>
      <c r="L261" s="70"/>
      <c r="M261" s="71"/>
      <c r="N261" s="69"/>
      <c r="O261" s="72"/>
      <c r="P261" s="62">
        <f t="shared" si="4"/>
        <v>0</v>
      </c>
      <c r="Q261" s="90"/>
      <c r="R261" s="73"/>
    </row>
    <row r="262" spans="1:18" ht="18" hidden="1" customHeight="1">
      <c r="A262" s="606">
        <v>252</v>
      </c>
      <c r="B262" s="607"/>
      <c r="C262" s="64"/>
      <c r="D262" s="65"/>
      <c r="E262" s="144"/>
      <c r="F262" s="66"/>
      <c r="G262" s="67"/>
      <c r="H262" s="71"/>
      <c r="I262" s="70"/>
      <c r="J262" s="71"/>
      <c r="K262" s="69"/>
      <c r="L262" s="70"/>
      <c r="M262" s="71"/>
      <c r="N262" s="69"/>
      <c r="O262" s="72"/>
      <c r="P262" s="62">
        <f t="shared" si="4"/>
        <v>0</v>
      </c>
      <c r="Q262" s="90"/>
      <c r="R262" s="73"/>
    </row>
    <row r="263" spans="1:18" ht="18" hidden="1" customHeight="1">
      <c r="A263" s="606">
        <v>253</v>
      </c>
      <c r="B263" s="607"/>
      <c r="C263" s="64"/>
      <c r="D263" s="65"/>
      <c r="E263" s="144"/>
      <c r="F263" s="66"/>
      <c r="G263" s="67"/>
      <c r="H263" s="71"/>
      <c r="I263" s="70"/>
      <c r="J263" s="71"/>
      <c r="K263" s="69"/>
      <c r="L263" s="70"/>
      <c r="M263" s="71"/>
      <c r="N263" s="69"/>
      <c r="O263" s="72"/>
      <c r="P263" s="62">
        <f t="shared" si="4"/>
        <v>0</v>
      </c>
      <c r="Q263" s="90"/>
      <c r="R263" s="73"/>
    </row>
    <row r="264" spans="1:18" ht="18" hidden="1" customHeight="1">
      <c r="A264" s="606">
        <v>254</v>
      </c>
      <c r="B264" s="607"/>
      <c r="C264" s="64"/>
      <c r="D264" s="65"/>
      <c r="E264" s="144"/>
      <c r="F264" s="66"/>
      <c r="G264" s="67"/>
      <c r="H264" s="71"/>
      <c r="I264" s="70"/>
      <c r="J264" s="71"/>
      <c r="K264" s="69"/>
      <c r="L264" s="70"/>
      <c r="M264" s="71"/>
      <c r="N264" s="69"/>
      <c r="O264" s="72"/>
      <c r="P264" s="62">
        <f t="shared" si="4"/>
        <v>0</v>
      </c>
      <c r="Q264" s="90"/>
      <c r="R264" s="73"/>
    </row>
    <row r="265" spans="1:18" ht="18" hidden="1" customHeight="1">
      <c r="A265" s="606">
        <v>255</v>
      </c>
      <c r="B265" s="607"/>
      <c r="C265" s="64"/>
      <c r="D265" s="65"/>
      <c r="E265" s="144"/>
      <c r="F265" s="66"/>
      <c r="G265" s="67"/>
      <c r="H265" s="71"/>
      <c r="I265" s="70"/>
      <c r="J265" s="71"/>
      <c r="K265" s="69"/>
      <c r="L265" s="70"/>
      <c r="M265" s="71"/>
      <c r="N265" s="69"/>
      <c r="O265" s="72"/>
      <c r="P265" s="62">
        <f t="shared" si="4"/>
        <v>0</v>
      </c>
      <c r="Q265" s="90"/>
      <c r="R265" s="73"/>
    </row>
    <row r="266" spans="1:18" ht="18" hidden="1" customHeight="1">
      <c r="A266" s="606">
        <v>256</v>
      </c>
      <c r="B266" s="607"/>
      <c r="C266" s="64"/>
      <c r="D266" s="65"/>
      <c r="E266" s="144"/>
      <c r="F266" s="66"/>
      <c r="G266" s="67"/>
      <c r="H266" s="71"/>
      <c r="I266" s="70"/>
      <c r="J266" s="71"/>
      <c r="K266" s="69"/>
      <c r="L266" s="70"/>
      <c r="M266" s="71"/>
      <c r="N266" s="69"/>
      <c r="O266" s="72"/>
      <c r="P266" s="62">
        <f t="shared" si="4"/>
        <v>0</v>
      </c>
      <c r="Q266" s="90"/>
      <c r="R266" s="73"/>
    </row>
    <row r="267" spans="1:18" ht="18" hidden="1" customHeight="1">
      <c r="A267" s="606">
        <v>257</v>
      </c>
      <c r="B267" s="607"/>
      <c r="C267" s="64"/>
      <c r="D267" s="65"/>
      <c r="E267" s="144"/>
      <c r="F267" s="66"/>
      <c r="G267" s="67"/>
      <c r="H267" s="71"/>
      <c r="I267" s="70"/>
      <c r="J267" s="71"/>
      <c r="K267" s="69"/>
      <c r="L267" s="70"/>
      <c r="M267" s="71"/>
      <c r="N267" s="69"/>
      <c r="O267" s="72"/>
      <c r="P267" s="62">
        <f t="shared" si="4"/>
        <v>0</v>
      </c>
      <c r="Q267" s="90"/>
      <c r="R267" s="73"/>
    </row>
    <row r="268" spans="1:18" ht="18" hidden="1" customHeight="1">
      <c r="A268" s="606">
        <v>258</v>
      </c>
      <c r="B268" s="607"/>
      <c r="C268" s="64"/>
      <c r="D268" s="65"/>
      <c r="E268" s="144"/>
      <c r="F268" s="66"/>
      <c r="G268" s="67"/>
      <c r="H268" s="71"/>
      <c r="I268" s="70"/>
      <c r="J268" s="71"/>
      <c r="K268" s="69"/>
      <c r="L268" s="70"/>
      <c r="M268" s="71"/>
      <c r="N268" s="69"/>
      <c r="O268" s="72"/>
      <c r="P268" s="62">
        <f t="shared" ref="P268:P331" si="5">IF(H268="",0,INT(SUM(PRODUCT(H268,J268,M268))))</f>
        <v>0</v>
      </c>
      <c r="Q268" s="90"/>
      <c r="R268" s="73"/>
    </row>
    <row r="269" spans="1:18" ht="18" hidden="1" customHeight="1">
      <c r="A269" s="606">
        <v>259</v>
      </c>
      <c r="B269" s="607"/>
      <c r="C269" s="64"/>
      <c r="D269" s="65"/>
      <c r="E269" s="144"/>
      <c r="F269" s="66"/>
      <c r="G269" s="67"/>
      <c r="H269" s="71"/>
      <c r="I269" s="70"/>
      <c r="J269" s="71"/>
      <c r="K269" s="69"/>
      <c r="L269" s="70"/>
      <c r="M269" s="71"/>
      <c r="N269" s="69"/>
      <c r="O269" s="72"/>
      <c r="P269" s="62">
        <f t="shared" si="5"/>
        <v>0</v>
      </c>
      <c r="Q269" s="90"/>
      <c r="R269" s="73"/>
    </row>
    <row r="270" spans="1:18" ht="18" hidden="1" customHeight="1">
      <c r="A270" s="606">
        <v>260</v>
      </c>
      <c r="B270" s="607"/>
      <c r="C270" s="64"/>
      <c r="D270" s="65"/>
      <c r="E270" s="144"/>
      <c r="F270" s="66"/>
      <c r="G270" s="67"/>
      <c r="H270" s="71"/>
      <c r="I270" s="70"/>
      <c r="J270" s="71"/>
      <c r="K270" s="69"/>
      <c r="L270" s="70"/>
      <c r="M270" s="71"/>
      <c r="N270" s="69"/>
      <c r="O270" s="72"/>
      <c r="P270" s="62">
        <f t="shared" si="5"/>
        <v>0</v>
      </c>
      <c r="Q270" s="90"/>
      <c r="R270" s="73"/>
    </row>
    <row r="271" spans="1:18" ht="18" hidden="1" customHeight="1">
      <c r="A271" s="606">
        <v>261</v>
      </c>
      <c r="B271" s="607"/>
      <c r="C271" s="64"/>
      <c r="D271" s="65"/>
      <c r="E271" s="144"/>
      <c r="F271" s="66"/>
      <c r="G271" s="67"/>
      <c r="H271" s="71"/>
      <c r="I271" s="70"/>
      <c r="J271" s="71"/>
      <c r="K271" s="69"/>
      <c r="L271" s="70"/>
      <c r="M271" s="71"/>
      <c r="N271" s="69"/>
      <c r="O271" s="72"/>
      <c r="P271" s="62">
        <f t="shared" si="5"/>
        <v>0</v>
      </c>
      <c r="Q271" s="90"/>
      <c r="R271" s="73"/>
    </row>
    <row r="272" spans="1:18" ht="18" hidden="1" customHeight="1">
      <c r="A272" s="606">
        <v>262</v>
      </c>
      <c r="B272" s="607"/>
      <c r="C272" s="64"/>
      <c r="D272" s="65"/>
      <c r="E272" s="144"/>
      <c r="F272" s="66"/>
      <c r="G272" s="67"/>
      <c r="H272" s="71"/>
      <c r="I272" s="70"/>
      <c r="J272" s="71"/>
      <c r="K272" s="69"/>
      <c r="L272" s="70"/>
      <c r="M272" s="71"/>
      <c r="N272" s="69"/>
      <c r="O272" s="72"/>
      <c r="P272" s="62">
        <f t="shared" si="5"/>
        <v>0</v>
      </c>
      <c r="Q272" s="90"/>
      <c r="R272" s="73"/>
    </row>
    <row r="273" spans="1:18" ht="18" hidden="1" customHeight="1">
      <c r="A273" s="606">
        <v>263</v>
      </c>
      <c r="B273" s="607"/>
      <c r="C273" s="64"/>
      <c r="D273" s="65"/>
      <c r="E273" s="144"/>
      <c r="F273" s="66"/>
      <c r="G273" s="67"/>
      <c r="H273" s="71"/>
      <c r="I273" s="70"/>
      <c r="J273" s="71"/>
      <c r="K273" s="69"/>
      <c r="L273" s="70"/>
      <c r="M273" s="71"/>
      <c r="N273" s="69"/>
      <c r="O273" s="72"/>
      <c r="P273" s="62">
        <f t="shared" si="5"/>
        <v>0</v>
      </c>
      <c r="Q273" s="90"/>
      <c r="R273" s="73"/>
    </row>
    <row r="274" spans="1:18" ht="18" hidden="1" customHeight="1">
      <c r="A274" s="606">
        <v>264</v>
      </c>
      <c r="B274" s="607"/>
      <c r="C274" s="64"/>
      <c r="D274" s="65"/>
      <c r="E274" s="144"/>
      <c r="F274" s="66"/>
      <c r="G274" s="67"/>
      <c r="H274" s="71"/>
      <c r="I274" s="70"/>
      <c r="J274" s="71"/>
      <c r="K274" s="69"/>
      <c r="L274" s="70"/>
      <c r="M274" s="71"/>
      <c r="N274" s="69"/>
      <c r="O274" s="72"/>
      <c r="P274" s="62">
        <f t="shared" si="5"/>
        <v>0</v>
      </c>
      <c r="Q274" s="90"/>
      <c r="R274" s="73"/>
    </row>
    <row r="275" spans="1:18" ht="18" hidden="1" customHeight="1">
      <c r="A275" s="606">
        <v>265</v>
      </c>
      <c r="B275" s="607"/>
      <c r="C275" s="64"/>
      <c r="D275" s="65"/>
      <c r="E275" s="144"/>
      <c r="F275" s="66"/>
      <c r="G275" s="67"/>
      <c r="H275" s="71"/>
      <c r="I275" s="70"/>
      <c r="J275" s="71"/>
      <c r="K275" s="69"/>
      <c r="L275" s="70"/>
      <c r="M275" s="71"/>
      <c r="N275" s="69"/>
      <c r="O275" s="72"/>
      <c r="P275" s="62">
        <f t="shared" si="5"/>
        <v>0</v>
      </c>
      <c r="Q275" s="90"/>
      <c r="R275" s="73"/>
    </row>
    <row r="276" spans="1:18" ht="18" hidden="1" customHeight="1">
      <c r="A276" s="606">
        <v>266</v>
      </c>
      <c r="B276" s="607"/>
      <c r="C276" s="64"/>
      <c r="D276" s="65"/>
      <c r="E276" s="144"/>
      <c r="F276" s="66"/>
      <c r="G276" s="67"/>
      <c r="H276" s="71"/>
      <c r="I276" s="70"/>
      <c r="J276" s="71"/>
      <c r="K276" s="69"/>
      <c r="L276" s="70"/>
      <c r="M276" s="71"/>
      <c r="N276" s="69"/>
      <c r="O276" s="72"/>
      <c r="P276" s="62">
        <f t="shared" si="5"/>
        <v>0</v>
      </c>
      <c r="Q276" s="90"/>
      <c r="R276" s="73"/>
    </row>
    <row r="277" spans="1:18" ht="18" hidden="1" customHeight="1">
      <c r="A277" s="606">
        <v>267</v>
      </c>
      <c r="B277" s="607"/>
      <c r="C277" s="64"/>
      <c r="D277" s="65"/>
      <c r="E277" s="144"/>
      <c r="F277" s="66"/>
      <c r="G277" s="67"/>
      <c r="H277" s="71"/>
      <c r="I277" s="70"/>
      <c r="J277" s="71"/>
      <c r="K277" s="69"/>
      <c r="L277" s="70"/>
      <c r="M277" s="71"/>
      <c r="N277" s="69"/>
      <c r="O277" s="72"/>
      <c r="P277" s="62">
        <f t="shared" si="5"/>
        <v>0</v>
      </c>
      <c r="Q277" s="90"/>
      <c r="R277" s="73"/>
    </row>
    <row r="278" spans="1:18" ht="18" hidden="1" customHeight="1">
      <c r="A278" s="606">
        <v>268</v>
      </c>
      <c r="B278" s="607"/>
      <c r="C278" s="64"/>
      <c r="D278" s="65"/>
      <c r="E278" s="144"/>
      <c r="F278" s="66"/>
      <c r="G278" s="67"/>
      <c r="H278" s="71"/>
      <c r="I278" s="70"/>
      <c r="J278" s="71"/>
      <c r="K278" s="69"/>
      <c r="L278" s="70"/>
      <c r="M278" s="71"/>
      <c r="N278" s="69"/>
      <c r="O278" s="72"/>
      <c r="P278" s="62">
        <f t="shared" si="5"/>
        <v>0</v>
      </c>
      <c r="Q278" s="90"/>
      <c r="R278" s="73"/>
    </row>
    <row r="279" spans="1:18" ht="18" hidden="1" customHeight="1">
      <c r="A279" s="606">
        <v>269</v>
      </c>
      <c r="B279" s="607"/>
      <c r="C279" s="64"/>
      <c r="D279" s="65"/>
      <c r="E279" s="144"/>
      <c r="F279" s="66"/>
      <c r="G279" s="67"/>
      <c r="H279" s="71"/>
      <c r="I279" s="70"/>
      <c r="J279" s="71"/>
      <c r="K279" s="69"/>
      <c r="L279" s="70"/>
      <c r="M279" s="71"/>
      <c r="N279" s="69"/>
      <c r="O279" s="72"/>
      <c r="P279" s="62">
        <f t="shared" si="5"/>
        <v>0</v>
      </c>
      <c r="Q279" s="90"/>
      <c r="R279" s="73"/>
    </row>
    <row r="280" spans="1:18" ht="18" hidden="1" customHeight="1">
      <c r="A280" s="606">
        <v>270</v>
      </c>
      <c r="B280" s="607"/>
      <c r="C280" s="64"/>
      <c r="D280" s="65"/>
      <c r="E280" s="144"/>
      <c r="F280" s="66"/>
      <c r="G280" s="67"/>
      <c r="H280" s="71"/>
      <c r="I280" s="70"/>
      <c r="J280" s="71"/>
      <c r="K280" s="69"/>
      <c r="L280" s="70"/>
      <c r="M280" s="71"/>
      <c r="N280" s="69"/>
      <c r="O280" s="72"/>
      <c r="P280" s="62">
        <f t="shared" si="5"/>
        <v>0</v>
      </c>
      <c r="Q280" s="90"/>
      <c r="R280" s="73"/>
    </row>
    <row r="281" spans="1:18" ht="18" hidden="1" customHeight="1">
      <c r="A281" s="606">
        <v>271</v>
      </c>
      <c r="B281" s="607"/>
      <c r="C281" s="64"/>
      <c r="D281" s="65"/>
      <c r="E281" s="144"/>
      <c r="F281" s="66"/>
      <c r="G281" s="67"/>
      <c r="H281" s="71"/>
      <c r="I281" s="70"/>
      <c r="J281" s="71"/>
      <c r="K281" s="69"/>
      <c r="L281" s="70"/>
      <c r="M281" s="71"/>
      <c r="N281" s="69"/>
      <c r="O281" s="72"/>
      <c r="P281" s="62">
        <f t="shared" si="5"/>
        <v>0</v>
      </c>
      <c r="Q281" s="90"/>
      <c r="R281" s="73"/>
    </row>
    <row r="282" spans="1:18" ht="18" hidden="1" customHeight="1">
      <c r="A282" s="606">
        <v>272</v>
      </c>
      <c r="B282" s="607"/>
      <c r="C282" s="64"/>
      <c r="D282" s="65"/>
      <c r="E282" s="144"/>
      <c r="F282" s="66"/>
      <c r="G282" s="67"/>
      <c r="H282" s="71"/>
      <c r="I282" s="70"/>
      <c r="J282" s="71"/>
      <c r="K282" s="69"/>
      <c r="L282" s="70"/>
      <c r="M282" s="71"/>
      <c r="N282" s="69"/>
      <c r="O282" s="72"/>
      <c r="P282" s="62">
        <f t="shared" si="5"/>
        <v>0</v>
      </c>
      <c r="Q282" s="90"/>
      <c r="R282" s="73"/>
    </row>
    <row r="283" spans="1:18" ht="18" hidden="1" customHeight="1">
      <c r="A283" s="606">
        <v>273</v>
      </c>
      <c r="B283" s="607"/>
      <c r="C283" s="64"/>
      <c r="D283" s="65"/>
      <c r="E283" s="144"/>
      <c r="F283" s="66"/>
      <c r="G283" s="67"/>
      <c r="H283" s="71"/>
      <c r="I283" s="70"/>
      <c r="J283" s="71"/>
      <c r="K283" s="69"/>
      <c r="L283" s="70"/>
      <c r="M283" s="71"/>
      <c r="N283" s="69"/>
      <c r="O283" s="72"/>
      <c r="P283" s="62">
        <f t="shared" si="5"/>
        <v>0</v>
      </c>
      <c r="Q283" s="90"/>
      <c r="R283" s="73"/>
    </row>
    <row r="284" spans="1:18" ht="18" hidden="1" customHeight="1">
      <c r="A284" s="606">
        <v>274</v>
      </c>
      <c r="B284" s="607"/>
      <c r="C284" s="64"/>
      <c r="D284" s="65"/>
      <c r="E284" s="144"/>
      <c r="F284" s="66"/>
      <c r="G284" s="67"/>
      <c r="H284" s="71"/>
      <c r="I284" s="70"/>
      <c r="J284" s="71"/>
      <c r="K284" s="69"/>
      <c r="L284" s="70"/>
      <c r="M284" s="71"/>
      <c r="N284" s="69"/>
      <c r="O284" s="72"/>
      <c r="P284" s="62">
        <f t="shared" si="5"/>
        <v>0</v>
      </c>
      <c r="Q284" s="90"/>
      <c r="R284" s="73"/>
    </row>
    <row r="285" spans="1:18" ht="18" hidden="1" customHeight="1">
      <c r="A285" s="606">
        <v>275</v>
      </c>
      <c r="B285" s="607"/>
      <c r="C285" s="64"/>
      <c r="D285" s="65"/>
      <c r="E285" s="144"/>
      <c r="F285" s="66"/>
      <c r="G285" s="67"/>
      <c r="H285" s="71"/>
      <c r="I285" s="70"/>
      <c r="J285" s="71"/>
      <c r="K285" s="69"/>
      <c r="L285" s="70"/>
      <c r="M285" s="71"/>
      <c r="N285" s="69"/>
      <c r="O285" s="72"/>
      <c r="P285" s="62">
        <f t="shared" si="5"/>
        <v>0</v>
      </c>
      <c r="Q285" s="90"/>
      <c r="R285" s="73"/>
    </row>
    <row r="286" spans="1:18" ht="18" hidden="1" customHeight="1">
      <c r="A286" s="606">
        <v>276</v>
      </c>
      <c r="B286" s="607"/>
      <c r="C286" s="64"/>
      <c r="D286" s="65"/>
      <c r="E286" s="144"/>
      <c r="F286" s="66"/>
      <c r="G286" s="67"/>
      <c r="H286" s="71"/>
      <c r="I286" s="70"/>
      <c r="J286" s="71"/>
      <c r="K286" s="69"/>
      <c r="L286" s="70"/>
      <c r="M286" s="71"/>
      <c r="N286" s="69"/>
      <c r="O286" s="72"/>
      <c r="P286" s="62">
        <f t="shared" si="5"/>
        <v>0</v>
      </c>
      <c r="Q286" s="90"/>
      <c r="R286" s="73"/>
    </row>
    <row r="287" spans="1:18" ht="18" hidden="1" customHeight="1">
      <c r="A287" s="606">
        <v>277</v>
      </c>
      <c r="B287" s="607"/>
      <c r="C287" s="64"/>
      <c r="D287" s="65"/>
      <c r="E287" s="144"/>
      <c r="F287" s="66"/>
      <c r="G287" s="67"/>
      <c r="H287" s="71"/>
      <c r="I287" s="70"/>
      <c r="J287" s="71"/>
      <c r="K287" s="69"/>
      <c r="L287" s="70"/>
      <c r="M287" s="71"/>
      <c r="N287" s="69"/>
      <c r="O287" s="72"/>
      <c r="P287" s="62">
        <f t="shared" si="5"/>
        <v>0</v>
      </c>
      <c r="Q287" s="90"/>
      <c r="R287" s="73"/>
    </row>
    <row r="288" spans="1:18" ht="18" hidden="1" customHeight="1">
      <c r="A288" s="606">
        <v>278</v>
      </c>
      <c r="B288" s="607"/>
      <c r="C288" s="64"/>
      <c r="D288" s="65"/>
      <c r="E288" s="144"/>
      <c r="F288" s="66"/>
      <c r="G288" s="67"/>
      <c r="H288" s="71"/>
      <c r="I288" s="70"/>
      <c r="J288" s="71"/>
      <c r="K288" s="69"/>
      <c r="L288" s="70"/>
      <c r="M288" s="71"/>
      <c r="N288" s="69"/>
      <c r="O288" s="72"/>
      <c r="P288" s="62">
        <f t="shared" si="5"/>
        <v>0</v>
      </c>
      <c r="Q288" s="90"/>
      <c r="R288" s="73"/>
    </row>
    <row r="289" spans="1:18" ht="18" hidden="1" customHeight="1">
      <c r="A289" s="606">
        <v>279</v>
      </c>
      <c r="B289" s="607"/>
      <c r="C289" s="64"/>
      <c r="D289" s="65"/>
      <c r="E289" s="144"/>
      <c r="F289" s="66"/>
      <c r="G289" s="67"/>
      <c r="H289" s="71"/>
      <c r="I289" s="70"/>
      <c r="J289" s="71"/>
      <c r="K289" s="69"/>
      <c r="L289" s="70"/>
      <c r="M289" s="71"/>
      <c r="N289" s="69"/>
      <c r="O289" s="72"/>
      <c r="P289" s="62">
        <f t="shared" si="5"/>
        <v>0</v>
      </c>
      <c r="Q289" s="90"/>
      <c r="R289" s="73"/>
    </row>
    <row r="290" spans="1:18" ht="18" hidden="1" customHeight="1">
      <c r="A290" s="606">
        <v>280</v>
      </c>
      <c r="B290" s="607"/>
      <c r="C290" s="64"/>
      <c r="D290" s="65"/>
      <c r="E290" s="144"/>
      <c r="F290" s="66"/>
      <c r="G290" s="67"/>
      <c r="H290" s="71"/>
      <c r="I290" s="70"/>
      <c r="J290" s="71"/>
      <c r="K290" s="69"/>
      <c r="L290" s="70"/>
      <c r="M290" s="71"/>
      <c r="N290" s="69"/>
      <c r="O290" s="72"/>
      <c r="P290" s="62">
        <f t="shared" si="5"/>
        <v>0</v>
      </c>
      <c r="Q290" s="90"/>
      <c r="R290" s="73"/>
    </row>
    <row r="291" spans="1:18" ht="18" hidden="1" customHeight="1">
      <c r="A291" s="606">
        <v>281</v>
      </c>
      <c r="B291" s="607"/>
      <c r="C291" s="64"/>
      <c r="D291" s="65"/>
      <c r="E291" s="144"/>
      <c r="F291" s="66"/>
      <c r="G291" s="67"/>
      <c r="H291" s="71"/>
      <c r="I291" s="70"/>
      <c r="J291" s="71"/>
      <c r="K291" s="69"/>
      <c r="L291" s="70"/>
      <c r="M291" s="71"/>
      <c r="N291" s="69"/>
      <c r="O291" s="72"/>
      <c r="P291" s="62">
        <f t="shared" si="5"/>
        <v>0</v>
      </c>
      <c r="Q291" s="90"/>
      <c r="R291" s="73"/>
    </row>
    <row r="292" spans="1:18" ht="18" hidden="1" customHeight="1">
      <c r="A292" s="606">
        <v>282</v>
      </c>
      <c r="B292" s="607"/>
      <c r="C292" s="64"/>
      <c r="D292" s="65"/>
      <c r="E292" s="144"/>
      <c r="F292" s="66"/>
      <c r="G292" s="67"/>
      <c r="H292" s="71"/>
      <c r="I292" s="70"/>
      <c r="J292" s="71"/>
      <c r="K292" s="69"/>
      <c r="L292" s="70"/>
      <c r="M292" s="71"/>
      <c r="N292" s="69"/>
      <c r="O292" s="72"/>
      <c r="P292" s="62">
        <f t="shared" si="5"/>
        <v>0</v>
      </c>
      <c r="Q292" s="90"/>
      <c r="R292" s="73"/>
    </row>
    <row r="293" spans="1:18" ht="18" hidden="1" customHeight="1">
      <c r="A293" s="606">
        <v>283</v>
      </c>
      <c r="B293" s="607"/>
      <c r="C293" s="64"/>
      <c r="D293" s="65"/>
      <c r="E293" s="144"/>
      <c r="F293" s="66"/>
      <c r="G293" s="67"/>
      <c r="H293" s="71"/>
      <c r="I293" s="70"/>
      <c r="J293" s="71"/>
      <c r="K293" s="69"/>
      <c r="L293" s="70"/>
      <c r="M293" s="71"/>
      <c r="N293" s="69"/>
      <c r="O293" s="72"/>
      <c r="P293" s="62">
        <f t="shared" si="5"/>
        <v>0</v>
      </c>
      <c r="Q293" s="90"/>
      <c r="R293" s="73"/>
    </row>
    <row r="294" spans="1:18" ht="18" hidden="1" customHeight="1">
      <c r="A294" s="606">
        <v>284</v>
      </c>
      <c r="B294" s="607"/>
      <c r="C294" s="64"/>
      <c r="D294" s="65"/>
      <c r="E294" s="144"/>
      <c r="F294" s="66"/>
      <c r="G294" s="67"/>
      <c r="H294" s="71"/>
      <c r="I294" s="70"/>
      <c r="J294" s="71"/>
      <c r="K294" s="69"/>
      <c r="L294" s="70"/>
      <c r="M294" s="71"/>
      <c r="N294" s="69"/>
      <c r="O294" s="72"/>
      <c r="P294" s="62">
        <f t="shared" si="5"/>
        <v>0</v>
      </c>
      <c r="Q294" s="90"/>
      <c r="R294" s="73"/>
    </row>
    <row r="295" spans="1:18" ht="18" hidden="1" customHeight="1">
      <c r="A295" s="606">
        <v>285</v>
      </c>
      <c r="B295" s="607"/>
      <c r="C295" s="64"/>
      <c r="D295" s="65"/>
      <c r="E295" s="144"/>
      <c r="F295" s="66"/>
      <c r="G295" s="67"/>
      <c r="H295" s="71"/>
      <c r="I295" s="70"/>
      <c r="J295" s="71"/>
      <c r="K295" s="69"/>
      <c r="L295" s="70"/>
      <c r="M295" s="71"/>
      <c r="N295" s="69"/>
      <c r="O295" s="72"/>
      <c r="P295" s="62">
        <f t="shared" si="5"/>
        <v>0</v>
      </c>
      <c r="Q295" s="90"/>
      <c r="R295" s="73"/>
    </row>
    <row r="296" spans="1:18" ht="18" hidden="1" customHeight="1">
      <c r="A296" s="606">
        <v>286</v>
      </c>
      <c r="B296" s="607"/>
      <c r="C296" s="64"/>
      <c r="D296" s="65"/>
      <c r="E296" s="144"/>
      <c r="F296" s="66"/>
      <c r="G296" s="67"/>
      <c r="H296" s="71"/>
      <c r="I296" s="70"/>
      <c r="J296" s="71"/>
      <c r="K296" s="69"/>
      <c r="L296" s="70"/>
      <c r="M296" s="71"/>
      <c r="N296" s="69"/>
      <c r="O296" s="72"/>
      <c r="P296" s="62">
        <f t="shared" si="5"/>
        <v>0</v>
      </c>
      <c r="Q296" s="90"/>
      <c r="R296" s="73"/>
    </row>
    <row r="297" spans="1:18" ht="18" hidden="1" customHeight="1">
      <c r="A297" s="606">
        <v>287</v>
      </c>
      <c r="B297" s="607"/>
      <c r="C297" s="64"/>
      <c r="D297" s="65"/>
      <c r="E297" s="144"/>
      <c r="F297" s="66"/>
      <c r="G297" s="67"/>
      <c r="H297" s="71"/>
      <c r="I297" s="70"/>
      <c r="J297" s="71"/>
      <c r="K297" s="69"/>
      <c r="L297" s="70"/>
      <c r="M297" s="71"/>
      <c r="N297" s="69"/>
      <c r="O297" s="72"/>
      <c r="P297" s="62">
        <f t="shared" si="5"/>
        <v>0</v>
      </c>
      <c r="Q297" s="90"/>
      <c r="R297" s="73"/>
    </row>
    <row r="298" spans="1:18" ht="18" hidden="1" customHeight="1">
      <c r="A298" s="606">
        <v>288</v>
      </c>
      <c r="B298" s="607"/>
      <c r="C298" s="64"/>
      <c r="D298" s="65"/>
      <c r="E298" s="144"/>
      <c r="F298" s="66"/>
      <c r="G298" s="67"/>
      <c r="H298" s="71"/>
      <c r="I298" s="70"/>
      <c r="J298" s="71"/>
      <c r="K298" s="69"/>
      <c r="L298" s="70"/>
      <c r="M298" s="71"/>
      <c r="N298" s="69"/>
      <c r="O298" s="72"/>
      <c r="P298" s="62">
        <f t="shared" si="5"/>
        <v>0</v>
      </c>
      <c r="Q298" s="90"/>
      <c r="R298" s="73"/>
    </row>
    <row r="299" spans="1:18" ht="18" hidden="1" customHeight="1">
      <c r="A299" s="606">
        <v>289</v>
      </c>
      <c r="B299" s="607"/>
      <c r="C299" s="64"/>
      <c r="D299" s="65"/>
      <c r="E299" s="144"/>
      <c r="F299" s="66"/>
      <c r="G299" s="67"/>
      <c r="H299" s="71"/>
      <c r="I299" s="70"/>
      <c r="J299" s="71"/>
      <c r="K299" s="69"/>
      <c r="L299" s="70"/>
      <c r="M299" s="71"/>
      <c r="N299" s="69"/>
      <c r="O299" s="72"/>
      <c r="P299" s="62">
        <f t="shared" si="5"/>
        <v>0</v>
      </c>
      <c r="Q299" s="90"/>
      <c r="R299" s="73"/>
    </row>
    <row r="300" spans="1:18" ht="18" hidden="1" customHeight="1">
      <c r="A300" s="606">
        <v>290</v>
      </c>
      <c r="B300" s="607"/>
      <c r="C300" s="64"/>
      <c r="D300" s="65"/>
      <c r="E300" s="144"/>
      <c r="F300" s="66"/>
      <c r="G300" s="67"/>
      <c r="H300" s="71"/>
      <c r="I300" s="70"/>
      <c r="J300" s="71"/>
      <c r="K300" s="69"/>
      <c r="L300" s="70"/>
      <c r="M300" s="71"/>
      <c r="N300" s="69"/>
      <c r="O300" s="72"/>
      <c r="P300" s="62">
        <f t="shared" si="5"/>
        <v>0</v>
      </c>
      <c r="Q300" s="90"/>
      <c r="R300" s="73"/>
    </row>
    <row r="301" spans="1:18" ht="18" hidden="1" customHeight="1">
      <c r="A301" s="606">
        <v>291</v>
      </c>
      <c r="B301" s="607"/>
      <c r="C301" s="64"/>
      <c r="D301" s="65"/>
      <c r="E301" s="144"/>
      <c r="F301" s="66"/>
      <c r="G301" s="67"/>
      <c r="H301" s="71"/>
      <c r="I301" s="70"/>
      <c r="J301" s="71"/>
      <c r="K301" s="69"/>
      <c r="L301" s="70"/>
      <c r="M301" s="71"/>
      <c r="N301" s="69"/>
      <c r="O301" s="72"/>
      <c r="P301" s="62">
        <f t="shared" si="5"/>
        <v>0</v>
      </c>
      <c r="Q301" s="90"/>
      <c r="R301" s="73"/>
    </row>
    <row r="302" spans="1:18" ht="18" hidden="1" customHeight="1">
      <c r="A302" s="606">
        <v>292</v>
      </c>
      <c r="B302" s="607"/>
      <c r="C302" s="64"/>
      <c r="D302" s="65"/>
      <c r="E302" s="144"/>
      <c r="F302" s="66"/>
      <c r="G302" s="67"/>
      <c r="H302" s="71"/>
      <c r="I302" s="70"/>
      <c r="J302" s="71"/>
      <c r="K302" s="69"/>
      <c r="L302" s="70"/>
      <c r="M302" s="71"/>
      <c r="N302" s="69"/>
      <c r="O302" s="72"/>
      <c r="P302" s="62">
        <f t="shared" si="5"/>
        <v>0</v>
      </c>
      <c r="Q302" s="90"/>
      <c r="R302" s="73"/>
    </row>
    <row r="303" spans="1:18" ht="18" hidden="1" customHeight="1">
      <c r="A303" s="606">
        <v>293</v>
      </c>
      <c r="B303" s="607"/>
      <c r="C303" s="64"/>
      <c r="D303" s="65"/>
      <c r="E303" s="144"/>
      <c r="F303" s="66"/>
      <c r="G303" s="67"/>
      <c r="H303" s="71"/>
      <c r="I303" s="70"/>
      <c r="J303" s="71"/>
      <c r="K303" s="69"/>
      <c r="L303" s="70"/>
      <c r="M303" s="71"/>
      <c r="N303" s="69"/>
      <c r="O303" s="72"/>
      <c r="P303" s="62">
        <f t="shared" si="5"/>
        <v>0</v>
      </c>
      <c r="Q303" s="90"/>
      <c r="R303" s="73"/>
    </row>
    <row r="304" spans="1:18" ht="18" hidden="1" customHeight="1">
      <c r="A304" s="606">
        <v>294</v>
      </c>
      <c r="B304" s="607"/>
      <c r="C304" s="64"/>
      <c r="D304" s="65"/>
      <c r="E304" s="144"/>
      <c r="F304" s="66"/>
      <c r="G304" s="67"/>
      <c r="H304" s="71"/>
      <c r="I304" s="70"/>
      <c r="J304" s="71"/>
      <c r="K304" s="69"/>
      <c r="L304" s="70"/>
      <c r="M304" s="71"/>
      <c r="N304" s="69"/>
      <c r="O304" s="72"/>
      <c r="P304" s="62">
        <f t="shared" si="5"/>
        <v>0</v>
      </c>
      <c r="Q304" s="90"/>
      <c r="R304" s="73"/>
    </row>
    <row r="305" spans="1:18" ht="18" hidden="1" customHeight="1">
      <c r="A305" s="606">
        <v>295</v>
      </c>
      <c r="B305" s="607"/>
      <c r="C305" s="64"/>
      <c r="D305" s="65"/>
      <c r="E305" s="144"/>
      <c r="F305" s="66"/>
      <c r="G305" s="67"/>
      <c r="H305" s="71"/>
      <c r="I305" s="70"/>
      <c r="J305" s="71"/>
      <c r="K305" s="69"/>
      <c r="L305" s="70"/>
      <c r="M305" s="71"/>
      <c r="N305" s="69"/>
      <c r="O305" s="72"/>
      <c r="P305" s="62">
        <f t="shared" si="5"/>
        <v>0</v>
      </c>
      <c r="Q305" s="90"/>
      <c r="R305" s="73"/>
    </row>
    <row r="306" spans="1:18" ht="18" hidden="1" customHeight="1">
      <c r="A306" s="606">
        <v>296</v>
      </c>
      <c r="B306" s="607"/>
      <c r="C306" s="64"/>
      <c r="D306" s="65"/>
      <c r="E306" s="144"/>
      <c r="F306" s="66"/>
      <c r="G306" s="67"/>
      <c r="H306" s="71"/>
      <c r="I306" s="70"/>
      <c r="J306" s="71"/>
      <c r="K306" s="69"/>
      <c r="L306" s="70"/>
      <c r="M306" s="71"/>
      <c r="N306" s="69"/>
      <c r="O306" s="72"/>
      <c r="P306" s="62">
        <f t="shared" si="5"/>
        <v>0</v>
      </c>
      <c r="Q306" s="90"/>
      <c r="R306" s="73"/>
    </row>
    <row r="307" spans="1:18" ht="18" hidden="1" customHeight="1">
      <c r="A307" s="606">
        <v>297</v>
      </c>
      <c r="B307" s="607"/>
      <c r="C307" s="64"/>
      <c r="D307" s="65"/>
      <c r="E307" s="144"/>
      <c r="F307" s="66"/>
      <c r="G307" s="67"/>
      <c r="H307" s="71"/>
      <c r="I307" s="70"/>
      <c r="J307" s="71"/>
      <c r="K307" s="69"/>
      <c r="L307" s="70"/>
      <c r="M307" s="71"/>
      <c r="N307" s="69"/>
      <c r="O307" s="72"/>
      <c r="P307" s="62">
        <f t="shared" si="5"/>
        <v>0</v>
      </c>
      <c r="Q307" s="90"/>
      <c r="R307" s="73"/>
    </row>
    <row r="308" spans="1:18" ht="18" hidden="1" customHeight="1">
      <c r="A308" s="606">
        <v>298</v>
      </c>
      <c r="B308" s="607"/>
      <c r="C308" s="64"/>
      <c r="D308" s="65"/>
      <c r="E308" s="144"/>
      <c r="F308" s="66"/>
      <c r="G308" s="67"/>
      <c r="H308" s="71"/>
      <c r="I308" s="70"/>
      <c r="J308" s="71"/>
      <c r="K308" s="69"/>
      <c r="L308" s="70"/>
      <c r="M308" s="71"/>
      <c r="N308" s="69"/>
      <c r="O308" s="72"/>
      <c r="P308" s="62">
        <f t="shared" si="5"/>
        <v>0</v>
      </c>
      <c r="Q308" s="90"/>
      <c r="R308" s="73"/>
    </row>
    <row r="309" spans="1:18" ht="18" hidden="1" customHeight="1">
      <c r="A309" s="606">
        <v>299</v>
      </c>
      <c r="B309" s="607"/>
      <c r="C309" s="64"/>
      <c r="D309" s="65"/>
      <c r="E309" s="144"/>
      <c r="F309" s="66"/>
      <c r="G309" s="67"/>
      <c r="H309" s="71"/>
      <c r="I309" s="70"/>
      <c r="J309" s="71"/>
      <c r="K309" s="69"/>
      <c r="L309" s="70"/>
      <c r="M309" s="71"/>
      <c r="N309" s="69"/>
      <c r="O309" s="72"/>
      <c r="P309" s="62">
        <f t="shared" si="5"/>
        <v>0</v>
      </c>
      <c r="Q309" s="90"/>
      <c r="R309" s="73"/>
    </row>
    <row r="310" spans="1:18" ht="18" hidden="1" customHeight="1">
      <c r="A310" s="606">
        <v>300</v>
      </c>
      <c r="B310" s="607"/>
      <c r="C310" s="64"/>
      <c r="D310" s="65"/>
      <c r="E310" s="144"/>
      <c r="F310" s="66"/>
      <c r="G310" s="67"/>
      <c r="H310" s="68"/>
      <c r="I310" s="67"/>
      <c r="J310" s="68"/>
      <c r="K310" s="69"/>
      <c r="L310" s="70"/>
      <c r="M310" s="71"/>
      <c r="N310" s="69"/>
      <c r="O310" s="72"/>
      <c r="P310" s="62">
        <f t="shared" si="5"/>
        <v>0</v>
      </c>
      <c r="Q310" s="90"/>
      <c r="R310" s="73"/>
    </row>
    <row r="311" spans="1:18" ht="18" hidden="1" customHeight="1">
      <c r="A311" s="606">
        <v>301</v>
      </c>
      <c r="B311" s="607"/>
      <c r="C311" s="64"/>
      <c r="D311" s="65"/>
      <c r="E311" s="144"/>
      <c r="F311" s="66"/>
      <c r="G311" s="67"/>
      <c r="H311" s="71"/>
      <c r="I311" s="70"/>
      <c r="J311" s="71"/>
      <c r="K311" s="69"/>
      <c r="L311" s="70"/>
      <c r="M311" s="71"/>
      <c r="N311" s="69"/>
      <c r="O311" s="72"/>
      <c r="P311" s="62">
        <f t="shared" si="5"/>
        <v>0</v>
      </c>
      <c r="Q311" s="90"/>
      <c r="R311" s="73"/>
    </row>
    <row r="312" spans="1:18" ht="18" hidden="1" customHeight="1">
      <c r="A312" s="606">
        <v>302</v>
      </c>
      <c r="B312" s="607"/>
      <c r="C312" s="64"/>
      <c r="D312" s="65"/>
      <c r="E312" s="144"/>
      <c r="F312" s="66"/>
      <c r="G312" s="67"/>
      <c r="H312" s="71"/>
      <c r="I312" s="70"/>
      <c r="J312" s="71"/>
      <c r="K312" s="69"/>
      <c r="L312" s="70"/>
      <c r="M312" s="71"/>
      <c r="N312" s="69"/>
      <c r="O312" s="72"/>
      <c r="P312" s="62">
        <f t="shared" si="5"/>
        <v>0</v>
      </c>
      <c r="Q312" s="90"/>
      <c r="R312" s="73"/>
    </row>
    <row r="313" spans="1:18" ht="18" hidden="1" customHeight="1">
      <c r="A313" s="606">
        <v>303</v>
      </c>
      <c r="B313" s="607"/>
      <c r="C313" s="64"/>
      <c r="D313" s="65"/>
      <c r="E313" s="144"/>
      <c r="F313" s="66"/>
      <c r="G313" s="67"/>
      <c r="H313" s="71"/>
      <c r="I313" s="70"/>
      <c r="J313" s="71"/>
      <c r="K313" s="69"/>
      <c r="L313" s="70"/>
      <c r="M313" s="71"/>
      <c r="N313" s="69"/>
      <c r="O313" s="72"/>
      <c r="P313" s="62">
        <f t="shared" si="5"/>
        <v>0</v>
      </c>
      <c r="Q313" s="90"/>
      <c r="R313" s="73"/>
    </row>
    <row r="314" spans="1:18" ht="18" hidden="1" customHeight="1">
      <c r="A314" s="606">
        <v>304</v>
      </c>
      <c r="B314" s="607"/>
      <c r="C314" s="64"/>
      <c r="D314" s="65"/>
      <c r="E314" s="144"/>
      <c r="F314" s="66"/>
      <c r="G314" s="67"/>
      <c r="H314" s="71"/>
      <c r="I314" s="70"/>
      <c r="J314" s="71"/>
      <c r="K314" s="69"/>
      <c r="L314" s="70"/>
      <c r="M314" s="71"/>
      <c r="N314" s="69"/>
      <c r="O314" s="72"/>
      <c r="P314" s="62">
        <f t="shared" si="5"/>
        <v>0</v>
      </c>
      <c r="Q314" s="90"/>
      <c r="R314" s="73"/>
    </row>
    <row r="315" spans="1:18" ht="18" hidden="1" customHeight="1">
      <c r="A315" s="606">
        <v>305</v>
      </c>
      <c r="B315" s="607"/>
      <c r="C315" s="64"/>
      <c r="D315" s="65"/>
      <c r="E315" s="144"/>
      <c r="F315" s="66"/>
      <c r="G315" s="67"/>
      <c r="H315" s="71"/>
      <c r="I315" s="70"/>
      <c r="J315" s="71"/>
      <c r="K315" s="69"/>
      <c r="L315" s="70"/>
      <c r="M315" s="71"/>
      <c r="N315" s="69"/>
      <c r="O315" s="72"/>
      <c r="P315" s="62">
        <f t="shared" si="5"/>
        <v>0</v>
      </c>
      <c r="Q315" s="90"/>
      <c r="R315" s="73"/>
    </row>
    <row r="316" spans="1:18" ht="18" hidden="1" customHeight="1">
      <c r="A316" s="606">
        <v>306</v>
      </c>
      <c r="B316" s="607"/>
      <c r="C316" s="64"/>
      <c r="D316" s="65"/>
      <c r="E316" s="144"/>
      <c r="F316" s="66"/>
      <c r="G316" s="67"/>
      <c r="H316" s="71"/>
      <c r="I316" s="70"/>
      <c r="J316" s="71"/>
      <c r="K316" s="69"/>
      <c r="L316" s="70"/>
      <c r="M316" s="71"/>
      <c r="N316" s="69"/>
      <c r="O316" s="72"/>
      <c r="P316" s="62">
        <f t="shared" si="5"/>
        <v>0</v>
      </c>
      <c r="Q316" s="90"/>
      <c r="R316" s="73"/>
    </row>
    <row r="317" spans="1:18" ht="18" hidden="1" customHeight="1">
      <c r="A317" s="606">
        <v>307</v>
      </c>
      <c r="B317" s="607"/>
      <c r="C317" s="64"/>
      <c r="D317" s="65"/>
      <c r="E317" s="144"/>
      <c r="F317" s="66"/>
      <c r="G317" s="67"/>
      <c r="H317" s="71"/>
      <c r="I317" s="70"/>
      <c r="J317" s="71"/>
      <c r="K317" s="69"/>
      <c r="L317" s="70"/>
      <c r="M317" s="71"/>
      <c r="N317" s="69"/>
      <c r="O317" s="72"/>
      <c r="P317" s="62">
        <f t="shared" si="5"/>
        <v>0</v>
      </c>
      <c r="Q317" s="90"/>
      <c r="R317" s="73"/>
    </row>
    <row r="318" spans="1:18" ht="18" hidden="1" customHeight="1">
      <c r="A318" s="606">
        <v>308</v>
      </c>
      <c r="B318" s="607"/>
      <c r="C318" s="64"/>
      <c r="D318" s="65"/>
      <c r="E318" s="144"/>
      <c r="F318" s="66"/>
      <c r="G318" s="67"/>
      <c r="H318" s="71"/>
      <c r="I318" s="70"/>
      <c r="J318" s="71"/>
      <c r="K318" s="69"/>
      <c r="L318" s="70"/>
      <c r="M318" s="71"/>
      <c r="N318" s="69"/>
      <c r="O318" s="72"/>
      <c r="P318" s="62">
        <f t="shared" si="5"/>
        <v>0</v>
      </c>
      <c r="Q318" s="90"/>
      <c r="R318" s="73"/>
    </row>
    <row r="319" spans="1:18" ht="18" hidden="1" customHeight="1">
      <c r="A319" s="606">
        <v>309</v>
      </c>
      <c r="B319" s="607"/>
      <c r="C319" s="64"/>
      <c r="D319" s="65"/>
      <c r="E319" s="144"/>
      <c r="F319" s="66"/>
      <c r="G319" s="67"/>
      <c r="H319" s="71"/>
      <c r="I319" s="70"/>
      <c r="J319" s="71"/>
      <c r="K319" s="69"/>
      <c r="L319" s="70"/>
      <c r="M319" s="71"/>
      <c r="N319" s="69"/>
      <c r="O319" s="72"/>
      <c r="P319" s="62">
        <f t="shared" si="5"/>
        <v>0</v>
      </c>
      <c r="Q319" s="90"/>
      <c r="R319" s="73"/>
    </row>
    <row r="320" spans="1:18" ht="18" hidden="1" customHeight="1">
      <c r="A320" s="606">
        <v>310</v>
      </c>
      <c r="B320" s="607"/>
      <c r="C320" s="64"/>
      <c r="D320" s="65"/>
      <c r="E320" s="144"/>
      <c r="F320" s="66"/>
      <c r="G320" s="67"/>
      <c r="H320" s="71"/>
      <c r="I320" s="70"/>
      <c r="J320" s="71"/>
      <c r="K320" s="69"/>
      <c r="L320" s="70"/>
      <c r="M320" s="71"/>
      <c r="N320" s="69"/>
      <c r="O320" s="72"/>
      <c r="P320" s="62">
        <f t="shared" si="5"/>
        <v>0</v>
      </c>
      <c r="Q320" s="90"/>
      <c r="R320" s="73"/>
    </row>
    <row r="321" spans="1:18" ht="18" hidden="1" customHeight="1">
      <c r="A321" s="606">
        <v>311</v>
      </c>
      <c r="B321" s="607"/>
      <c r="C321" s="64"/>
      <c r="D321" s="65"/>
      <c r="E321" s="144"/>
      <c r="F321" s="66"/>
      <c r="G321" s="67"/>
      <c r="H321" s="71"/>
      <c r="I321" s="70"/>
      <c r="J321" s="71"/>
      <c r="K321" s="69"/>
      <c r="L321" s="70"/>
      <c r="M321" s="71"/>
      <c r="N321" s="69"/>
      <c r="O321" s="72"/>
      <c r="P321" s="62">
        <f t="shared" si="5"/>
        <v>0</v>
      </c>
      <c r="Q321" s="90"/>
      <c r="R321" s="73"/>
    </row>
    <row r="322" spans="1:18" ht="18" hidden="1" customHeight="1">
      <c r="A322" s="606">
        <v>312</v>
      </c>
      <c r="B322" s="607"/>
      <c r="C322" s="64"/>
      <c r="D322" s="65"/>
      <c r="E322" s="144"/>
      <c r="F322" s="66"/>
      <c r="G322" s="67"/>
      <c r="H322" s="71"/>
      <c r="I322" s="70"/>
      <c r="J322" s="71"/>
      <c r="K322" s="69"/>
      <c r="L322" s="70"/>
      <c r="M322" s="71"/>
      <c r="N322" s="69"/>
      <c r="O322" s="72"/>
      <c r="P322" s="62">
        <f t="shared" si="5"/>
        <v>0</v>
      </c>
      <c r="Q322" s="90"/>
      <c r="R322" s="73"/>
    </row>
    <row r="323" spans="1:18" ht="18" hidden="1" customHeight="1">
      <c r="A323" s="606">
        <v>313</v>
      </c>
      <c r="B323" s="607"/>
      <c r="C323" s="64"/>
      <c r="D323" s="65"/>
      <c r="E323" s="144"/>
      <c r="F323" s="66"/>
      <c r="G323" s="67"/>
      <c r="H323" s="71"/>
      <c r="I323" s="70"/>
      <c r="J323" s="71"/>
      <c r="K323" s="69"/>
      <c r="L323" s="70"/>
      <c r="M323" s="71"/>
      <c r="N323" s="69"/>
      <c r="O323" s="72"/>
      <c r="P323" s="62">
        <f t="shared" si="5"/>
        <v>0</v>
      </c>
      <c r="Q323" s="90"/>
      <c r="R323" s="73"/>
    </row>
    <row r="324" spans="1:18" ht="18" hidden="1" customHeight="1">
      <c r="A324" s="606">
        <v>314</v>
      </c>
      <c r="B324" s="607"/>
      <c r="C324" s="64"/>
      <c r="D324" s="65"/>
      <c r="E324" s="144"/>
      <c r="F324" s="66"/>
      <c r="G324" s="67"/>
      <c r="H324" s="71"/>
      <c r="I324" s="70"/>
      <c r="J324" s="71"/>
      <c r="K324" s="69"/>
      <c r="L324" s="70"/>
      <c r="M324" s="71"/>
      <c r="N324" s="69"/>
      <c r="O324" s="72"/>
      <c r="P324" s="62">
        <f t="shared" si="5"/>
        <v>0</v>
      </c>
      <c r="Q324" s="90"/>
      <c r="R324" s="73"/>
    </row>
    <row r="325" spans="1:18" ht="18" hidden="1" customHeight="1">
      <c r="A325" s="606">
        <v>315</v>
      </c>
      <c r="B325" s="607"/>
      <c r="C325" s="64"/>
      <c r="D325" s="65"/>
      <c r="E325" s="144"/>
      <c r="F325" s="66"/>
      <c r="G325" s="67"/>
      <c r="H325" s="71"/>
      <c r="I325" s="70"/>
      <c r="J325" s="71"/>
      <c r="K325" s="69"/>
      <c r="L325" s="70"/>
      <c r="M325" s="71"/>
      <c r="N325" s="69"/>
      <c r="O325" s="72"/>
      <c r="P325" s="62">
        <f t="shared" si="5"/>
        <v>0</v>
      </c>
      <c r="Q325" s="90"/>
      <c r="R325" s="73"/>
    </row>
    <row r="326" spans="1:18" ht="18" hidden="1" customHeight="1">
      <c r="A326" s="606">
        <v>316</v>
      </c>
      <c r="B326" s="607"/>
      <c r="C326" s="64"/>
      <c r="D326" s="65"/>
      <c r="E326" s="144"/>
      <c r="F326" s="66"/>
      <c r="G326" s="67"/>
      <c r="H326" s="71"/>
      <c r="I326" s="70"/>
      <c r="J326" s="71"/>
      <c r="K326" s="69"/>
      <c r="L326" s="70"/>
      <c r="M326" s="71"/>
      <c r="N326" s="69"/>
      <c r="O326" s="72"/>
      <c r="P326" s="62">
        <f t="shared" si="5"/>
        <v>0</v>
      </c>
      <c r="Q326" s="90"/>
      <c r="R326" s="73"/>
    </row>
    <row r="327" spans="1:18" ht="18" hidden="1" customHeight="1">
      <c r="A327" s="606">
        <v>317</v>
      </c>
      <c r="B327" s="607"/>
      <c r="C327" s="64"/>
      <c r="D327" s="65"/>
      <c r="E327" s="144"/>
      <c r="F327" s="66"/>
      <c r="G327" s="67"/>
      <c r="H327" s="71"/>
      <c r="I327" s="70"/>
      <c r="J327" s="71"/>
      <c r="K327" s="69"/>
      <c r="L327" s="70"/>
      <c r="M327" s="71"/>
      <c r="N327" s="69"/>
      <c r="O327" s="72"/>
      <c r="P327" s="62">
        <f t="shared" si="5"/>
        <v>0</v>
      </c>
      <c r="Q327" s="90"/>
      <c r="R327" s="73"/>
    </row>
    <row r="328" spans="1:18" ht="18" hidden="1" customHeight="1">
      <c r="A328" s="606">
        <v>318</v>
      </c>
      <c r="B328" s="607"/>
      <c r="C328" s="64"/>
      <c r="D328" s="65"/>
      <c r="E328" s="144"/>
      <c r="F328" s="66"/>
      <c r="G328" s="67"/>
      <c r="H328" s="71"/>
      <c r="I328" s="70"/>
      <c r="J328" s="71"/>
      <c r="K328" s="69"/>
      <c r="L328" s="70"/>
      <c r="M328" s="71"/>
      <c r="N328" s="69"/>
      <c r="O328" s="72"/>
      <c r="P328" s="62">
        <f t="shared" si="5"/>
        <v>0</v>
      </c>
      <c r="Q328" s="90"/>
      <c r="R328" s="73"/>
    </row>
    <row r="329" spans="1:18" ht="18" hidden="1" customHeight="1">
      <c r="A329" s="606">
        <v>319</v>
      </c>
      <c r="B329" s="607"/>
      <c r="C329" s="64"/>
      <c r="D329" s="65"/>
      <c r="E329" s="144"/>
      <c r="F329" s="66"/>
      <c r="G329" s="67"/>
      <c r="H329" s="71"/>
      <c r="I329" s="70"/>
      <c r="J329" s="71"/>
      <c r="K329" s="69"/>
      <c r="L329" s="70"/>
      <c r="M329" s="71"/>
      <c r="N329" s="69"/>
      <c r="O329" s="72"/>
      <c r="P329" s="62">
        <f t="shared" si="5"/>
        <v>0</v>
      </c>
      <c r="Q329" s="90"/>
      <c r="R329" s="73"/>
    </row>
    <row r="330" spans="1:18" ht="18" hidden="1" customHeight="1">
      <c r="A330" s="606">
        <v>320</v>
      </c>
      <c r="B330" s="607"/>
      <c r="C330" s="64"/>
      <c r="D330" s="65"/>
      <c r="E330" s="144"/>
      <c r="F330" s="66"/>
      <c r="G330" s="67"/>
      <c r="H330" s="71"/>
      <c r="I330" s="70"/>
      <c r="J330" s="71"/>
      <c r="K330" s="69"/>
      <c r="L330" s="70"/>
      <c r="M330" s="71"/>
      <c r="N330" s="69"/>
      <c r="O330" s="72"/>
      <c r="P330" s="62">
        <f t="shared" si="5"/>
        <v>0</v>
      </c>
      <c r="Q330" s="90"/>
      <c r="R330" s="73"/>
    </row>
    <row r="331" spans="1:18" ht="18" hidden="1" customHeight="1">
      <c r="A331" s="606">
        <v>321</v>
      </c>
      <c r="B331" s="607"/>
      <c r="C331" s="64"/>
      <c r="D331" s="65"/>
      <c r="E331" s="144"/>
      <c r="F331" s="66"/>
      <c r="G331" s="67"/>
      <c r="H331" s="71"/>
      <c r="I331" s="70"/>
      <c r="J331" s="71"/>
      <c r="K331" s="69"/>
      <c r="L331" s="70"/>
      <c r="M331" s="71"/>
      <c r="N331" s="69"/>
      <c r="O331" s="72"/>
      <c r="P331" s="62">
        <f t="shared" si="5"/>
        <v>0</v>
      </c>
      <c r="Q331" s="90"/>
      <c r="R331" s="73"/>
    </row>
    <row r="332" spans="1:18" ht="18" hidden="1" customHeight="1">
      <c r="A332" s="606">
        <v>322</v>
      </c>
      <c r="B332" s="607"/>
      <c r="C332" s="64"/>
      <c r="D332" s="65"/>
      <c r="E332" s="144"/>
      <c r="F332" s="66"/>
      <c r="G332" s="67"/>
      <c r="H332" s="71"/>
      <c r="I332" s="70"/>
      <c r="J332" s="71"/>
      <c r="K332" s="69"/>
      <c r="L332" s="70"/>
      <c r="M332" s="71"/>
      <c r="N332" s="69"/>
      <c r="O332" s="72"/>
      <c r="P332" s="62">
        <f t="shared" ref="P332:P395" si="6">IF(H332="",0,INT(SUM(PRODUCT(H332,J332,M332))))</f>
        <v>0</v>
      </c>
      <c r="Q332" s="90"/>
      <c r="R332" s="73"/>
    </row>
    <row r="333" spans="1:18" ht="18" hidden="1" customHeight="1">
      <c r="A333" s="606">
        <v>323</v>
      </c>
      <c r="B333" s="607"/>
      <c r="C333" s="64"/>
      <c r="D333" s="65"/>
      <c r="E333" s="144"/>
      <c r="F333" s="66"/>
      <c r="G333" s="67"/>
      <c r="H333" s="71"/>
      <c r="I333" s="70"/>
      <c r="J333" s="71"/>
      <c r="K333" s="69"/>
      <c r="L333" s="70"/>
      <c r="M333" s="71"/>
      <c r="N333" s="69"/>
      <c r="O333" s="72"/>
      <c r="P333" s="62">
        <f t="shared" si="6"/>
        <v>0</v>
      </c>
      <c r="Q333" s="90"/>
      <c r="R333" s="73"/>
    </row>
    <row r="334" spans="1:18" ht="18" hidden="1" customHeight="1">
      <c r="A334" s="606">
        <v>324</v>
      </c>
      <c r="B334" s="607"/>
      <c r="C334" s="64"/>
      <c r="D334" s="65"/>
      <c r="E334" s="144"/>
      <c r="F334" s="66"/>
      <c r="G334" s="67"/>
      <c r="H334" s="71"/>
      <c r="I334" s="70"/>
      <c r="J334" s="71"/>
      <c r="K334" s="69"/>
      <c r="L334" s="70"/>
      <c r="M334" s="71"/>
      <c r="N334" s="69"/>
      <c r="O334" s="72"/>
      <c r="P334" s="62">
        <f t="shared" si="6"/>
        <v>0</v>
      </c>
      <c r="Q334" s="90"/>
      <c r="R334" s="73"/>
    </row>
    <row r="335" spans="1:18" ht="18" hidden="1" customHeight="1">
      <c r="A335" s="606">
        <v>325</v>
      </c>
      <c r="B335" s="607"/>
      <c r="C335" s="64"/>
      <c r="D335" s="65"/>
      <c r="E335" s="144"/>
      <c r="F335" s="66"/>
      <c r="G335" s="67"/>
      <c r="H335" s="71"/>
      <c r="I335" s="70"/>
      <c r="J335" s="71"/>
      <c r="K335" s="69"/>
      <c r="L335" s="70"/>
      <c r="M335" s="71"/>
      <c r="N335" s="69"/>
      <c r="O335" s="72"/>
      <c r="P335" s="62">
        <f t="shared" si="6"/>
        <v>0</v>
      </c>
      <c r="Q335" s="90"/>
      <c r="R335" s="73"/>
    </row>
    <row r="336" spans="1:18" ht="18" hidden="1" customHeight="1">
      <c r="A336" s="606">
        <v>326</v>
      </c>
      <c r="B336" s="607"/>
      <c r="C336" s="64"/>
      <c r="D336" s="65"/>
      <c r="E336" s="144"/>
      <c r="F336" s="66"/>
      <c r="G336" s="67"/>
      <c r="H336" s="71"/>
      <c r="I336" s="70"/>
      <c r="J336" s="71"/>
      <c r="K336" s="69"/>
      <c r="L336" s="70"/>
      <c r="M336" s="71"/>
      <c r="N336" s="69"/>
      <c r="O336" s="72"/>
      <c r="P336" s="62">
        <f t="shared" si="6"/>
        <v>0</v>
      </c>
      <c r="Q336" s="90"/>
      <c r="R336" s="73"/>
    </row>
    <row r="337" spans="1:18" ht="18" hidden="1" customHeight="1">
      <c r="A337" s="606">
        <v>327</v>
      </c>
      <c r="B337" s="607"/>
      <c r="C337" s="64"/>
      <c r="D337" s="65"/>
      <c r="E337" s="144"/>
      <c r="F337" s="66"/>
      <c r="G337" s="67"/>
      <c r="H337" s="71"/>
      <c r="I337" s="70"/>
      <c r="J337" s="71"/>
      <c r="K337" s="69"/>
      <c r="L337" s="70"/>
      <c r="M337" s="71"/>
      <c r="N337" s="69"/>
      <c r="O337" s="72"/>
      <c r="P337" s="62">
        <f t="shared" si="6"/>
        <v>0</v>
      </c>
      <c r="Q337" s="90"/>
      <c r="R337" s="73"/>
    </row>
    <row r="338" spans="1:18" ht="18" hidden="1" customHeight="1">
      <c r="A338" s="606">
        <v>328</v>
      </c>
      <c r="B338" s="607"/>
      <c r="C338" s="64"/>
      <c r="D338" s="65"/>
      <c r="E338" s="144"/>
      <c r="F338" s="66"/>
      <c r="G338" s="67"/>
      <c r="H338" s="71"/>
      <c r="I338" s="70"/>
      <c r="J338" s="71"/>
      <c r="K338" s="69"/>
      <c r="L338" s="70"/>
      <c r="M338" s="71"/>
      <c r="N338" s="69"/>
      <c r="O338" s="72"/>
      <c r="P338" s="62">
        <f t="shared" si="6"/>
        <v>0</v>
      </c>
      <c r="Q338" s="90"/>
      <c r="R338" s="73"/>
    </row>
    <row r="339" spans="1:18" ht="18" hidden="1" customHeight="1">
      <c r="A339" s="606">
        <v>329</v>
      </c>
      <c r="B339" s="607"/>
      <c r="C339" s="64"/>
      <c r="D339" s="65"/>
      <c r="E339" s="144"/>
      <c r="F339" s="66"/>
      <c r="G339" s="67"/>
      <c r="H339" s="71"/>
      <c r="I339" s="70"/>
      <c r="J339" s="71"/>
      <c r="K339" s="69"/>
      <c r="L339" s="70"/>
      <c r="M339" s="71"/>
      <c r="N339" s="69"/>
      <c r="O339" s="72"/>
      <c r="P339" s="62">
        <f t="shared" si="6"/>
        <v>0</v>
      </c>
      <c r="Q339" s="90"/>
      <c r="R339" s="73"/>
    </row>
    <row r="340" spans="1:18" ht="18" hidden="1" customHeight="1">
      <c r="A340" s="606">
        <v>330</v>
      </c>
      <c r="B340" s="607"/>
      <c r="C340" s="64"/>
      <c r="D340" s="65"/>
      <c r="E340" s="144"/>
      <c r="F340" s="66"/>
      <c r="G340" s="67"/>
      <c r="H340" s="71"/>
      <c r="I340" s="70"/>
      <c r="J340" s="71"/>
      <c r="K340" s="69"/>
      <c r="L340" s="70"/>
      <c r="M340" s="71"/>
      <c r="N340" s="69"/>
      <c r="O340" s="72"/>
      <c r="P340" s="62">
        <f t="shared" si="6"/>
        <v>0</v>
      </c>
      <c r="Q340" s="90"/>
      <c r="R340" s="73"/>
    </row>
    <row r="341" spans="1:18" ht="18" hidden="1" customHeight="1">
      <c r="A341" s="606">
        <v>331</v>
      </c>
      <c r="B341" s="607"/>
      <c r="C341" s="64"/>
      <c r="D341" s="65"/>
      <c r="E341" s="144"/>
      <c r="F341" s="66"/>
      <c r="G341" s="67"/>
      <c r="H341" s="71"/>
      <c r="I341" s="70"/>
      <c r="J341" s="71"/>
      <c r="K341" s="69"/>
      <c r="L341" s="70"/>
      <c r="M341" s="71"/>
      <c r="N341" s="69"/>
      <c r="O341" s="72"/>
      <c r="P341" s="62">
        <f t="shared" si="6"/>
        <v>0</v>
      </c>
      <c r="Q341" s="90"/>
      <c r="R341" s="73"/>
    </row>
    <row r="342" spans="1:18" ht="18" hidden="1" customHeight="1">
      <c r="A342" s="606">
        <v>332</v>
      </c>
      <c r="B342" s="607"/>
      <c r="C342" s="64"/>
      <c r="D342" s="65"/>
      <c r="E342" s="144"/>
      <c r="F342" s="66"/>
      <c r="G342" s="67"/>
      <c r="H342" s="71"/>
      <c r="I342" s="70"/>
      <c r="J342" s="71"/>
      <c r="K342" s="69"/>
      <c r="L342" s="70"/>
      <c r="M342" s="71"/>
      <c r="N342" s="69"/>
      <c r="O342" s="72"/>
      <c r="P342" s="62">
        <f t="shared" si="6"/>
        <v>0</v>
      </c>
      <c r="Q342" s="90"/>
      <c r="R342" s="73"/>
    </row>
    <row r="343" spans="1:18" ht="18" hidden="1" customHeight="1">
      <c r="A343" s="606">
        <v>333</v>
      </c>
      <c r="B343" s="607"/>
      <c r="C343" s="64"/>
      <c r="D343" s="65"/>
      <c r="E343" s="144"/>
      <c r="F343" s="66"/>
      <c r="G343" s="67"/>
      <c r="H343" s="71"/>
      <c r="I343" s="70"/>
      <c r="J343" s="71"/>
      <c r="K343" s="69"/>
      <c r="L343" s="70"/>
      <c r="M343" s="71"/>
      <c r="N343" s="69"/>
      <c r="O343" s="72"/>
      <c r="P343" s="62">
        <f t="shared" si="6"/>
        <v>0</v>
      </c>
      <c r="Q343" s="90"/>
      <c r="R343" s="73"/>
    </row>
    <row r="344" spans="1:18" ht="18" hidden="1" customHeight="1">
      <c r="A344" s="606">
        <v>334</v>
      </c>
      <c r="B344" s="607"/>
      <c r="C344" s="64"/>
      <c r="D344" s="65"/>
      <c r="E344" s="144"/>
      <c r="F344" s="66"/>
      <c r="G344" s="67"/>
      <c r="H344" s="71"/>
      <c r="I344" s="70"/>
      <c r="J344" s="71"/>
      <c r="K344" s="69"/>
      <c r="L344" s="70"/>
      <c r="M344" s="71"/>
      <c r="N344" s="69"/>
      <c r="O344" s="72"/>
      <c r="P344" s="62">
        <f t="shared" si="6"/>
        <v>0</v>
      </c>
      <c r="Q344" s="90"/>
      <c r="R344" s="73"/>
    </row>
    <row r="345" spans="1:18" ht="18" hidden="1" customHeight="1">
      <c r="A345" s="606">
        <v>335</v>
      </c>
      <c r="B345" s="607"/>
      <c r="C345" s="64"/>
      <c r="D345" s="65"/>
      <c r="E345" s="144"/>
      <c r="F345" s="66"/>
      <c r="G345" s="67"/>
      <c r="H345" s="71"/>
      <c r="I345" s="70"/>
      <c r="J345" s="71"/>
      <c r="K345" s="69"/>
      <c r="L345" s="70"/>
      <c r="M345" s="71"/>
      <c r="N345" s="69"/>
      <c r="O345" s="72"/>
      <c r="P345" s="62">
        <f t="shared" si="6"/>
        <v>0</v>
      </c>
      <c r="Q345" s="90"/>
      <c r="R345" s="73"/>
    </row>
    <row r="346" spans="1:18" ht="18" hidden="1" customHeight="1">
      <c r="A346" s="606">
        <v>336</v>
      </c>
      <c r="B346" s="607"/>
      <c r="C346" s="64"/>
      <c r="D346" s="65"/>
      <c r="E346" s="144"/>
      <c r="F346" s="66"/>
      <c r="G346" s="67"/>
      <c r="H346" s="71"/>
      <c r="I346" s="70"/>
      <c r="J346" s="71"/>
      <c r="K346" s="69"/>
      <c r="L346" s="70"/>
      <c r="M346" s="71"/>
      <c r="N346" s="69"/>
      <c r="O346" s="72"/>
      <c r="P346" s="62">
        <f t="shared" si="6"/>
        <v>0</v>
      </c>
      <c r="Q346" s="90"/>
      <c r="R346" s="73"/>
    </row>
    <row r="347" spans="1:18" ht="18" hidden="1" customHeight="1">
      <c r="A347" s="606">
        <v>337</v>
      </c>
      <c r="B347" s="607"/>
      <c r="C347" s="64"/>
      <c r="D347" s="65"/>
      <c r="E347" s="144"/>
      <c r="F347" s="66"/>
      <c r="G347" s="67"/>
      <c r="H347" s="71"/>
      <c r="I347" s="70"/>
      <c r="J347" s="71"/>
      <c r="K347" s="69"/>
      <c r="L347" s="70"/>
      <c r="M347" s="71"/>
      <c r="N347" s="69"/>
      <c r="O347" s="72"/>
      <c r="P347" s="62">
        <f t="shared" si="6"/>
        <v>0</v>
      </c>
      <c r="Q347" s="90"/>
      <c r="R347" s="73"/>
    </row>
    <row r="348" spans="1:18" ht="18" hidden="1" customHeight="1">
      <c r="A348" s="606">
        <v>338</v>
      </c>
      <c r="B348" s="607"/>
      <c r="C348" s="64"/>
      <c r="D348" s="65"/>
      <c r="E348" s="144"/>
      <c r="F348" s="66"/>
      <c r="G348" s="67"/>
      <c r="H348" s="71"/>
      <c r="I348" s="70"/>
      <c r="J348" s="71"/>
      <c r="K348" s="69"/>
      <c r="L348" s="70"/>
      <c r="M348" s="71"/>
      <c r="N348" s="69"/>
      <c r="O348" s="72"/>
      <c r="P348" s="62">
        <f t="shared" si="6"/>
        <v>0</v>
      </c>
      <c r="Q348" s="90"/>
      <c r="R348" s="73"/>
    </row>
    <row r="349" spans="1:18" ht="18" hidden="1" customHeight="1">
      <c r="A349" s="606">
        <v>339</v>
      </c>
      <c r="B349" s="607"/>
      <c r="C349" s="64"/>
      <c r="D349" s="65"/>
      <c r="E349" s="144"/>
      <c r="F349" s="66"/>
      <c r="G349" s="67"/>
      <c r="H349" s="71"/>
      <c r="I349" s="70"/>
      <c r="J349" s="71"/>
      <c r="K349" s="69"/>
      <c r="L349" s="70"/>
      <c r="M349" s="71"/>
      <c r="N349" s="69"/>
      <c r="O349" s="72"/>
      <c r="P349" s="62">
        <f t="shared" si="6"/>
        <v>0</v>
      </c>
      <c r="Q349" s="90"/>
      <c r="R349" s="73"/>
    </row>
    <row r="350" spans="1:18" ht="18" hidden="1" customHeight="1">
      <c r="A350" s="606">
        <v>340</v>
      </c>
      <c r="B350" s="607"/>
      <c r="C350" s="64"/>
      <c r="D350" s="65"/>
      <c r="E350" s="144"/>
      <c r="F350" s="66"/>
      <c r="G350" s="67"/>
      <c r="H350" s="71"/>
      <c r="I350" s="70"/>
      <c r="J350" s="71"/>
      <c r="K350" s="69"/>
      <c r="L350" s="70"/>
      <c r="M350" s="71"/>
      <c r="N350" s="69"/>
      <c r="O350" s="72"/>
      <c r="P350" s="62">
        <f t="shared" si="6"/>
        <v>0</v>
      </c>
      <c r="Q350" s="90"/>
      <c r="R350" s="73"/>
    </row>
    <row r="351" spans="1:18" ht="18" hidden="1" customHeight="1">
      <c r="A351" s="606">
        <v>341</v>
      </c>
      <c r="B351" s="607"/>
      <c r="C351" s="64"/>
      <c r="D351" s="65"/>
      <c r="E351" s="144"/>
      <c r="F351" s="66"/>
      <c r="G351" s="67"/>
      <c r="H351" s="71"/>
      <c r="I351" s="70"/>
      <c r="J351" s="71"/>
      <c r="K351" s="69"/>
      <c r="L351" s="70"/>
      <c r="M351" s="71"/>
      <c r="N351" s="69"/>
      <c r="O351" s="72"/>
      <c r="P351" s="62">
        <f t="shared" si="6"/>
        <v>0</v>
      </c>
      <c r="Q351" s="90"/>
      <c r="R351" s="73"/>
    </row>
    <row r="352" spans="1:18" ht="18" hidden="1" customHeight="1">
      <c r="A352" s="606">
        <v>342</v>
      </c>
      <c r="B352" s="607"/>
      <c r="C352" s="64"/>
      <c r="D352" s="65"/>
      <c r="E352" s="144"/>
      <c r="F352" s="66"/>
      <c r="G352" s="67"/>
      <c r="H352" s="71"/>
      <c r="I352" s="70"/>
      <c r="J352" s="71"/>
      <c r="K352" s="69"/>
      <c r="L352" s="70"/>
      <c r="M352" s="71"/>
      <c r="N352" s="69"/>
      <c r="O352" s="72"/>
      <c r="P352" s="62">
        <f t="shared" si="6"/>
        <v>0</v>
      </c>
      <c r="Q352" s="90"/>
      <c r="R352" s="73"/>
    </row>
    <row r="353" spans="1:18" ht="18" hidden="1" customHeight="1">
      <c r="A353" s="606">
        <v>343</v>
      </c>
      <c r="B353" s="607"/>
      <c r="C353" s="64"/>
      <c r="D353" s="65"/>
      <c r="E353" s="144"/>
      <c r="F353" s="66"/>
      <c r="G353" s="67"/>
      <c r="H353" s="71"/>
      <c r="I353" s="70"/>
      <c r="J353" s="71"/>
      <c r="K353" s="69"/>
      <c r="L353" s="70"/>
      <c r="M353" s="71"/>
      <c r="N353" s="69"/>
      <c r="O353" s="72"/>
      <c r="P353" s="62">
        <f t="shared" si="6"/>
        <v>0</v>
      </c>
      <c r="Q353" s="90"/>
      <c r="R353" s="73"/>
    </row>
    <row r="354" spans="1:18" ht="18" hidden="1" customHeight="1">
      <c r="A354" s="606">
        <v>344</v>
      </c>
      <c r="B354" s="607"/>
      <c r="C354" s="64"/>
      <c r="D354" s="65"/>
      <c r="E354" s="144"/>
      <c r="F354" s="66"/>
      <c r="G354" s="67"/>
      <c r="H354" s="71"/>
      <c r="I354" s="70"/>
      <c r="J354" s="71"/>
      <c r="K354" s="69"/>
      <c r="L354" s="70"/>
      <c r="M354" s="71"/>
      <c r="N354" s="69"/>
      <c r="O354" s="72"/>
      <c r="P354" s="62">
        <f t="shared" si="6"/>
        <v>0</v>
      </c>
      <c r="Q354" s="90"/>
      <c r="R354" s="73"/>
    </row>
    <row r="355" spans="1:18" ht="18" hidden="1" customHeight="1">
      <c r="A355" s="606">
        <v>345</v>
      </c>
      <c r="B355" s="607"/>
      <c r="C355" s="64"/>
      <c r="D355" s="65"/>
      <c r="E355" s="144"/>
      <c r="F355" s="66"/>
      <c r="G355" s="67"/>
      <c r="H355" s="71"/>
      <c r="I355" s="70"/>
      <c r="J355" s="71"/>
      <c r="K355" s="69"/>
      <c r="L355" s="70"/>
      <c r="M355" s="71"/>
      <c r="N355" s="69"/>
      <c r="O355" s="72"/>
      <c r="P355" s="62">
        <f t="shared" si="6"/>
        <v>0</v>
      </c>
      <c r="Q355" s="90"/>
      <c r="R355" s="73"/>
    </row>
    <row r="356" spans="1:18" ht="18" hidden="1" customHeight="1">
      <c r="A356" s="606">
        <v>346</v>
      </c>
      <c r="B356" s="607"/>
      <c r="C356" s="64"/>
      <c r="D356" s="65"/>
      <c r="E356" s="144"/>
      <c r="F356" s="66"/>
      <c r="G356" s="67"/>
      <c r="H356" s="71"/>
      <c r="I356" s="70"/>
      <c r="J356" s="71"/>
      <c r="K356" s="69"/>
      <c r="L356" s="70"/>
      <c r="M356" s="71"/>
      <c r="N356" s="69"/>
      <c r="O356" s="72"/>
      <c r="P356" s="62">
        <f t="shared" si="6"/>
        <v>0</v>
      </c>
      <c r="Q356" s="90"/>
      <c r="R356" s="73"/>
    </row>
    <row r="357" spans="1:18" ht="18" hidden="1" customHeight="1">
      <c r="A357" s="606">
        <v>347</v>
      </c>
      <c r="B357" s="607"/>
      <c r="C357" s="64"/>
      <c r="D357" s="65"/>
      <c r="E357" s="144"/>
      <c r="F357" s="66"/>
      <c r="G357" s="67"/>
      <c r="H357" s="71"/>
      <c r="I357" s="70"/>
      <c r="J357" s="71"/>
      <c r="K357" s="69"/>
      <c r="L357" s="70"/>
      <c r="M357" s="71"/>
      <c r="N357" s="69"/>
      <c r="O357" s="72"/>
      <c r="P357" s="62">
        <f t="shared" si="6"/>
        <v>0</v>
      </c>
      <c r="Q357" s="90"/>
      <c r="R357" s="73"/>
    </row>
    <row r="358" spans="1:18" ht="18" hidden="1" customHeight="1">
      <c r="A358" s="606">
        <v>348</v>
      </c>
      <c r="B358" s="607"/>
      <c r="C358" s="64"/>
      <c r="D358" s="65"/>
      <c r="E358" s="144"/>
      <c r="F358" s="66"/>
      <c r="G358" s="67"/>
      <c r="H358" s="71"/>
      <c r="I358" s="70"/>
      <c r="J358" s="71"/>
      <c r="K358" s="69"/>
      <c r="L358" s="70"/>
      <c r="M358" s="71"/>
      <c r="N358" s="69"/>
      <c r="O358" s="72"/>
      <c r="P358" s="62">
        <f t="shared" si="6"/>
        <v>0</v>
      </c>
      <c r="Q358" s="90"/>
      <c r="R358" s="73"/>
    </row>
    <row r="359" spans="1:18" ht="18" hidden="1" customHeight="1">
      <c r="A359" s="606">
        <v>349</v>
      </c>
      <c r="B359" s="607"/>
      <c r="C359" s="64"/>
      <c r="D359" s="65"/>
      <c r="E359" s="144"/>
      <c r="F359" s="66"/>
      <c r="G359" s="67"/>
      <c r="H359" s="71"/>
      <c r="I359" s="70"/>
      <c r="J359" s="71"/>
      <c r="K359" s="69"/>
      <c r="L359" s="70"/>
      <c r="M359" s="71"/>
      <c r="N359" s="69"/>
      <c r="O359" s="72"/>
      <c r="P359" s="62">
        <f t="shared" si="6"/>
        <v>0</v>
      </c>
      <c r="Q359" s="90"/>
      <c r="R359" s="73"/>
    </row>
    <row r="360" spans="1:18" ht="18" hidden="1" customHeight="1">
      <c r="A360" s="606">
        <v>350</v>
      </c>
      <c r="B360" s="607"/>
      <c r="C360" s="64"/>
      <c r="D360" s="65"/>
      <c r="E360" s="144"/>
      <c r="F360" s="66"/>
      <c r="G360" s="67"/>
      <c r="H360" s="71"/>
      <c r="I360" s="70"/>
      <c r="J360" s="71"/>
      <c r="K360" s="69"/>
      <c r="L360" s="70"/>
      <c r="M360" s="71"/>
      <c r="N360" s="69"/>
      <c r="O360" s="72"/>
      <c r="P360" s="62">
        <f t="shared" si="6"/>
        <v>0</v>
      </c>
      <c r="Q360" s="90"/>
      <c r="R360" s="73"/>
    </row>
    <row r="361" spans="1:18" ht="18" hidden="1" customHeight="1">
      <c r="A361" s="606">
        <v>351</v>
      </c>
      <c r="B361" s="607"/>
      <c r="C361" s="64"/>
      <c r="D361" s="65"/>
      <c r="E361" s="144"/>
      <c r="F361" s="66"/>
      <c r="G361" s="67"/>
      <c r="H361" s="71"/>
      <c r="I361" s="70"/>
      <c r="J361" s="71"/>
      <c r="K361" s="69"/>
      <c r="L361" s="70"/>
      <c r="M361" s="71"/>
      <c r="N361" s="69"/>
      <c r="O361" s="72"/>
      <c r="P361" s="62">
        <f t="shared" si="6"/>
        <v>0</v>
      </c>
      <c r="Q361" s="90"/>
      <c r="R361" s="73"/>
    </row>
    <row r="362" spans="1:18" ht="18" hidden="1" customHeight="1">
      <c r="A362" s="606">
        <v>352</v>
      </c>
      <c r="B362" s="607"/>
      <c r="C362" s="64"/>
      <c r="D362" s="65"/>
      <c r="E362" s="144"/>
      <c r="F362" s="66"/>
      <c r="G362" s="67"/>
      <c r="H362" s="71"/>
      <c r="I362" s="70"/>
      <c r="J362" s="71"/>
      <c r="K362" s="69"/>
      <c r="L362" s="70"/>
      <c r="M362" s="71"/>
      <c r="N362" s="69"/>
      <c r="O362" s="72"/>
      <c r="P362" s="62">
        <f t="shared" si="6"/>
        <v>0</v>
      </c>
      <c r="Q362" s="90"/>
      <c r="R362" s="73"/>
    </row>
    <row r="363" spans="1:18" ht="18" hidden="1" customHeight="1">
      <c r="A363" s="606">
        <v>353</v>
      </c>
      <c r="B363" s="607"/>
      <c r="C363" s="64"/>
      <c r="D363" s="65"/>
      <c r="E363" s="144"/>
      <c r="F363" s="66"/>
      <c r="G363" s="67"/>
      <c r="H363" s="71"/>
      <c r="I363" s="70"/>
      <c r="J363" s="71"/>
      <c r="K363" s="69"/>
      <c r="L363" s="70"/>
      <c r="M363" s="71"/>
      <c r="N363" s="69"/>
      <c r="O363" s="72"/>
      <c r="P363" s="62">
        <f t="shared" si="6"/>
        <v>0</v>
      </c>
      <c r="Q363" s="90"/>
      <c r="R363" s="73"/>
    </row>
    <row r="364" spans="1:18" ht="18" hidden="1" customHeight="1">
      <c r="A364" s="606">
        <v>354</v>
      </c>
      <c r="B364" s="607"/>
      <c r="C364" s="64"/>
      <c r="D364" s="65"/>
      <c r="E364" s="144"/>
      <c r="F364" s="66"/>
      <c r="G364" s="67"/>
      <c r="H364" s="68"/>
      <c r="I364" s="67"/>
      <c r="J364" s="68"/>
      <c r="K364" s="69"/>
      <c r="L364" s="70"/>
      <c r="M364" s="71"/>
      <c r="N364" s="69"/>
      <c r="O364" s="72"/>
      <c r="P364" s="62">
        <f t="shared" si="6"/>
        <v>0</v>
      </c>
      <c r="Q364" s="90"/>
      <c r="R364" s="73"/>
    </row>
    <row r="365" spans="1:18" ht="18" hidden="1" customHeight="1">
      <c r="A365" s="606">
        <v>355</v>
      </c>
      <c r="B365" s="607"/>
      <c r="C365" s="64"/>
      <c r="D365" s="65"/>
      <c r="E365" s="144"/>
      <c r="F365" s="66"/>
      <c r="G365" s="67"/>
      <c r="H365" s="68"/>
      <c r="I365" s="67"/>
      <c r="J365" s="68"/>
      <c r="K365" s="69"/>
      <c r="L365" s="70"/>
      <c r="M365" s="71"/>
      <c r="N365" s="69"/>
      <c r="O365" s="72"/>
      <c r="P365" s="62">
        <f t="shared" si="6"/>
        <v>0</v>
      </c>
      <c r="Q365" s="90"/>
      <c r="R365" s="73"/>
    </row>
    <row r="366" spans="1:18" ht="18" hidden="1" customHeight="1">
      <c r="A366" s="606">
        <v>356</v>
      </c>
      <c r="B366" s="607"/>
      <c r="C366" s="64"/>
      <c r="D366" s="65"/>
      <c r="E366" s="144"/>
      <c r="F366" s="66"/>
      <c r="G366" s="67"/>
      <c r="H366" s="68"/>
      <c r="I366" s="67"/>
      <c r="J366" s="68"/>
      <c r="K366" s="69"/>
      <c r="L366" s="70"/>
      <c r="M366" s="71"/>
      <c r="N366" s="69"/>
      <c r="O366" s="72"/>
      <c r="P366" s="62">
        <f t="shared" si="6"/>
        <v>0</v>
      </c>
      <c r="Q366" s="90"/>
      <c r="R366" s="73"/>
    </row>
    <row r="367" spans="1:18" ht="18" hidden="1" customHeight="1">
      <c r="A367" s="606">
        <v>357</v>
      </c>
      <c r="B367" s="607"/>
      <c r="C367" s="64"/>
      <c r="D367" s="65"/>
      <c r="E367" s="144"/>
      <c r="F367" s="66"/>
      <c r="G367" s="67"/>
      <c r="H367" s="68"/>
      <c r="I367" s="67"/>
      <c r="J367" s="68"/>
      <c r="K367" s="69"/>
      <c r="L367" s="70"/>
      <c r="M367" s="71"/>
      <c r="N367" s="69"/>
      <c r="O367" s="72"/>
      <c r="P367" s="62">
        <f t="shared" si="6"/>
        <v>0</v>
      </c>
      <c r="Q367" s="90"/>
      <c r="R367" s="73"/>
    </row>
    <row r="368" spans="1:18" ht="18" hidden="1" customHeight="1">
      <c r="A368" s="606">
        <v>358</v>
      </c>
      <c r="B368" s="607"/>
      <c r="C368" s="64"/>
      <c r="D368" s="65"/>
      <c r="E368" s="144"/>
      <c r="F368" s="66"/>
      <c r="G368" s="67"/>
      <c r="H368" s="68"/>
      <c r="I368" s="70"/>
      <c r="J368" s="71"/>
      <c r="K368" s="69"/>
      <c r="L368" s="70"/>
      <c r="M368" s="71"/>
      <c r="N368" s="69"/>
      <c r="O368" s="72"/>
      <c r="P368" s="62">
        <f t="shared" si="6"/>
        <v>0</v>
      </c>
      <c r="Q368" s="90"/>
      <c r="R368" s="73"/>
    </row>
    <row r="369" spans="1:18" ht="18" hidden="1" customHeight="1">
      <c r="A369" s="606">
        <v>359</v>
      </c>
      <c r="B369" s="607"/>
      <c r="C369" s="64"/>
      <c r="D369" s="65"/>
      <c r="E369" s="144"/>
      <c r="F369" s="66"/>
      <c r="G369" s="67"/>
      <c r="H369" s="68"/>
      <c r="I369" s="70"/>
      <c r="J369" s="71"/>
      <c r="K369" s="69"/>
      <c r="L369" s="70"/>
      <c r="M369" s="71"/>
      <c r="N369" s="69"/>
      <c r="O369" s="72"/>
      <c r="P369" s="62">
        <f t="shared" si="6"/>
        <v>0</v>
      </c>
      <c r="Q369" s="90"/>
      <c r="R369" s="73"/>
    </row>
    <row r="370" spans="1:18" ht="18" hidden="1" customHeight="1">
      <c r="A370" s="606">
        <v>360</v>
      </c>
      <c r="B370" s="607"/>
      <c r="C370" s="64"/>
      <c r="D370" s="65"/>
      <c r="E370" s="144"/>
      <c r="F370" s="66"/>
      <c r="G370" s="67"/>
      <c r="H370" s="68"/>
      <c r="I370" s="70"/>
      <c r="J370" s="71"/>
      <c r="K370" s="69"/>
      <c r="L370" s="70"/>
      <c r="M370" s="71"/>
      <c r="N370" s="69"/>
      <c r="O370" s="72"/>
      <c r="P370" s="62">
        <f t="shared" si="6"/>
        <v>0</v>
      </c>
      <c r="Q370" s="90"/>
      <c r="R370" s="73"/>
    </row>
    <row r="371" spans="1:18" ht="18" hidden="1" customHeight="1">
      <c r="A371" s="606">
        <v>361</v>
      </c>
      <c r="B371" s="607"/>
      <c r="C371" s="64"/>
      <c r="D371" s="65"/>
      <c r="E371" s="144"/>
      <c r="F371" s="66"/>
      <c r="G371" s="67"/>
      <c r="H371" s="68"/>
      <c r="I371" s="70"/>
      <c r="J371" s="71"/>
      <c r="K371" s="69"/>
      <c r="L371" s="70"/>
      <c r="M371" s="71"/>
      <c r="N371" s="69"/>
      <c r="O371" s="72"/>
      <c r="P371" s="62">
        <f t="shared" si="6"/>
        <v>0</v>
      </c>
      <c r="Q371" s="90"/>
      <c r="R371" s="73"/>
    </row>
    <row r="372" spans="1:18" ht="18" hidden="1" customHeight="1">
      <c r="A372" s="606">
        <v>362</v>
      </c>
      <c r="B372" s="607"/>
      <c r="C372" s="64"/>
      <c r="D372" s="65"/>
      <c r="E372" s="144"/>
      <c r="F372" s="66"/>
      <c r="G372" s="67"/>
      <c r="H372" s="68"/>
      <c r="I372" s="70"/>
      <c r="J372" s="71"/>
      <c r="K372" s="69"/>
      <c r="L372" s="70"/>
      <c r="M372" s="71"/>
      <c r="N372" s="69"/>
      <c r="O372" s="72"/>
      <c r="P372" s="62">
        <f t="shared" si="6"/>
        <v>0</v>
      </c>
      <c r="Q372" s="90"/>
      <c r="R372" s="73"/>
    </row>
    <row r="373" spans="1:18" ht="18" hidden="1" customHeight="1">
      <c r="A373" s="606">
        <v>363</v>
      </c>
      <c r="B373" s="607"/>
      <c r="C373" s="64"/>
      <c r="D373" s="65"/>
      <c r="E373" s="144"/>
      <c r="F373" s="66"/>
      <c r="G373" s="67"/>
      <c r="H373" s="68"/>
      <c r="I373" s="67"/>
      <c r="J373" s="68"/>
      <c r="K373" s="69"/>
      <c r="L373" s="67"/>
      <c r="M373" s="71"/>
      <c r="N373" s="74"/>
      <c r="O373" s="72"/>
      <c r="P373" s="62">
        <f t="shared" si="6"/>
        <v>0</v>
      </c>
      <c r="Q373" s="90"/>
      <c r="R373" s="73"/>
    </row>
    <row r="374" spans="1:18" ht="18" hidden="1" customHeight="1">
      <c r="A374" s="606">
        <v>364</v>
      </c>
      <c r="B374" s="607"/>
      <c r="C374" s="64"/>
      <c r="D374" s="65"/>
      <c r="E374" s="144"/>
      <c r="F374" s="66"/>
      <c r="G374" s="67"/>
      <c r="H374" s="68"/>
      <c r="I374" s="67"/>
      <c r="J374" s="68"/>
      <c r="K374" s="69"/>
      <c r="L374" s="67"/>
      <c r="M374" s="71"/>
      <c r="N374" s="74"/>
      <c r="O374" s="72"/>
      <c r="P374" s="62">
        <f t="shared" si="6"/>
        <v>0</v>
      </c>
      <c r="Q374" s="90"/>
      <c r="R374" s="73"/>
    </row>
    <row r="375" spans="1:18" ht="18" hidden="1" customHeight="1">
      <c r="A375" s="606">
        <v>365</v>
      </c>
      <c r="B375" s="607"/>
      <c r="C375" s="64"/>
      <c r="D375" s="65"/>
      <c r="E375" s="144"/>
      <c r="F375" s="66"/>
      <c r="G375" s="67"/>
      <c r="H375" s="68"/>
      <c r="I375" s="67"/>
      <c r="J375" s="68"/>
      <c r="K375" s="69"/>
      <c r="L375" s="67"/>
      <c r="M375" s="71"/>
      <c r="N375" s="74"/>
      <c r="O375" s="72"/>
      <c r="P375" s="62">
        <f t="shared" si="6"/>
        <v>0</v>
      </c>
      <c r="Q375" s="90"/>
      <c r="R375" s="73"/>
    </row>
    <row r="376" spans="1:18" ht="18" hidden="1" customHeight="1">
      <c r="A376" s="606">
        <v>366</v>
      </c>
      <c r="B376" s="607"/>
      <c r="C376" s="64"/>
      <c r="D376" s="65"/>
      <c r="E376" s="144"/>
      <c r="F376" s="66"/>
      <c r="G376" s="67"/>
      <c r="H376" s="68"/>
      <c r="I376" s="67"/>
      <c r="J376" s="68"/>
      <c r="K376" s="69"/>
      <c r="L376" s="70"/>
      <c r="M376" s="71"/>
      <c r="N376" s="69"/>
      <c r="O376" s="72"/>
      <c r="P376" s="62">
        <f t="shared" si="6"/>
        <v>0</v>
      </c>
      <c r="Q376" s="90"/>
      <c r="R376" s="73"/>
    </row>
    <row r="377" spans="1:18" ht="18" hidden="1" customHeight="1">
      <c r="A377" s="606">
        <v>367</v>
      </c>
      <c r="B377" s="607"/>
      <c r="C377" s="64"/>
      <c r="D377" s="65"/>
      <c r="E377" s="144"/>
      <c r="F377" s="66"/>
      <c r="G377" s="67"/>
      <c r="H377" s="68"/>
      <c r="I377" s="67"/>
      <c r="J377" s="68"/>
      <c r="K377" s="69"/>
      <c r="L377" s="70"/>
      <c r="M377" s="71"/>
      <c r="N377" s="69"/>
      <c r="O377" s="72"/>
      <c r="P377" s="62">
        <f t="shared" si="6"/>
        <v>0</v>
      </c>
      <c r="Q377" s="90"/>
      <c r="R377" s="73"/>
    </row>
    <row r="378" spans="1:18" ht="18" hidden="1" customHeight="1">
      <c r="A378" s="606">
        <v>368</v>
      </c>
      <c r="B378" s="607"/>
      <c r="C378" s="64"/>
      <c r="D378" s="65"/>
      <c r="E378" s="144"/>
      <c r="F378" s="66"/>
      <c r="G378" s="67"/>
      <c r="H378" s="68"/>
      <c r="I378" s="67"/>
      <c r="J378" s="68"/>
      <c r="K378" s="69"/>
      <c r="L378" s="70"/>
      <c r="M378" s="71"/>
      <c r="N378" s="69"/>
      <c r="O378" s="72"/>
      <c r="P378" s="62">
        <f t="shared" si="6"/>
        <v>0</v>
      </c>
      <c r="Q378" s="90"/>
      <c r="R378" s="73"/>
    </row>
    <row r="379" spans="1:18" ht="18" hidden="1" customHeight="1">
      <c r="A379" s="606">
        <v>369</v>
      </c>
      <c r="B379" s="607"/>
      <c r="C379" s="64"/>
      <c r="D379" s="65"/>
      <c r="E379" s="144"/>
      <c r="F379" s="66"/>
      <c r="G379" s="67"/>
      <c r="H379" s="68"/>
      <c r="I379" s="67"/>
      <c r="J379" s="68"/>
      <c r="K379" s="69"/>
      <c r="L379" s="70"/>
      <c r="M379" s="71"/>
      <c r="N379" s="69"/>
      <c r="O379" s="72"/>
      <c r="P379" s="62">
        <f t="shared" si="6"/>
        <v>0</v>
      </c>
      <c r="Q379" s="90"/>
      <c r="R379" s="73"/>
    </row>
    <row r="380" spans="1:18" ht="18" hidden="1" customHeight="1">
      <c r="A380" s="606">
        <v>370</v>
      </c>
      <c r="B380" s="607"/>
      <c r="C380" s="64"/>
      <c r="D380" s="65"/>
      <c r="E380" s="144"/>
      <c r="F380" s="66"/>
      <c r="G380" s="67"/>
      <c r="H380" s="68"/>
      <c r="I380" s="67"/>
      <c r="J380" s="68"/>
      <c r="K380" s="69"/>
      <c r="L380" s="70"/>
      <c r="M380" s="71"/>
      <c r="N380" s="69"/>
      <c r="O380" s="72"/>
      <c r="P380" s="62">
        <f t="shared" si="6"/>
        <v>0</v>
      </c>
      <c r="Q380" s="90"/>
      <c r="R380" s="73"/>
    </row>
    <row r="381" spans="1:18" ht="18" hidden="1" customHeight="1">
      <c r="A381" s="606">
        <v>371</v>
      </c>
      <c r="B381" s="607"/>
      <c r="C381" s="64"/>
      <c r="D381" s="65"/>
      <c r="E381" s="144"/>
      <c r="F381" s="66"/>
      <c r="G381" s="67"/>
      <c r="H381" s="68"/>
      <c r="I381" s="67"/>
      <c r="J381" s="68"/>
      <c r="K381" s="69"/>
      <c r="L381" s="70"/>
      <c r="M381" s="71"/>
      <c r="N381" s="69"/>
      <c r="O381" s="72"/>
      <c r="P381" s="62">
        <f t="shared" si="6"/>
        <v>0</v>
      </c>
      <c r="Q381" s="90"/>
      <c r="R381" s="73"/>
    </row>
    <row r="382" spans="1:18" ht="18" hidden="1" customHeight="1">
      <c r="A382" s="606">
        <v>372</v>
      </c>
      <c r="B382" s="607"/>
      <c r="C382" s="64"/>
      <c r="D382" s="65"/>
      <c r="E382" s="144"/>
      <c r="F382" s="66"/>
      <c r="G382" s="67"/>
      <c r="H382" s="68"/>
      <c r="I382" s="67"/>
      <c r="J382" s="68"/>
      <c r="K382" s="69"/>
      <c r="L382" s="70"/>
      <c r="M382" s="71"/>
      <c r="N382" s="69"/>
      <c r="O382" s="72"/>
      <c r="P382" s="62">
        <f t="shared" si="6"/>
        <v>0</v>
      </c>
      <c r="Q382" s="90"/>
      <c r="R382" s="73"/>
    </row>
    <row r="383" spans="1:18" ht="18" hidden="1" customHeight="1">
      <c r="A383" s="606">
        <v>373</v>
      </c>
      <c r="B383" s="607"/>
      <c r="C383" s="64"/>
      <c r="D383" s="65"/>
      <c r="E383" s="144"/>
      <c r="F383" s="66"/>
      <c r="G383" s="67"/>
      <c r="H383" s="68"/>
      <c r="I383" s="67"/>
      <c r="J383" s="68"/>
      <c r="K383" s="69"/>
      <c r="L383" s="70"/>
      <c r="M383" s="71"/>
      <c r="N383" s="69"/>
      <c r="O383" s="72"/>
      <c r="P383" s="62">
        <f t="shared" si="6"/>
        <v>0</v>
      </c>
      <c r="Q383" s="90"/>
      <c r="R383" s="73"/>
    </row>
    <row r="384" spans="1:18" ht="18" hidden="1" customHeight="1">
      <c r="A384" s="606">
        <v>374</v>
      </c>
      <c r="B384" s="607"/>
      <c r="C384" s="64"/>
      <c r="D384" s="65"/>
      <c r="E384" s="144"/>
      <c r="F384" s="66"/>
      <c r="G384" s="67"/>
      <c r="H384" s="68"/>
      <c r="I384" s="67"/>
      <c r="J384" s="68"/>
      <c r="K384" s="69"/>
      <c r="L384" s="70"/>
      <c r="M384" s="71"/>
      <c r="N384" s="69"/>
      <c r="O384" s="72"/>
      <c r="P384" s="62">
        <f t="shared" si="6"/>
        <v>0</v>
      </c>
      <c r="Q384" s="90"/>
      <c r="R384" s="73"/>
    </row>
    <row r="385" spans="1:18" ht="18" hidden="1" customHeight="1">
      <c r="A385" s="606">
        <v>375</v>
      </c>
      <c r="B385" s="607"/>
      <c r="C385" s="64"/>
      <c r="D385" s="65"/>
      <c r="E385" s="144"/>
      <c r="F385" s="66"/>
      <c r="G385" s="67"/>
      <c r="H385" s="68"/>
      <c r="I385" s="67"/>
      <c r="J385" s="68"/>
      <c r="K385" s="69"/>
      <c r="L385" s="70"/>
      <c r="M385" s="71"/>
      <c r="N385" s="69"/>
      <c r="O385" s="72"/>
      <c r="P385" s="62">
        <f t="shared" si="6"/>
        <v>0</v>
      </c>
      <c r="Q385" s="90"/>
      <c r="R385" s="73"/>
    </row>
    <row r="386" spans="1:18" ht="18" hidden="1" customHeight="1">
      <c r="A386" s="606">
        <v>376</v>
      </c>
      <c r="B386" s="607"/>
      <c r="C386" s="64"/>
      <c r="D386" s="65"/>
      <c r="E386" s="144"/>
      <c r="F386" s="66"/>
      <c r="G386" s="67"/>
      <c r="H386" s="68"/>
      <c r="I386" s="67"/>
      <c r="J386" s="68"/>
      <c r="K386" s="69"/>
      <c r="L386" s="70"/>
      <c r="M386" s="71"/>
      <c r="N386" s="69"/>
      <c r="O386" s="72"/>
      <c r="P386" s="62">
        <f t="shared" si="6"/>
        <v>0</v>
      </c>
      <c r="Q386" s="90"/>
      <c r="R386" s="73"/>
    </row>
    <row r="387" spans="1:18" ht="18" hidden="1" customHeight="1">
      <c r="A387" s="606">
        <v>377</v>
      </c>
      <c r="B387" s="607"/>
      <c r="C387" s="64"/>
      <c r="D387" s="65"/>
      <c r="E387" s="144"/>
      <c r="F387" s="66"/>
      <c r="G387" s="67"/>
      <c r="H387" s="68"/>
      <c r="I387" s="67"/>
      <c r="J387" s="68"/>
      <c r="K387" s="69"/>
      <c r="L387" s="70"/>
      <c r="M387" s="71"/>
      <c r="N387" s="69"/>
      <c r="O387" s="72"/>
      <c r="P387" s="62">
        <f t="shared" si="6"/>
        <v>0</v>
      </c>
      <c r="Q387" s="90"/>
      <c r="R387" s="73"/>
    </row>
    <row r="388" spans="1:18" ht="18" hidden="1" customHeight="1">
      <c r="A388" s="606">
        <v>378</v>
      </c>
      <c r="B388" s="607"/>
      <c r="C388" s="64"/>
      <c r="D388" s="65"/>
      <c r="E388" s="144"/>
      <c r="F388" s="66"/>
      <c r="G388" s="67"/>
      <c r="H388" s="68"/>
      <c r="I388" s="67"/>
      <c r="J388" s="68"/>
      <c r="K388" s="69"/>
      <c r="L388" s="70"/>
      <c r="M388" s="71"/>
      <c r="N388" s="69"/>
      <c r="O388" s="72"/>
      <c r="P388" s="62">
        <f t="shared" si="6"/>
        <v>0</v>
      </c>
      <c r="Q388" s="90"/>
      <c r="R388" s="73"/>
    </row>
    <row r="389" spans="1:18" ht="18" hidden="1" customHeight="1">
      <c r="A389" s="606">
        <v>379</v>
      </c>
      <c r="B389" s="607"/>
      <c r="C389" s="64"/>
      <c r="D389" s="65"/>
      <c r="E389" s="144"/>
      <c r="F389" s="66"/>
      <c r="G389" s="67"/>
      <c r="H389" s="68"/>
      <c r="I389" s="67"/>
      <c r="J389" s="68"/>
      <c r="K389" s="69"/>
      <c r="L389" s="70"/>
      <c r="M389" s="71"/>
      <c r="N389" s="69"/>
      <c r="O389" s="72"/>
      <c r="P389" s="62">
        <f t="shared" si="6"/>
        <v>0</v>
      </c>
      <c r="Q389" s="90"/>
      <c r="R389" s="73"/>
    </row>
    <row r="390" spans="1:18" ht="18" hidden="1" customHeight="1">
      <c r="A390" s="606">
        <v>380</v>
      </c>
      <c r="B390" s="607"/>
      <c r="C390" s="64"/>
      <c r="D390" s="65"/>
      <c r="E390" s="144"/>
      <c r="F390" s="66"/>
      <c r="G390" s="67"/>
      <c r="H390" s="68"/>
      <c r="I390" s="67"/>
      <c r="J390" s="68"/>
      <c r="K390" s="69"/>
      <c r="L390" s="70"/>
      <c r="M390" s="71"/>
      <c r="N390" s="69"/>
      <c r="O390" s="72"/>
      <c r="P390" s="62">
        <f t="shared" si="6"/>
        <v>0</v>
      </c>
      <c r="Q390" s="90"/>
      <c r="R390" s="73"/>
    </row>
    <row r="391" spans="1:18" ht="18" hidden="1" customHeight="1">
      <c r="A391" s="606">
        <v>381</v>
      </c>
      <c r="B391" s="607"/>
      <c r="C391" s="64"/>
      <c r="D391" s="65"/>
      <c r="E391" s="144"/>
      <c r="F391" s="66"/>
      <c r="G391" s="67"/>
      <c r="H391" s="68"/>
      <c r="I391" s="67"/>
      <c r="J391" s="68"/>
      <c r="K391" s="69"/>
      <c r="L391" s="70"/>
      <c r="M391" s="71"/>
      <c r="N391" s="69"/>
      <c r="O391" s="72"/>
      <c r="P391" s="62">
        <f t="shared" si="6"/>
        <v>0</v>
      </c>
      <c r="Q391" s="90"/>
      <c r="R391" s="73"/>
    </row>
    <row r="392" spans="1:18" ht="18" hidden="1" customHeight="1">
      <c r="A392" s="606">
        <v>382</v>
      </c>
      <c r="B392" s="607"/>
      <c r="C392" s="64"/>
      <c r="D392" s="65"/>
      <c r="E392" s="144"/>
      <c r="F392" s="66"/>
      <c r="G392" s="67"/>
      <c r="H392" s="68"/>
      <c r="I392" s="70"/>
      <c r="J392" s="71"/>
      <c r="K392" s="69"/>
      <c r="L392" s="70"/>
      <c r="M392" s="71"/>
      <c r="N392" s="69"/>
      <c r="O392" s="72"/>
      <c r="P392" s="62">
        <f t="shared" si="6"/>
        <v>0</v>
      </c>
      <c r="Q392" s="90"/>
      <c r="R392" s="73"/>
    </row>
    <row r="393" spans="1:18" ht="18" hidden="1" customHeight="1">
      <c r="A393" s="606">
        <v>383</v>
      </c>
      <c r="B393" s="607"/>
      <c r="C393" s="64"/>
      <c r="D393" s="65"/>
      <c r="E393" s="144"/>
      <c r="F393" s="66"/>
      <c r="G393" s="67"/>
      <c r="H393" s="68"/>
      <c r="I393" s="67"/>
      <c r="J393" s="68"/>
      <c r="K393" s="69"/>
      <c r="L393" s="70"/>
      <c r="M393" s="71"/>
      <c r="N393" s="69"/>
      <c r="O393" s="72"/>
      <c r="P393" s="62">
        <f t="shared" si="6"/>
        <v>0</v>
      </c>
      <c r="Q393" s="90"/>
      <c r="R393" s="73"/>
    </row>
    <row r="394" spans="1:18" ht="18" hidden="1" customHeight="1">
      <c r="A394" s="606">
        <v>384</v>
      </c>
      <c r="B394" s="607"/>
      <c r="C394" s="64"/>
      <c r="D394" s="65"/>
      <c r="E394" s="144"/>
      <c r="F394" s="66"/>
      <c r="G394" s="67"/>
      <c r="H394" s="68"/>
      <c r="I394" s="67"/>
      <c r="J394" s="68"/>
      <c r="K394" s="69"/>
      <c r="L394" s="70"/>
      <c r="M394" s="71"/>
      <c r="N394" s="69"/>
      <c r="O394" s="72"/>
      <c r="P394" s="62">
        <f t="shared" si="6"/>
        <v>0</v>
      </c>
      <c r="Q394" s="90"/>
      <c r="R394" s="73"/>
    </row>
    <row r="395" spans="1:18" ht="18" hidden="1" customHeight="1">
      <c r="A395" s="606">
        <v>385</v>
      </c>
      <c r="B395" s="607"/>
      <c r="C395" s="64"/>
      <c r="D395" s="65"/>
      <c r="E395" s="144"/>
      <c r="F395" s="66"/>
      <c r="G395" s="67"/>
      <c r="H395" s="71"/>
      <c r="I395" s="70"/>
      <c r="J395" s="71"/>
      <c r="K395" s="69"/>
      <c r="L395" s="70"/>
      <c r="M395" s="71"/>
      <c r="N395" s="69"/>
      <c r="O395" s="72"/>
      <c r="P395" s="62">
        <f t="shared" si="6"/>
        <v>0</v>
      </c>
      <c r="Q395" s="90"/>
      <c r="R395" s="73"/>
    </row>
    <row r="396" spans="1:18" ht="18" hidden="1" customHeight="1">
      <c r="A396" s="606">
        <v>386</v>
      </c>
      <c r="B396" s="607"/>
      <c r="C396" s="64"/>
      <c r="D396" s="65"/>
      <c r="E396" s="144"/>
      <c r="F396" s="66"/>
      <c r="G396" s="67"/>
      <c r="H396" s="71"/>
      <c r="I396" s="70"/>
      <c r="J396" s="71"/>
      <c r="K396" s="69"/>
      <c r="L396" s="70"/>
      <c r="M396" s="71"/>
      <c r="N396" s="69"/>
      <c r="O396" s="72"/>
      <c r="P396" s="62">
        <f t="shared" ref="P396:P459" si="7">IF(H396="",0,INT(SUM(PRODUCT(H396,J396,M396))))</f>
        <v>0</v>
      </c>
      <c r="Q396" s="90"/>
      <c r="R396" s="73"/>
    </row>
    <row r="397" spans="1:18" ht="18" hidden="1" customHeight="1">
      <c r="A397" s="606">
        <v>387</v>
      </c>
      <c r="B397" s="607"/>
      <c r="C397" s="64"/>
      <c r="D397" s="65"/>
      <c r="E397" s="144"/>
      <c r="F397" s="66"/>
      <c r="G397" s="67"/>
      <c r="H397" s="71"/>
      <c r="I397" s="70"/>
      <c r="J397" s="71"/>
      <c r="K397" s="69"/>
      <c r="L397" s="70"/>
      <c r="M397" s="71"/>
      <c r="N397" s="69"/>
      <c r="O397" s="72"/>
      <c r="P397" s="62">
        <f t="shared" si="7"/>
        <v>0</v>
      </c>
      <c r="Q397" s="90"/>
      <c r="R397" s="73"/>
    </row>
    <row r="398" spans="1:18" ht="18" hidden="1" customHeight="1">
      <c r="A398" s="606">
        <v>388</v>
      </c>
      <c r="B398" s="607"/>
      <c r="C398" s="64"/>
      <c r="D398" s="65"/>
      <c r="E398" s="144"/>
      <c r="F398" s="66"/>
      <c r="G398" s="67"/>
      <c r="H398" s="71"/>
      <c r="I398" s="70"/>
      <c r="J398" s="71"/>
      <c r="K398" s="69"/>
      <c r="L398" s="70"/>
      <c r="M398" s="71"/>
      <c r="N398" s="69"/>
      <c r="O398" s="72"/>
      <c r="P398" s="62">
        <f t="shared" si="7"/>
        <v>0</v>
      </c>
      <c r="Q398" s="90"/>
      <c r="R398" s="73"/>
    </row>
    <row r="399" spans="1:18" ht="18" hidden="1" customHeight="1">
      <c r="A399" s="606">
        <v>389</v>
      </c>
      <c r="B399" s="607"/>
      <c r="C399" s="64"/>
      <c r="D399" s="65"/>
      <c r="E399" s="144"/>
      <c r="F399" s="66"/>
      <c r="G399" s="67"/>
      <c r="H399" s="71"/>
      <c r="I399" s="70"/>
      <c r="J399" s="71"/>
      <c r="K399" s="69"/>
      <c r="L399" s="70"/>
      <c r="M399" s="71"/>
      <c r="N399" s="69"/>
      <c r="O399" s="72"/>
      <c r="P399" s="62">
        <f t="shared" si="7"/>
        <v>0</v>
      </c>
      <c r="Q399" s="90"/>
      <c r="R399" s="73"/>
    </row>
    <row r="400" spans="1:18" ht="18" hidden="1" customHeight="1">
      <c r="A400" s="606">
        <v>390</v>
      </c>
      <c r="B400" s="607"/>
      <c r="C400" s="64"/>
      <c r="D400" s="65"/>
      <c r="E400" s="144"/>
      <c r="F400" s="66"/>
      <c r="G400" s="67"/>
      <c r="H400" s="71"/>
      <c r="I400" s="70"/>
      <c r="J400" s="71"/>
      <c r="K400" s="69"/>
      <c r="L400" s="70"/>
      <c r="M400" s="71"/>
      <c r="N400" s="69"/>
      <c r="O400" s="72"/>
      <c r="P400" s="62">
        <f t="shared" si="7"/>
        <v>0</v>
      </c>
      <c r="Q400" s="90"/>
      <c r="R400" s="73"/>
    </row>
    <row r="401" spans="1:18" ht="18" hidden="1" customHeight="1">
      <c r="A401" s="606">
        <v>391</v>
      </c>
      <c r="B401" s="607"/>
      <c r="C401" s="64"/>
      <c r="D401" s="65"/>
      <c r="E401" s="144"/>
      <c r="F401" s="66"/>
      <c r="G401" s="67"/>
      <c r="H401" s="71"/>
      <c r="I401" s="70"/>
      <c r="J401" s="71"/>
      <c r="K401" s="69"/>
      <c r="L401" s="70"/>
      <c r="M401" s="71"/>
      <c r="N401" s="69"/>
      <c r="O401" s="72"/>
      <c r="P401" s="62">
        <f t="shared" si="7"/>
        <v>0</v>
      </c>
      <c r="Q401" s="90"/>
      <c r="R401" s="73"/>
    </row>
    <row r="402" spans="1:18" ht="18" hidden="1" customHeight="1">
      <c r="A402" s="606">
        <v>392</v>
      </c>
      <c r="B402" s="607"/>
      <c r="C402" s="64"/>
      <c r="D402" s="65"/>
      <c r="E402" s="144"/>
      <c r="F402" s="66"/>
      <c r="G402" s="67"/>
      <c r="H402" s="71"/>
      <c r="I402" s="70"/>
      <c r="J402" s="71"/>
      <c r="K402" s="69"/>
      <c r="L402" s="70"/>
      <c r="M402" s="71"/>
      <c r="N402" s="69"/>
      <c r="O402" s="72"/>
      <c r="P402" s="62">
        <f t="shared" si="7"/>
        <v>0</v>
      </c>
      <c r="Q402" s="90"/>
      <c r="R402" s="73"/>
    </row>
    <row r="403" spans="1:18" ht="18" hidden="1" customHeight="1">
      <c r="A403" s="606">
        <v>393</v>
      </c>
      <c r="B403" s="607"/>
      <c r="C403" s="64"/>
      <c r="D403" s="65"/>
      <c r="E403" s="144"/>
      <c r="F403" s="66"/>
      <c r="G403" s="67"/>
      <c r="H403" s="71"/>
      <c r="I403" s="70"/>
      <c r="J403" s="71"/>
      <c r="K403" s="69"/>
      <c r="L403" s="70"/>
      <c r="M403" s="71"/>
      <c r="N403" s="69"/>
      <c r="O403" s="72"/>
      <c r="P403" s="62">
        <f t="shared" si="7"/>
        <v>0</v>
      </c>
      <c r="Q403" s="90"/>
      <c r="R403" s="73"/>
    </row>
    <row r="404" spans="1:18" ht="18" hidden="1" customHeight="1">
      <c r="A404" s="606">
        <v>394</v>
      </c>
      <c r="B404" s="607"/>
      <c r="C404" s="64"/>
      <c r="D404" s="65"/>
      <c r="E404" s="144"/>
      <c r="F404" s="66"/>
      <c r="G404" s="67"/>
      <c r="H404" s="71"/>
      <c r="I404" s="70"/>
      <c r="J404" s="71"/>
      <c r="K404" s="69"/>
      <c r="L404" s="70"/>
      <c r="M404" s="71"/>
      <c r="N404" s="69"/>
      <c r="O404" s="72"/>
      <c r="P404" s="62">
        <f t="shared" si="7"/>
        <v>0</v>
      </c>
      <c r="Q404" s="90"/>
      <c r="R404" s="73"/>
    </row>
    <row r="405" spans="1:18" ht="18" hidden="1" customHeight="1">
      <c r="A405" s="606">
        <v>395</v>
      </c>
      <c r="B405" s="607"/>
      <c r="C405" s="64"/>
      <c r="D405" s="65"/>
      <c r="E405" s="144"/>
      <c r="F405" s="66"/>
      <c r="G405" s="67"/>
      <c r="H405" s="71"/>
      <c r="I405" s="70"/>
      <c r="J405" s="71"/>
      <c r="K405" s="69"/>
      <c r="L405" s="70"/>
      <c r="M405" s="71"/>
      <c r="N405" s="69"/>
      <c r="O405" s="72"/>
      <c r="P405" s="62">
        <f t="shared" si="7"/>
        <v>0</v>
      </c>
      <c r="Q405" s="90"/>
      <c r="R405" s="73"/>
    </row>
    <row r="406" spans="1:18" ht="18" hidden="1" customHeight="1">
      <c r="A406" s="606">
        <v>396</v>
      </c>
      <c r="B406" s="607"/>
      <c r="C406" s="64"/>
      <c r="D406" s="65"/>
      <c r="E406" s="144"/>
      <c r="F406" s="66"/>
      <c r="G406" s="67"/>
      <c r="H406" s="71"/>
      <c r="I406" s="70"/>
      <c r="J406" s="71"/>
      <c r="K406" s="69"/>
      <c r="L406" s="70"/>
      <c r="M406" s="71"/>
      <c r="N406" s="69"/>
      <c r="O406" s="72"/>
      <c r="P406" s="62">
        <f t="shared" si="7"/>
        <v>0</v>
      </c>
      <c r="Q406" s="90"/>
      <c r="R406" s="73"/>
    </row>
    <row r="407" spans="1:18" ht="18" hidden="1" customHeight="1">
      <c r="A407" s="606">
        <v>397</v>
      </c>
      <c r="B407" s="607"/>
      <c r="C407" s="64"/>
      <c r="D407" s="65"/>
      <c r="E407" s="144"/>
      <c r="F407" s="66"/>
      <c r="G407" s="67"/>
      <c r="H407" s="71"/>
      <c r="I407" s="70"/>
      <c r="J407" s="71"/>
      <c r="K407" s="69"/>
      <c r="L407" s="70"/>
      <c r="M407" s="71"/>
      <c r="N407" s="69"/>
      <c r="O407" s="72"/>
      <c r="P407" s="62">
        <f t="shared" si="7"/>
        <v>0</v>
      </c>
      <c r="Q407" s="90"/>
      <c r="R407" s="73"/>
    </row>
    <row r="408" spans="1:18" ht="18" hidden="1" customHeight="1">
      <c r="A408" s="606">
        <v>398</v>
      </c>
      <c r="B408" s="607"/>
      <c r="C408" s="64"/>
      <c r="D408" s="65"/>
      <c r="E408" s="144"/>
      <c r="F408" s="66"/>
      <c r="G408" s="67"/>
      <c r="H408" s="71"/>
      <c r="I408" s="70"/>
      <c r="J408" s="71"/>
      <c r="K408" s="69"/>
      <c r="L408" s="70"/>
      <c r="M408" s="71"/>
      <c r="N408" s="69"/>
      <c r="O408" s="72"/>
      <c r="P408" s="62">
        <f t="shared" si="7"/>
        <v>0</v>
      </c>
      <c r="Q408" s="90"/>
      <c r="R408" s="73"/>
    </row>
    <row r="409" spans="1:18" ht="18" hidden="1" customHeight="1">
      <c r="A409" s="606">
        <v>399</v>
      </c>
      <c r="B409" s="607"/>
      <c r="C409" s="64"/>
      <c r="D409" s="65"/>
      <c r="E409" s="144"/>
      <c r="F409" s="66"/>
      <c r="G409" s="67"/>
      <c r="H409" s="71"/>
      <c r="I409" s="70"/>
      <c r="J409" s="71"/>
      <c r="K409" s="69"/>
      <c r="L409" s="70"/>
      <c r="M409" s="71"/>
      <c r="N409" s="69"/>
      <c r="O409" s="72"/>
      <c r="P409" s="62">
        <f t="shared" si="7"/>
        <v>0</v>
      </c>
      <c r="Q409" s="90"/>
      <c r="R409" s="73"/>
    </row>
    <row r="410" spans="1:18" ht="18" hidden="1" customHeight="1">
      <c r="A410" s="606">
        <v>400</v>
      </c>
      <c r="B410" s="607"/>
      <c r="C410" s="64"/>
      <c r="D410" s="65"/>
      <c r="E410" s="144"/>
      <c r="F410" s="66"/>
      <c r="G410" s="67"/>
      <c r="H410" s="71"/>
      <c r="I410" s="70"/>
      <c r="J410" s="71"/>
      <c r="K410" s="69"/>
      <c r="L410" s="70"/>
      <c r="M410" s="71"/>
      <c r="N410" s="69"/>
      <c r="O410" s="72"/>
      <c r="P410" s="62">
        <f t="shared" si="7"/>
        <v>0</v>
      </c>
      <c r="Q410" s="90"/>
      <c r="R410" s="73"/>
    </row>
    <row r="411" spans="1:18" ht="18" hidden="1" customHeight="1">
      <c r="A411" s="606">
        <v>401</v>
      </c>
      <c r="B411" s="607"/>
      <c r="C411" s="64"/>
      <c r="D411" s="65"/>
      <c r="E411" s="144"/>
      <c r="F411" s="66"/>
      <c r="G411" s="67"/>
      <c r="H411" s="71"/>
      <c r="I411" s="70"/>
      <c r="J411" s="71"/>
      <c r="K411" s="69"/>
      <c r="L411" s="70"/>
      <c r="M411" s="71"/>
      <c r="N411" s="69"/>
      <c r="O411" s="72"/>
      <c r="P411" s="62">
        <f t="shared" si="7"/>
        <v>0</v>
      </c>
      <c r="Q411" s="90"/>
      <c r="R411" s="73"/>
    </row>
    <row r="412" spans="1:18" ht="18" hidden="1" customHeight="1">
      <c r="A412" s="606">
        <v>402</v>
      </c>
      <c r="B412" s="607"/>
      <c r="C412" s="64"/>
      <c r="D412" s="65"/>
      <c r="E412" s="144"/>
      <c r="F412" s="66"/>
      <c r="G412" s="67"/>
      <c r="H412" s="71"/>
      <c r="I412" s="70"/>
      <c r="J412" s="71"/>
      <c r="K412" s="69"/>
      <c r="L412" s="70"/>
      <c r="M412" s="71"/>
      <c r="N412" s="69"/>
      <c r="O412" s="72"/>
      <c r="P412" s="62">
        <f t="shared" si="7"/>
        <v>0</v>
      </c>
      <c r="Q412" s="90"/>
      <c r="R412" s="73"/>
    </row>
    <row r="413" spans="1:18" ht="18" hidden="1" customHeight="1">
      <c r="A413" s="606">
        <v>403</v>
      </c>
      <c r="B413" s="607"/>
      <c r="C413" s="64"/>
      <c r="D413" s="65"/>
      <c r="E413" s="144"/>
      <c r="F413" s="66"/>
      <c r="G413" s="67"/>
      <c r="H413" s="71"/>
      <c r="I413" s="70"/>
      <c r="J413" s="71"/>
      <c r="K413" s="69"/>
      <c r="L413" s="70"/>
      <c r="M413" s="71"/>
      <c r="N413" s="69"/>
      <c r="O413" s="72"/>
      <c r="P413" s="62">
        <f t="shared" si="7"/>
        <v>0</v>
      </c>
      <c r="Q413" s="90"/>
      <c r="R413" s="73"/>
    </row>
    <row r="414" spans="1:18" ht="18" hidden="1" customHeight="1">
      <c r="A414" s="606">
        <v>404</v>
      </c>
      <c r="B414" s="607"/>
      <c r="C414" s="64"/>
      <c r="D414" s="65"/>
      <c r="E414" s="144"/>
      <c r="F414" s="66"/>
      <c r="G414" s="67"/>
      <c r="H414" s="71"/>
      <c r="I414" s="70"/>
      <c r="J414" s="71"/>
      <c r="K414" s="69"/>
      <c r="L414" s="70"/>
      <c r="M414" s="71"/>
      <c r="N414" s="69"/>
      <c r="O414" s="72"/>
      <c r="P414" s="62">
        <f t="shared" si="7"/>
        <v>0</v>
      </c>
      <c r="Q414" s="90"/>
      <c r="R414" s="73"/>
    </row>
    <row r="415" spans="1:18" ht="18" hidden="1" customHeight="1">
      <c r="A415" s="606">
        <v>405</v>
      </c>
      <c r="B415" s="607"/>
      <c r="C415" s="64"/>
      <c r="D415" s="65"/>
      <c r="E415" s="144"/>
      <c r="F415" s="66"/>
      <c r="G415" s="67"/>
      <c r="H415" s="71"/>
      <c r="I415" s="70"/>
      <c r="J415" s="71"/>
      <c r="K415" s="69"/>
      <c r="L415" s="70"/>
      <c r="M415" s="71"/>
      <c r="N415" s="69"/>
      <c r="O415" s="72"/>
      <c r="P415" s="62">
        <f t="shared" si="7"/>
        <v>0</v>
      </c>
      <c r="Q415" s="90"/>
      <c r="R415" s="73"/>
    </row>
    <row r="416" spans="1:18" ht="18" hidden="1" customHeight="1">
      <c r="A416" s="606">
        <v>406</v>
      </c>
      <c r="B416" s="607"/>
      <c r="C416" s="64"/>
      <c r="D416" s="65"/>
      <c r="E416" s="144"/>
      <c r="F416" s="66"/>
      <c r="G416" s="67"/>
      <c r="H416" s="71"/>
      <c r="I416" s="70"/>
      <c r="J416" s="71"/>
      <c r="K416" s="69"/>
      <c r="L416" s="70"/>
      <c r="M416" s="71"/>
      <c r="N416" s="69"/>
      <c r="O416" s="72"/>
      <c r="P416" s="62">
        <f t="shared" si="7"/>
        <v>0</v>
      </c>
      <c r="Q416" s="90"/>
      <c r="R416" s="73"/>
    </row>
    <row r="417" spans="1:18" ht="18" hidden="1" customHeight="1">
      <c r="A417" s="606">
        <v>407</v>
      </c>
      <c r="B417" s="607"/>
      <c r="C417" s="64"/>
      <c r="D417" s="65"/>
      <c r="E417" s="144"/>
      <c r="F417" s="66"/>
      <c r="G417" s="67"/>
      <c r="H417" s="71"/>
      <c r="I417" s="70"/>
      <c r="J417" s="71"/>
      <c r="K417" s="69"/>
      <c r="L417" s="70"/>
      <c r="M417" s="71"/>
      <c r="N417" s="69"/>
      <c r="O417" s="72"/>
      <c r="P417" s="62">
        <f t="shared" si="7"/>
        <v>0</v>
      </c>
      <c r="Q417" s="90"/>
      <c r="R417" s="73"/>
    </row>
    <row r="418" spans="1:18" ht="18" hidden="1" customHeight="1">
      <c r="A418" s="606">
        <v>408</v>
      </c>
      <c r="B418" s="607"/>
      <c r="C418" s="64"/>
      <c r="D418" s="65"/>
      <c r="E418" s="144"/>
      <c r="F418" s="66"/>
      <c r="G418" s="67"/>
      <c r="H418" s="71"/>
      <c r="I418" s="70"/>
      <c r="J418" s="71"/>
      <c r="K418" s="69"/>
      <c r="L418" s="70"/>
      <c r="M418" s="71"/>
      <c r="N418" s="69"/>
      <c r="O418" s="72"/>
      <c r="P418" s="62">
        <f t="shared" si="7"/>
        <v>0</v>
      </c>
      <c r="Q418" s="90"/>
      <c r="R418" s="73"/>
    </row>
    <row r="419" spans="1:18" ht="18" hidden="1" customHeight="1">
      <c r="A419" s="606">
        <v>409</v>
      </c>
      <c r="B419" s="607"/>
      <c r="C419" s="64"/>
      <c r="D419" s="65"/>
      <c r="E419" s="144"/>
      <c r="F419" s="66"/>
      <c r="G419" s="67"/>
      <c r="H419" s="71"/>
      <c r="I419" s="70"/>
      <c r="J419" s="71"/>
      <c r="K419" s="69"/>
      <c r="L419" s="70"/>
      <c r="M419" s="71"/>
      <c r="N419" s="69"/>
      <c r="O419" s="72"/>
      <c r="P419" s="62">
        <f t="shared" si="7"/>
        <v>0</v>
      </c>
      <c r="Q419" s="90"/>
      <c r="R419" s="73"/>
    </row>
    <row r="420" spans="1:18" ht="18" hidden="1" customHeight="1">
      <c r="A420" s="606">
        <v>410</v>
      </c>
      <c r="B420" s="607"/>
      <c r="C420" s="64"/>
      <c r="D420" s="65"/>
      <c r="E420" s="144"/>
      <c r="F420" s="66"/>
      <c r="G420" s="67"/>
      <c r="H420" s="71"/>
      <c r="I420" s="70"/>
      <c r="J420" s="71"/>
      <c r="K420" s="69"/>
      <c r="L420" s="70"/>
      <c r="M420" s="71"/>
      <c r="N420" s="69"/>
      <c r="O420" s="72"/>
      <c r="P420" s="62">
        <f t="shared" si="7"/>
        <v>0</v>
      </c>
      <c r="Q420" s="90"/>
      <c r="R420" s="73"/>
    </row>
    <row r="421" spans="1:18" ht="18" hidden="1" customHeight="1">
      <c r="A421" s="606">
        <v>411</v>
      </c>
      <c r="B421" s="607"/>
      <c r="C421" s="64"/>
      <c r="D421" s="65"/>
      <c r="E421" s="144"/>
      <c r="F421" s="66"/>
      <c r="G421" s="67"/>
      <c r="H421" s="71"/>
      <c r="I421" s="70"/>
      <c r="J421" s="71"/>
      <c r="K421" s="69"/>
      <c r="L421" s="70"/>
      <c r="M421" s="71"/>
      <c r="N421" s="69"/>
      <c r="O421" s="72"/>
      <c r="P421" s="62">
        <f t="shared" si="7"/>
        <v>0</v>
      </c>
      <c r="Q421" s="90"/>
      <c r="R421" s="73"/>
    </row>
    <row r="422" spans="1:18" ht="18" hidden="1" customHeight="1">
      <c r="A422" s="606">
        <v>412</v>
      </c>
      <c r="B422" s="607"/>
      <c r="C422" s="64"/>
      <c r="D422" s="65"/>
      <c r="E422" s="144"/>
      <c r="F422" s="66"/>
      <c r="G422" s="67"/>
      <c r="H422" s="71"/>
      <c r="I422" s="70"/>
      <c r="J422" s="71"/>
      <c r="K422" s="69"/>
      <c r="L422" s="70"/>
      <c r="M422" s="71"/>
      <c r="N422" s="69"/>
      <c r="O422" s="72"/>
      <c r="P422" s="62">
        <f t="shared" si="7"/>
        <v>0</v>
      </c>
      <c r="Q422" s="90"/>
      <c r="R422" s="73"/>
    </row>
    <row r="423" spans="1:18" ht="18" hidden="1" customHeight="1">
      <c r="A423" s="606">
        <v>413</v>
      </c>
      <c r="B423" s="607"/>
      <c r="C423" s="64"/>
      <c r="D423" s="65"/>
      <c r="E423" s="144"/>
      <c r="F423" s="66"/>
      <c r="G423" s="67"/>
      <c r="H423" s="71"/>
      <c r="I423" s="70"/>
      <c r="J423" s="71"/>
      <c r="K423" s="69"/>
      <c r="L423" s="70"/>
      <c r="M423" s="71"/>
      <c r="N423" s="69"/>
      <c r="O423" s="72"/>
      <c r="P423" s="62">
        <f t="shared" si="7"/>
        <v>0</v>
      </c>
      <c r="Q423" s="90"/>
      <c r="R423" s="73"/>
    </row>
    <row r="424" spans="1:18" ht="18" hidden="1" customHeight="1">
      <c r="A424" s="606">
        <v>414</v>
      </c>
      <c r="B424" s="607"/>
      <c r="C424" s="64"/>
      <c r="D424" s="65"/>
      <c r="E424" s="144"/>
      <c r="F424" s="66"/>
      <c r="G424" s="67"/>
      <c r="H424" s="71"/>
      <c r="I424" s="70"/>
      <c r="J424" s="71"/>
      <c r="K424" s="69"/>
      <c r="L424" s="70"/>
      <c r="M424" s="71"/>
      <c r="N424" s="69"/>
      <c r="O424" s="72"/>
      <c r="P424" s="62">
        <f t="shared" si="7"/>
        <v>0</v>
      </c>
      <c r="Q424" s="90"/>
      <c r="R424" s="73"/>
    </row>
    <row r="425" spans="1:18" ht="18" hidden="1" customHeight="1">
      <c r="A425" s="606">
        <v>415</v>
      </c>
      <c r="B425" s="607"/>
      <c r="C425" s="64"/>
      <c r="D425" s="65"/>
      <c r="E425" s="144"/>
      <c r="F425" s="66"/>
      <c r="G425" s="67"/>
      <c r="H425" s="71"/>
      <c r="I425" s="70"/>
      <c r="J425" s="71"/>
      <c r="K425" s="69"/>
      <c r="L425" s="70"/>
      <c r="M425" s="71"/>
      <c r="N425" s="69"/>
      <c r="O425" s="72"/>
      <c r="P425" s="62">
        <f t="shared" si="7"/>
        <v>0</v>
      </c>
      <c r="Q425" s="90"/>
      <c r="R425" s="73"/>
    </row>
    <row r="426" spans="1:18" ht="18" hidden="1" customHeight="1">
      <c r="A426" s="606">
        <v>416</v>
      </c>
      <c r="B426" s="607"/>
      <c r="C426" s="64"/>
      <c r="D426" s="65"/>
      <c r="E426" s="144"/>
      <c r="F426" s="66"/>
      <c r="G426" s="67"/>
      <c r="H426" s="71"/>
      <c r="I426" s="70"/>
      <c r="J426" s="71"/>
      <c r="K426" s="69"/>
      <c r="L426" s="70"/>
      <c r="M426" s="71"/>
      <c r="N426" s="69"/>
      <c r="O426" s="72"/>
      <c r="P426" s="62">
        <f t="shared" si="7"/>
        <v>0</v>
      </c>
      <c r="Q426" s="90"/>
      <c r="R426" s="73"/>
    </row>
    <row r="427" spans="1:18" ht="18" hidden="1" customHeight="1">
      <c r="A427" s="606">
        <v>417</v>
      </c>
      <c r="B427" s="607"/>
      <c r="C427" s="64"/>
      <c r="D427" s="65"/>
      <c r="E427" s="144"/>
      <c r="F427" s="66"/>
      <c r="G427" s="67"/>
      <c r="H427" s="71"/>
      <c r="I427" s="70"/>
      <c r="J427" s="71"/>
      <c r="K427" s="69"/>
      <c r="L427" s="70"/>
      <c r="M427" s="71"/>
      <c r="N427" s="69"/>
      <c r="O427" s="72"/>
      <c r="P427" s="62">
        <f t="shared" si="7"/>
        <v>0</v>
      </c>
      <c r="Q427" s="90"/>
      <c r="R427" s="73"/>
    </row>
    <row r="428" spans="1:18" ht="18" hidden="1" customHeight="1">
      <c r="A428" s="606">
        <v>418</v>
      </c>
      <c r="B428" s="607"/>
      <c r="C428" s="64"/>
      <c r="D428" s="65"/>
      <c r="E428" s="144"/>
      <c r="F428" s="66"/>
      <c r="G428" s="67"/>
      <c r="H428" s="71"/>
      <c r="I428" s="70"/>
      <c r="J428" s="71"/>
      <c r="K428" s="69"/>
      <c r="L428" s="70"/>
      <c r="M428" s="71"/>
      <c r="N428" s="69"/>
      <c r="O428" s="72"/>
      <c r="P428" s="62">
        <f t="shared" si="7"/>
        <v>0</v>
      </c>
      <c r="Q428" s="90"/>
      <c r="R428" s="73"/>
    </row>
    <row r="429" spans="1:18" ht="18" hidden="1" customHeight="1">
      <c r="A429" s="606">
        <v>419</v>
      </c>
      <c r="B429" s="607"/>
      <c r="C429" s="64"/>
      <c r="D429" s="65"/>
      <c r="E429" s="144"/>
      <c r="F429" s="66"/>
      <c r="G429" s="67"/>
      <c r="H429" s="71"/>
      <c r="I429" s="70"/>
      <c r="J429" s="71"/>
      <c r="K429" s="69"/>
      <c r="L429" s="70"/>
      <c r="M429" s="71"/>
      <c r="N429" s="69"/>
      <c r="O429" s="72"/>
      <c r="P429" s="62">
        <f t="shared" si="7"/>
        <v>0</v>
      </c>
      <c r="Q429" s="90"/>
      <c r="R429" s="73"/>
    </row>
    <row r="430" spans="1:18" ht="18" hidden="1" customHeight="1">
      <c r="A430" s="606">
        <v>420</v>
      </c>
      <c r="B430" s="607"/>
      <c r="C430" s="64"/>
      <c r="D430" s="65"/>
      <c r="E430" s="144"/>
      <c r="F430" s="66"/>
      <c r="G430" s="67"/>
      <c r="H430" s="71"/>
      <c r="I430" s="70"/>
      <c r="J430" s="71"/>
      <c r="K430" s="69"/>
      <c r="L430" s="70"/>
      <c r="M430" s="71"/>
      <c r="N430" s="69"/>
      <c r="O430" s="72"/>
      <c r="P430" s="62">
        <f t="shared" si="7"/>
        <v>0</v>
      </c>
      <c r="Q430" s="90"/>
      <c r="R430" s="73"/>
    </row>
    <row r="431" spans="1:18" ht="18" hidden="1" customHeight="1">
      <c r="A431" s="606">
        <v>421</v>
      </c>
      <c r="B431" s="607"/>
      <c r="C431" s="64"/>
      <c r="D431" s="65"/>
      <c r="E431" s="144"/>
      <c r="F431" s="66"/>
      <c r="G431" s="67"/>
      <c r="H431" s="71"/>
      <c r="I431" s="70"/>
      <c r="J431" s="71"/>
      <c r="K431" s="69"/>
      <c r="L431" s="70"/>
      <c r="M431" s="71"/>
      <c r="N431" s="69"/>
      <c r="O431" s="72"/>
      <c r="P431" s="62">
        <f t="shared" si="7"/>
        <v>0</v>
      </c>
      <c r="Q431" s="90"/>
      <c r="R431" s="73"/>
    </row>
    <row r="432" spans="1:18" ht="18" hidden="1" customHeight="1">
      <c r="A432" s="606">
        <v>422</v>
      </c>
      <c r="B432" s="607"/>
      <c r="C432" s="64"/>
      <c r="D432" s="65"/>
      <c r="E432" s="144"/>
      <c r="F432" s="66"/>
      <c r="G432" s="67"/>
      <c r="H432" s="71"/>
      <c r="I432" s="70"/>
      <c r="J432" s="71"/>
      <c r="K432" s="69"/>
      <c r="L432" s="70"/>
      <c r="M432" s="71"/>
      <c r="N432" s="69"/>
      <c r="O432" s="72"/>
      <c r="P432" s="62">
        <f t="shared" si="7"/>
        <v>0</v>
      </c>
      <c r="Q432" s="90"/>
      <c r="R432" s="73"/>
    </row>
    <row r="433" spans="1:18" ht="18" hidden="1" customHeight="1">
      <c r="A433" s="606">
        <v>423</v>
      </c>
      <c r="B433" s="607"/>
      <c r="C433" s="64"/>
      <c r="D433" s="65"/>
      <c r="E433" s="144"/>
      <c r="F433" s="66"/>
      <c r="G433" s="67"/>
      <c r="H433" s="71"/>
      <c r="I433" s="70"/>
      <c r="J433" s="71"/>
      <c r="K433" s="69"/>
      <c r="L433" s="70"/>
      <c r="M433" s="71"/>
      <c r="N433" s="69"/>
      <c r="O433" s="72"/>
      <c r="P433" s="62">
        <f t="shared" si="7"/>
        <v>0</v>
      </c>
      <c r="Q433" s="90"/>
      <c r="R433" s="73"/>
    </row>
    <row r="434" spans="1:18" ht="18" hidden="1" customHeight="1">
      <c r="A434" s="606">
        <v>424</v>
      </c>
      <c r="B434" s="607"/>
      <c r="C434" s="64"/>
      <c r="D434" s="65"/>
      <c r="E434" s="144"/>
      <c r="F434" s="66"/>
      <c r="G434" s="67"/>
      <c r="H434" s="71"/>
      <c r="I434" s="70"/>
      <c r="J434" s="71"/>
      <c r="K434" s="69"/>
      <c r="L434" s="70"/>
      <c r="M434" s="71"/>
      <c r="N434" s="69"/>
      <c r="O434" s="72"/>
      <c r="P434" s="62">
        <f t="shared" si="7"/>
        <v>0</v>
      </c>
      <c r="Q434" s="90"/>
      <c r="R434" s="73"/>
    </row>
    <row r="435" spans="1:18" ht="18" hidden="1" customHeight="1">
      <c r="A435" s="606">
        <v>425</v>
      </c>
      <c r="B435" s="607"/>
      <c r="C435" s="64"/>
      <c r="D435" s="65"/>
      <c r="E435" s="144"/>
      <c r="F435" s="66"/>
      <c r="G435" s="67"/>
      <c r="H435" s="71"/>
      <c r="I435" s="70"/>
      <c r="J435" s="71"/>
      <c r="K435" s="69"/>
      <c r="L435" s="70"/>
      <c r="M435" s="71"/>
      <c r="N435" s="69"/>
      <c r="O435" s="72"/>
      <c r="P435" s="62">
        <f t="shared" si="7"/>
        <v>0</v>
      </c>
      <c r="Q435" s="90"/>
      <c r="R435" s="73"/>
    </row>
    <row r="436" spans="1:18" ht="18" hidden="1" customHeight="1">
      <c r="A436" s="606">
        <v>426</v>
      </c>
      <c r="B436" s="607"/>
      <c r="C436" s="64"/>
      <c r="D436" s="65"/>
      <c r="E436" s="144"/>
      <c r="F436" s="66"/>
      <c r="G436" s="67"/>
      <c r="H436" s="71"/>
      <c r="I436" s="70"/>
      <c r="J436" s="71"/>
      <c r="K436" s="69"/>
      <c r="L436" s="70"/>
      <c r="M436" s="71"/>
      <c r="N436" s="69"/>
      <c r="O436" s="72"/>
      <c r="P436" s="62">
        <f t="shared" si="7"/>
        <v>0</v>
      </c>
      <c r="Q436" s="90"/>
      <c r="R436" s="73"/>
    </row>
    <row r="437" spans="1:18" ht="18" hidden="1" customHeight="1">
      <c r="A437" s="606">
        <v>427</v>
      </c>
      <c r="B437" s="607"/>
      <c r="C437" s="64"/>
      <c r="D437" s="65"/>
      <c r="E437" s="144"/>
      <c r="F437" s="66"/>
      <c r="G437" s="67"/>
      <c r="H437" s="71"/>
      <c r="I437" s="70"/>
      <c r="J437" s="71"/>
      <c r="K437" s="69"/>
      <c r="L437" s="70"/>
      <c r="M437" s="71"/>
      <c r="N437" s="69"/>
      <c r="O437" s="72"/>
      <c r="P437" s="62">
        <f t="shared" si="7"/>
        <v>0</v>
      </c>
      <c r="Q437" s="90"/>
      <c r="R437" s="73"/>
    </row>
    <row r="438" spans="1:18" ht="18" hidden="1" customHeight="1">
      <c r="A438" s="606">
        <v>428</v>
      </c>
      <c r="B438" s="607"/>
      <c r="C438" s="64"/>
      <c r="D438" s="65"/>
      <c r="E438" s="144"/>
      <c r="F438" s="66"/>
      <c r="G438" s="67"/>
      <c r="H438" s="71"/>
      <c r="I438" s="70"/>
      <c r="J438" s="71"/>
      <c r="K438" s="69"/>
      <c r="L438" s="70"/>
      <c r="M438" s="71"/>
      <c r="N438" s="69"/>
      <c r="O438" s="72"/>
      <c r="P438" s="62">
        <f t="shared" si="7"/>
        <v>0</v>
      </c>
      <c r="Q438" s="90"/>
      <c r="R438" s="73"/>
    </row>
    <row r="439" spans="1:18" ht="18" hidden="1" customHeight="1">
      <c r="A439" s="606">
        <v>429</v>
      </c>
      <c r="B439" s="607"/>
      <c r="C439" s="64"/>
      <c r="D439" s="65"/>
      <c r="E439" s="144"/>
      <c r="F439" s="66"/>
      <c r="G439" s="67"/>
      <c r="H439" s="71"/>
      <c r="I439" s="70"/>
      <c r="J439" s="71"/>
      <c r="K439" s="69"/>
      <c r="L439" s="70"/>
      <c r="M439" s="71"/>
      <c r="N439" s="69"/>
      <c r="O439" s="72"/>
      <c r="P439" s="62">
        <f t="shared" si="7"/>
        <v>0</v>
      </c>
      <c r="Q439" s="90"/>
      <c r="R439" s="73"/>
    </row>
    <row r="440" spans="1:18" ht="18" hidden="1" customHeight="1">
      <c r="A440" s="606">
        <v>430</v>
      </c>
      <c r="B440" s="607"/>
      <c r="C440" s="64"/>
      <c r="D440" s="65"/>
      <c r="E440" s="144"/>
      <c r="F440" s="66"/>
      <c r="G440" s="67"/>
      <c r="H440" s="71"/>
      <c r="I440" s="70"/>
      <c r="J440" s="71"/>
      <c r="K440" s="69"/>
      <c r="L440" s="70"/>
      <c r="M440" s="71"/>
      <c r="N440" s="69"/>
      <c r="O440" s="72"/>
      <c r="P440" s="62">
        <f t="shared" si="7"/>
        <v>0</v>
      </c>
      <c r="Q440" s="90"/>
      <c r="R440" s="73"/>
    </row>
    <row r="441" spans="1:18" ht="18" hidden="1" customHeight="1">
      <c r="A441" s="606">
        <v>431</v>
      </c>
      <c r="B441" s="607"/>
      <c r="C441" s="64"/>
      <c r="D441" s="65"/>
      <c r="E441" s="144"/>
      <c r="F441" s="66"/>
      <c r="G441" s="67"/>
      <c r="H441" s="71"/>
      <c r="I441" s="70"/>
      <c r="J441" s="71"/>
      <c r="K441" s="69"/>
      <c r="L441" s="70"/>
      <c r="M441" s="71"/>
      <c r="N441" s="69"/>
      <c r="O441" s="72"/>
      <c r="P441" s="62">
        <f t="shared" si="7"/>
        <v>0</v>
      </c>
      <c r="Q441" s="90"/>
      <c r="R441" s="73"/>
    </row>
    <row r="442" spans="1:18" ht="18" hidden="1" customHeight="1">
      <c r="A442" s="606">
        <v>432</v>
      </c>
      <c r="B442" s="607"/>
      <c r="C442" s="64"/>
      <c r="D442" s="65"/>
      <c r="E442" s="144"/>
      <c r="F442" s="66"/>
      <c r="G442" s="67"/>
      <c r="H442" s="71"/>
      <c r="I442" s="70"/>
      <c r="J442" s="71"/>
      <c r="K442" s="69"/>
      <c r="L442" s="70"/>
      <c r="M442" s="71"/>
      <c r="N442" s="69"/>
      <c r="O442" s="72"/>
      <c r="P442" s="62">
        <f t="shared" si="7"/>
        <v>0</v>
      </c>
      <c r="Q442" s="90"/>
      <c r="R442" s="73"/>
    </row>
    <row r="443" spans="1:18" ht="18" hidden="1" customHeight="1">
      <c r="A443" s="606">
        <v>433</v>
      </c>
      <c r="B443" s="607"/>
      <c r="C443" s="64"/>
      <c r="D443" s="65"/>
      <c r="E443" s="144"/>
      <c r="F443" s="66"/>
      <c r="G443" s="67"/>
      <c r="H443" s="71"/>
      <c r="I443" s="70"/>
      <c r="J443" s="71"/>
      <c r="K443" s="69"/>
      <c r="L443" s="70"/>
      <c r="M443" s="71"/>
      <c r="N443" s="69"/>
      <c r="O443" s="72"/>
      <c r="P443" s="62">
        <f t="shared" si="7"/>
        <v>0</v>
      </c>
      <c r="Q443" s="90"/>
      <c r="R443" s="73"/>
    </row>
    <row r="444" spans="1:18" ht="18" hidden="1" customHeight="1">
      <c r="A444" s="606">
        <v>434</v>
      </c>
      <c r="B444" s="607"/>
      <c r="C444" s="64"/>
      <c r="D444" s="65"/>
      <c r="E444" s="144"/>
      <c r="F444" s="66"/>
      <c r="G444" s="67"/>
      <c r="H444" s="71"/>
      <c r="I444" s="70"/>
      <c r="J444" s="71"/>
      <c r="K444" s="69"/>
      <c r="L444" s="70"/>
      <c r="M444" s="71"/>
      <c r="N444" s="69"/>
      <c r="O444" s="72"/>
      <c r="P444" s="62">
        <f t="shared" si="7"/>
        <v>0</v>
      </c>
      <c r="Q444" s="90"/>
      <c r="R444" s="73"/>
    </row>
    <row r="445" spans="1:18" ht="18" hidden="1" customHeight="1">
      <c r="A445" s="606">
        <v>435</v>
      </c>
      <c r="B445" s="607"/>
      <c r="C445" s="64"/>
      <c r="D445" s="65"/>
      <c r="E445" s="144"/>
      <c r="F445" s="66"/>
      <c r="G445" s="67"/>
      <c r="H445" s="71"/>
      <c r="I445" s="70"/>
      <c r="J445" s="71"/>
      <c r="K445" s="69"/>
      <c r="L445" s="70"/>
      <c r="M445" s="71"/>
      <c r="N445" s="69"/>
      <c r="O445" s="72"/>
      <c r="P445" s="62">
        <f t="shared" si="7"/>
        <v>0</v>
      </c>
      <c r="Q445" s="90"/>
      <c r="R445" s="73"/>
    </row>
    <row r="446" spans="1:18" ht="18" hidden="1" customHeight="1">
      <c r="A446" s="606">
        <v>436</v>
      </c>
      <c r="B446" s="607"/>
      <c r="C446" s="64"/>
      <c r="D446" s="65"/>
      <c r="E446" s="144"/>
      <c r="F446" s="66"/>
      <c r="G446" s="67"/>
      <c r="H446" s="71"/>
      <c r="I446" s="70"/>
      <c r="J446" s="71"/>
      <c r="K446" s="69"/>
      <c r="L446" s="70"/>
      <c r="M446" s="71"/>
      <c r="N446" s="69"/>
      <c r="O446" s="72"/>
      <c r="P446" s="62">
        <f t="shared" si="7"/>
        <v>0</v>
      </c>
      <c r="Q446" s="90"/>
      <c r="R446" s="73"/>
    </row>
    <row r="447" spans="1:18" ht="18" hidden="1" customHeight="1">
      <c r="A447" s="606">
        <v>437</v>
      </c>
      <c r="B447" s="607"/>
      <c r="C447" s="64"/>
      <c r="D447" s="65"/>
      <c r="E447" s="144"/>
      <c r="F447" s="66"/>
      <c r="G447" s="67"/>
      <c r="H447" s="71"/>
      <c r="I447" s="70"/>
      <c r="J447" s="71"/>
      <c r="K447" s="69"/>
      <c r="L447" s="70"/>
      <c r="M447" s="71"/>
      <c r="N447" s="69"/>
      <c r="O447" s="72"/>
      <c r="P447" s="62">
        <f t="shared" si="7"/>
        <v>0</v>
      </c>
      <c r="Q447" s="90"/>
      <c r="R447" s="73"/>
    </row>
    <row r="448" spans="1:18" ht="18" hidden="1" customHeight="1">
      <c r="A448" s="606">
        <v>438</v>
      </c>
      <c r="B448" s="607"/>
      <c r="C448" s="64"/>
      <c r="D448" s="65"/>
      <c r="E448" s="144"/>
      <c r="F448" s="66"/>
      <c r="G448" s="67"/>
      <c r="H448" s="71"/>
      <c r="I448" s="70"/>
      <c r="J448" s="71"/>
      <c r="K448" s="69"/>
      <c r="L448" s="70"/>
      <c r="M448" s="71"/>
      <c r="N448" s="69"/>
      <c r="O448" s="72"/>
      <c r="P448" s="62">
        <f t="shared" si="7"/>
        <v>0</v>
      </c>
      <c r="Q448" s="90"/>
      <c r="R448" s="73"/>
    </row>
    <row r="449" spans="1:18" ht="18" hidden="1" customHeight="1">
      <c r="A449" s="606">
        <v>439</v>
      </c>
      <c r="B449" s="607"/>
      <c r="C449" s="64"/>
      <c r="D449" s="65"/>
      <c r="E449" s="144"/>
      <c r="F449" s="66"/>
      <c r="G449" s="67"/>
      <c r="H449" s="71"/>
      <c r="I449" s="70"/>
      <c r="J449" s="71"/>
      <c r="K449" s="69"/>
      <c r="L449" s="70"/>
      <c r="M449" s="71"/>
      <c r="N449" s="69"/>
      <c r="O449" s="72"/>
      <c r="P449" s="62">
        <f t="shared" si="7"/>
        <v>0</v>
      </c>
      <c r="Q449" s="90"/>
      <c r="R449" s="73"/>
    </row>
    <row r="450" spans="1:18" ht="18" hidden="1" customHeight="1">
      <c r="A450" s="606">
        <v>440</v>
      </c>
      <c r="B450" s="607"/>
      <c r="C450" s="64"/>
      <c r="D450" s="65"/>
      <c r="E450" s="144"/>
      <c r="F450" s="66"/>
      <c r="G450" s="67"/>
      <c r="H450" s="71"/>
      <c r="I450" s="70"/>
      <c r="J450" s="71"/>
      <c r="K450" s="69"/>
      <c r="L450" s="70"/>
      <c r="M450" s="71"/>
      <c r="N450" s="69"/>
      <c r="O450" s="72"/>
      <c r="P450" s="62">
        <f t="shared" si="7"/>
        <v>0</v>
      </c>
      <c r="Q450" s="90"/>
      <c r="R450" s="73"/>
    </row>
    <row r="451" spans="1:18" ht="18" hidden="1" customHeight="1">
      <c r="A451" s="606">
        <v>441</v>
      </c>
      <c r="B451" s="607"/>
      <c r="C451" s="64"/>
      <c r="D451" s="65"/>
      <c r="E451" s="144"/>
      <c r="F451" s="66"/>
      <c r="G451" s="67"/>
      <c r="H451" s="71"/>
      <c r="I451" s="70"/>
      <c r="J451" s="71"/>
      <c r="K451" s="69"/>
      <c r="L451" s="70"/>
      <c r="M451" s="71"/>
      <c r="N451" s="69"/>
      <c r="O451" s="72"/>
      <c r="P451" s="62">
        <f t="shared" si="7"/>
        <v>0</v>
      </c>
      <c r="Q451" s="90"/>
      <c r="R451" s="73"/>
    </row>
    <row r="452" spans="1:18" ht="18" hidden="1" customHeight="1">
      <c r="A452" s="606">
        <v>442</v>
      </c>
      <c r="B452" s="607"/>
      <c r="C452" s="64"/>
      <c r="D452" s="65"/>
      <c r="E452" s="144"/>
      <c r="F452" s="66"/>
      <c r="G452" s="67"/>
      <c r="H452" s="71"/>
      <c r="I452" s="70"/>
      <c r="J452" s="71"/>
      <c r="K452" s="69"/>
      <c r="L452" s="70"/>
      <c r="M452" s="71"/>
      <c r="N452" s="69"/>
      <c r="O452" s="72"/>
      <c r="P452" s="62">
        <f t="shared" si="7"/>
        <v>0</v>
      </c>
      <c r="Q452" s="90"/>
      <c r="R452" s="73"/>
    </row>
    <row r="453" spans="1:18" ht="18" hidden="1" customHeight="1">
      <c r="A453" s="606">
        <v>443</v>
      </c>
      <c r="B453" s="607"/>
      <c r="C453" s="64"/>
      <c r="D453" s="65"/>
      <c r="E453" s="144"/>
      <c r="F453" s="66"/>
      <c r="G453" s="67"/>
      <c r="H453" s="71"/>
      <c r="I453" s="70"/>
      <c r="J453" s="71"/>
      <c r="K453" s="69"/>
      <c r="L453" s="70"/>
      <c r="M453" s="71"/>
      <c r="N453" s="69"/>
      <c r="O453" s="72"/>
      <c r="P453" s="62">
        <f t="shared" si="7"/>
        <v>0</v>
      </c>
      <c r="Q453" s="90"/>
      <c r="R453" s="73"/>
    </row>
    <row r="454" spans="1:18" ht="18" hidden="1" customHeight="1">
      <c r="A454" s="606">
        <v>444</v>
      </c>
      <c r="B454" s="607"/>
      <c r="C454" s="64"/>
      <c r="D454" s="65"/>
      <c r="E454" s="144"/>
      <c r="F454" s="66"/>
      <c r="G454" s="67"/>
      <c r="H454" s="71"/>
      <c r="I454" s="70"/>
      <c r="J454" s="71"/>
      <c r="K454" s="69"/>
      <c r="L454" s="70"/>
      <c r="M454" s="71"/>
      <c r="N454" s="69"/>
      <c r="O454" s="72"/>
      <c r="P454" s="62">
        <f t="shared" si="7"/>
        <v>0</v>
      </c>
      <c r="Q454" s="90"/>
      <c r="R454" s="73"/>
    </row>
    <row r="455" spans="1:18" ht="18" hidden="1" customHeight="1">
      <c r="A455" s="606">
        <v>445</v>
      </c>
      <c r="B455" s="607"/>
      <c r="C455" s="64"/>
      <c r="D455" s="65"/>
      <c r="E455" s="144"/>
      <c r="F455" s="66"/>
      <c r="G455" s="67"/>
      <c r="H455" s="71"/>
      <c r="I455" s="70"/>
      <c r="J455" s="71"/>
      <c r="K455" s="69"/>
      <c r="L455" s="70"/>
      <c r="M455" s="71"/>
      <c r="N455" s="69"/>
      <c r="O455" s="72"/>
      <c r="P455" s="62">
        <f t="shared" si="7"/>
        <v>0</v>
      </c>
      <c r="Q455" s="90"/>
      <c r="R455" s="73"/>
    </row>
    <row r="456" spans="1:18" ht="18" hidden="1" customHeight="1">
      <c r="A456" s="606">
        <v>446</v>
      </c>
      <c r="B456" s="607"/>
      <c r="C456" s="64"/>
      <c r="D456" s="65"/>
      <c r="E456" s="144"/>
      <c r="F456" s="66"/>
      <c r="G456" s="67"/>
      <c r="H456" s="71"/>
      <c r="I456" s="70"/>
      <c r="J456" s="71"/>
      <c r="K456" s="69"/>
      <c r="L456" s="70"/>
      <c r="M456" s="71"/>
      <c r="N456" s="69"/>
      <c r="O456" s="72"/>
      <c r="P456" s="62">
        <f t="shared" si="7"/>
        <v>0</v>
      </c>
      <c r="Q456" s="90"/>
      <c r="R456" s="73"/>
    </row>
    <row r="457" spans="1:18" ht="18" hidden="1" customHeight="1">
      <c r="A457" s="606">
        <v>447</v>
      </c>
      <c r="B457" s="607"/>
      <c r="C457" s="64"/>
      <c r="D457" s="65"/>
      <c r="E457" s="144"/>
      <c r="F457" s="66"/>
      <c r="G457" s="67"/>
      <c r="H457" s="71"/>
      <c r="I457" s="70"/>
      <c r="J457" s="71"/>
      <c r="K457" s="69"/>
      <c r="L457" s="70"/>
      <c r="M457" s="71"/>
      <c r="N457" s="69"/>
      <c r="O457" s="72"/>
      <c r="P457" s="62">
        <f t="shared" si="7"/>
        <v>0</v>
      </c>
      <c r="Q457" s="90"/>
      <c r="R457" s="73"/>
    </row>
    <row r="458" spans="1:18" ht="18" hidden="1" customHeight="1">
      <c r="A458" s="606">
        <v>448</v>
      </c>
      <c r="B458" s="607"/>
      <c r="C458" s="64"/>
      <c r="D458" s="65"/>
      <c r="E458" s="144"/>
      <c r="F458" s="66"/>
      <c r="G458" s="67"/>
      <c r="H458" s="71"/>
      <c r="I458" s="70"/>
      <c r="J458" s="71"/>
      <c r="K458" s="69"/>
      <c r="L458" s="70"/>
      <c r="M458" s="71"/>
      <c r="N458" s="69"/>
      <c r="O458" s="72"/>
      <c r="P458" s="62">
        <f t="shared" si="7"/>
        <v>0</v>
      </c>
      <c r="Q458" s="90"/>
      <c r="R458" s="73"/>
    </row>
    <row r="459" spans="1:18" ht="18" hidden="1" customHeight="1">
      <c r="A459" s="606">
        <v>449</v>
      </c>
      <c r="B459" s="607"/>
      <c r="C459" s="64"/>
      <c r="D459" s="65"/>
      <c r="E459" s="144"/>
      <c r="F459" s="66"/>
      <c r="G459" s="67"/>
      <c r="H459" s="71"/>
      <c r="I459" s="70"/>
      <c r="J459" s="71"/>
      <c r="K459" s="69"/>
      <c r="L459" s="70"/>
      <c r="M459" s="71"/>
      <c r="N459" s="69"/>
      <c r="O459" s="72"/>
      <c r="P459" s="62">
        <f t="shared" si="7"/>
        <v>0</v>
      </c>
      <c r="Q459" s="90"/>
      <c r="R459" s="73"/>
    </row>
    <row r="460" spans="1:18" ht="18" hidden="1" customHeight="1">
      <c r="A460" s="606">
        <v>450</v>
      </c>
      <c r="B460" s="607"/>
      <c r="C460" s="64"/>
      <c r="D460" s="65"/>
      <c r="E460" s="144"/>
      <c r="F460" s="66"/>
      <c r="G460" s="67"/>
      <c r="H460" s="71"/>
      <c r="I460" s="70"/>
      <c r="J460" s="71"/>
      <c r="K460" s="69"/>
      <c r="L460" s="70"/>
      <c r="M460" s="71"/>
      <c r="N460" s="69"/>
      <c r="O460" s="72"/>
      <c r="P460" s="62">
        <f t="shared" ref="P460:P510" si="8">IF(H460="",0,INT(SUM(PRODUCT(H460,J460,M460))))</f>
        <v>0</v>
      </c>
      <c r="Q460" s="90"/>
      <c r="R460" s="73"/>
    </row>
    <row r="461" spans="1:18" ht="18" hidden="1" customHeight="1">
      <c r="A461" s="606">
        <v>451</v>
      </c>
      <c r="B461" s="607"/>
      <c r="C461" s="64"/>
      <c r="D461" s="65"/>
      <c r="E461" s="144"/>
      <c r="F461" s="66"/>
      <c r="G461" s="67"/>
      <c r="H461" s="71"/>
      <c r="I461" s="70"/>
      <c r="J461" s="71"/>
      <c r="K461" s="69"/>
      <c r="L461" s="70"/>
      <c r="M461" s="71"/>
      <c r="N461" s="69"/>
      <c r="O461" s="72"/>
      <c r="P461" s="62">
        <f t="shared" si="8"/>
        <v>0</v>
      </c>
      <c r="Q461" s="90"/>
      <c r="R461" s="73"/>
    </row>
    <row r="462" spans="1:18" ht="18" hidden="1" customHeight="1">
      <c r="A462" s="606">
        <v>452</v>
      </c>
      <c r="B462" s="607"/>
      <c r="C462" s="64"/>
      <c r="D462" s="65"/>
      <c r="E462" s="144"/>
      <c r="F462" s="66"/>
      <c r="G462" s="67"/>
      <c r="H462" s="71"/>
      <c r="I462" s="70"/>
      <c r="J462" s="71"/>
      <c r="K462" s="69"/>
      <c r="L462" s="70"/>
      <c r="M462" s="71"/>
      <c r="N462" s="69"/>
      <c r="O462" s="72"/>
      <c r="P462" s="62">
        <f t="shared" si="8"/>
        <v>0</v>
      </c>
      <c r="Q462" s="90"/>
      <c r="R462" s="73"/>
    </row>
    <row r="463" spans="1:18" ht="18" hidden="1" customHeight="1">
      <c r="A463" s="606">
        <v>453</v>
      </c>
      <c r="B463" s="607"/>
      <c r="C463" s="64"/>
      <c r="D463" s="65"/>
      <c r="E463" s="144"/>
      <c r="F463" s="66"/>
      <c r="G463" s="67"/>
      <c r="H463" s="71"/>
      <c r="I463" s="70"/>
      <c r="J463" s="71"/>
      <c r="K463" s="69"/>
      <c r="L463" s="70"/>
      <c r="M463" s="71"/>
      <c r="N463" s="69"/>
      <c r="O463" s="72"/>
      <c r="P463" s="62">
        <f t="shared" si="8"/>
        <v>0</v>
      </c>
      <c r="Q463" s="90"/>
      <c r="R463" s="73"/>
    </row>
    <row r="464" spans="1:18" ht="18" hidden="1" customHeight="1">
      <c r="A464" s="606">
        <v>454</v>
      </c>
      <c r="B464" s="607"/>
      <c r="C464" s="64"/>
      <c r="D464" s="65"/>
      <c r="E464" s="144"/>
      <c r="F464" s="66"/>
      <c r="G464" s="67"/>
      <c r="H464" s="71"/>
      <c r="I464" s="70"/>
      <c r="J464" s="71"/>
      <c r="K464" s="69"/>
      <c r="L464" s="70"/>
      <c r="M464" s="71"/>
      <c r="N464" s="69"/>
      <c r="O464" s="72"/>
      <c r="P464" s="62">
        <f t="shared" si="8"/>
        <v>0</v>
      </c>
      <c r="Q464" s="90"/>
      <c r="R464" s="73"/>
    </row>
    <row r="465" spans="1:18" ht="18" hidden="1" customHeight="1">
      <c r="A465" s="606">
        <v>455</v>
      </c>
      <c r="B465" s="607"/>
      <c r="C465" s="64"/>
      <c r="D465" s="65"/>
      <c r="E465" s="144"/>
      <c r="F465" s="66"/>
      <c r="G465" s="67"/>
      <c r="H465" s="71"/>
      <c r="I465" s="70"/>
      <c r="J465" s="71"/>
      <c r="K465" s="69"/>
      <c r="L465" s="70"/>
      <c r="M465" s="71"/>
      <c r="N465" s="69"/>
      <c r="O465" s="72"/>
      <c r="P465" s="62">
        <f t="shared" si="8"/>
        <v>0</v>
      </c>
      <c r="Q465" s="90"/>
      <c r="R465" s="73"/>
    </row>
    <row r="466" spans="1:18" ht="18" hidden="1" customHeight="1">
      <c r="A466" s="606">
        <v>456</v>
      </c>
      <c r="B466" s="607"/>
      <c r="C466" s="64"/>
      <c r="D466" s="65"/>
      <c r="E466" s="144"/>
      <c r="F466" s="66"/>
      <c r="G466" s="67"/>
      <c r="H466" s="71"/>
      <c r="I466" s="70"/>
      <c r="J466" s="71"/>
      <c r="K466" s="69"/>
      <c r="L466" s="70"/>
      <c r="M466" s="71"/>
      <c r="N466" s="69"/>
      <c r="O466" s="72"/>
      <c r="P466" s="62">
        <f t="shared" si="8"/>
        <v>0</v>
      </c>
      <c r="Q466" s="90"/>
      <c r="R466" s="73"/>
    </row>
    <row r="467" spans="1:18" ht="18" hidden="1" customHeight="1">
      <c r="A467" s="606">
        <v>457</v>
      </c>
      <c r="B467" s="607"/>
      <c r="C467" s="64"/>
      <c r="D467" s="65"/>
      <c r="E467" s="144"/>
      <c r="F467" s="66"/>
      <c r="G467" s="67"/>
      <c r="H467" s="71"/>
      <c r="I467" s="70"/>
      <c r="J467" s="71"/>
      <c r="K467" s="69"/>
      <c r="L467" s="70"/>
      <c r="M467" s="71"/>
      <c r="N467" s="69"/>
      <c r="O467" s="72"/>
      <c r="P467" s="62">
        <f t="shared" si="8"/>
        <v>0</v>
      </c>
      <c r="Q467" s="90"/>
      <c r="R467" s="73"/>
    </row>
    <row r="468" spans="1:18" ht="18" hidden="1" customHeight="1">
      <c r="A468" s="606">
        <v>458</v>
      </c>
      <c r="B468" s="607"/>
      <c r="C468" s="64"/>
      <c r="D468" s="65"/>
      <c r="E468" s="144"/>
      <c r="F468" s="66"/>
      <c r="G468" s="67"/>
      <c r="H468" s="71"/>
      <c r="I468" s="70"/>
      <c r="J468" s="71"/>
      <c r="K468" s="69"/>
      <c r="L468" s="70"/>
      <c r="M468" s="71"/>
      <c r="N468" s="69"/>
      <c r="O468" s="72"/>
      <c r="P468" s="62">
        <f t="shared" si="8"/>
        <v>0</v>
      </c>
      <c r="Q468" s="90"/>
      <c r="R468" s="73"/>
    </row>
    <row r="469" spans="1:18" ht="18" hidden="1" customHeight="1">
      <c r="A469" s="606">
        <v>459</v>
      </c>
      <c r="B469" s="607"/>
      <c r="C469" s="64"/>
      <c r="D469" s="65"/>
      <c r="E469" s="144"/>
      <c r="F469" s="66"/>
      <c r="G469" s="67"/>
      <c r="H469" s="71"/>
      <c r="I469" s="70"/>
      <c r="J469" s="71"/>
      <c r="K469" s="69"/>
      <c r="L469" s="70"/>
      <c r="M469" s="71"/>
      <c r="N469" s="69"/>
      <c r="O469" s="72"/>
      <c r="P469" s="62">
        <f t="shared" si="8"/>
        <v>0</v>
      </c>
      <c r="Q469" s="90"/>
      <c r="R469" s="73"/>
    </row>
    <row r="470" spans="1:18" ht="18" hidden="1" customHeight="1">
      <c r="A470" s="606">
        <v>460</v>
      </c>
      <c r="B470" s="607"/>
      <c r="C470" s="64"/>
      <c r="D470" s="65"/>
      <c r="E470" s="144"/>
      <c r="F470" s="66"/>
      <c r="G470" s="67"/>
      <c r="H470" s="71"/>
      <c r="I470" s="70"/>
      <c r="J470" s="71"/>
      <c r="K470" s="69"/>
      <c r="L470" s="70"/>
      <c r="M470" s="71"/>
      <c r="N470" s="69"/>
      <c r="O470" s="72"/>
      <c r="P470" s="62">
        <f t="shared" si="8"/>
        <v>0</v>
      </c>
      <c r="Q470" s="90"/>
      <c r="R470" s="73"/>
    </row>
    <row r="471" spans="1:18" ht="18" hidden="1" customHeight="1">
      <c r="A471" s="606">
        <v>461</v>
      </c>
      <c r="B471" s="607"/>
      <c r="C471" s="64"/>
      <c r="D471" s="65"/>
      <c r="E471" s="144"/>
      <c r="F471" s="66"/>
      <c r="G471" s="67"/>
      <c r="H471" s="71"/>
      <c r="I471" s="70"/>
      <c r="J471" s="71"/>
      <c r="K471" s="69"/>
      <c r="L471" s="70"/>
      <c r="M471" s="71"/>
      <c r="N471" s="69"/>
      <c r="O471" s="72"/>
      <c r="P471" s="62">
        <f t="shared" si="8"/>
        <v>0</v>
      </c>
      <c r="Q471" s="90"/>
      <c r="R471" s="73"/>
    </row>
    <row r="472" spans="1:18" ht="18" hidden="1" customHeight="1">
      <c r="A472" s="606">
        <v>462</v>
      </c>
      <c r="B472" s="607"/>
      <c r="C472" s="64"/>
      <c r="D472" s="65"/>
      <c r="E472" s="144"/>
      <c r="F472" s="66"/>
      <c r="G472" s="67"/>
      <c r="H472" s="71"/>
      <c r="I472" s="70"/>
      <c r="J472" s="71"/>
      <c r="K472" s="69"/>
      <c r="L472" s="70"/>
      <c r="M472" s="71"/>
      <c r="N472" s="69"/>
      <c r="O472" s="72"/>
      <c r="P472" s="62">
        <f t="shared" si="8"/>
        <v>0</v>
      </c>
      <c r="Q472" s="90"/>
      <c r="R472" s="73"/>
    </row>
    <row r="473" spans="1:18" ht="18" hidden="1" customHeight="1">
      <c r="A473" s="606">
        <v>463</v>
      </c>
      <c r="B473" s="607"/>
      <c r="C473" s="64"/>
      <c r="D473" s="65"/>
      <c r="E473" s="144"/>
      <c r="F473" s="66"/>
      <c r="G473" s="67"/>
      <c r="H473" s="71"/>
      <c r="I473" s="70"/>
      <c r="J473" s="71"/>
      <c r="K473" s="69"/>
      <c r="L473" s="70"/>
      <c r="M473" s="71"/>
      <c r="N473" s="69"/>
      <c r="O473" s="72"/>
      <c r="P473" s="62">
        <f t="shared" si="8"/>
        <v>0</v>
      </c>
      <c r="Q473" s="90"/>
      <c r="R473" s="73"/>
    </row>
    <row r="474" spans="1:18" ht="18" hidden="1" customHeight="1">
      <c r="A474" s="606">
        <v>464</v>
      </c>
      <c r="B474" s="607"/>
      <c r="C474" s="64"/>
      <c r="D474" s="65"/>
      <c r="E474" s="144"/>
      <c r="F474" s="66"/>
      <c r="G474" s="67"/>
      <c r="H474" s="71"/>
      <c r="I474" s="70"/>
      <c r="J474" s="71"/>
      <c r="K474" s="69"/>
      <c r="L474" s="70"/>
      <c r="M474" s="71"/>
      <c r="N474" s="69"/>
      <c r="O474" s="72"/>
      <c r="P474" s="62">
        <f t="shared" si="8"/>
        <v>0</v>
      </c>
      <c r="Q474" s="90"/>
      <c r="R474" s="73"/>
    </row>
    <row r="475" spans="1:18" ht="18" hidden="1" customHeight="1">
      <c r="A475" s="606">
        <v>465</v>
      </c>
      <c r="B475" s="607"/>
      <c r="C475" s="64"/>
      <c r="D475" s="65"/>
      <c r="E475" s="144"/>
      <c r="F475" s="66"/>
      <c r="G475" s="67"/>
      <c r="H475" s="71"/>
      <c r="I475" s="70"/>
      <c r="J475" s="71"/>
      <c r="K475" s="69"/>
      <c r="L475" s="70"/>
      <c r="M475" s="71"/>
      <c r="N475" s="69"/>
      <c r="O475" s="72"/>
      <c r="P475" s="62">
        <f t="shared" si="8"/>
        <v>0</v>
      </c>
      <c r="Q475" s="90"/>
      <c r="R475" s="73"/>
    </row>
    <row r="476" spans="1:18" ht="18" hidden="1" customHeight="1">
      <c r="A476" s="606">
        <v>466</v>
      </c>
      <c r="B476" s="607"/>
      <c r="C476" s="64"/>
      <c r="D476" s="65"/>
      <c r="E476" s="144"/>
      <c r="F476" s="66"/>
      <c r="G476" s="67"/>
      <c r="H476" s="71"/>
      <c r="I476" s="70"/>
      <c r="J476" s="71"/>
      <c r="K476" s="69"/>
      <c r="L476" s="70"/>
      <c r="M476" s="71"/>
      <c r="N476" s="69"/>
      <c r="O476" s="72"/>
      <c r="P476" s="62">
        <f t="shared" si="8"/>
        <v>0</v>
      </c>
      <c r="Q476" s="90"/>
      <c r="R476" s="73"/>
    </row>
    <row r="477" spans="1:18" ht="18" hidden="1" customHeight="1">
      <c r="A477" s="606">
        <v>467</v>
      </c>
      <c r="B477" s="607"/>
      <c r="C477" s="64"/>
      <c r="D477" s="65"/>
      <c r="E477" s="144"/>
      <c r="F477" s="66"/>
      <c r="G477" s="67"/>
      <c r="H477" s="71"/>
      <c r="I477" s="70"/>
      <c r="J477" s="71"/>
      <c r="K477" s="69"/>
      <c r="L477" s="70"/>
      <c r="M477" s="71"/>
      <c r="N477" s="69"/>
      <c r="O477" s="72"/>
      <c r="P477" s="62">
        <f t="shared" si="8"/>
        <v>0</v>
      </c>
      <c r="Q477" s="90"/>
      <c r="R477" s="73"/>
    </row>
    <row r="478" spans="1:18" ht="18" hidden="1" customHeight="1">
      <c r="A478" s="606">
        <v>468</v>
      </c>
      <c r="B478" s="607"/>
      <c r="C478" s="64"/>
      <c r="D478" s="65"/>
      <c r="E478" s="144"/>
      <c r="F478" s="66"/>
      <c r="G478" s="67"/>
      <c r="H478" s="71"/>
      <c r="I478" s="70"/>
      <c r="J478" s="71"/>
      <c r="K478" s="69"/>
      <c r="L478" s="70"/>
      <c r="M478" s="71"/>
      <c r="N478" s="69"/>
      <c r="O478" s="72"/>
      <c r="P478" s="62">
        <f t="shared" si="8"/>
        <v>0</v>
      </c>
      <c r="Q478" s="90"/>
      <c r="R478" s="73"/>
    </row>
    <row r="479" spans="1:18" ht="18" hidden="1" customHeight="1">
      <c r="A479" s="606">
        <v>469</v>
      </c>
      <c r="B479" s="607"/>
      <c r="C479" s="64"/>
      <c r="D479" s="65"/>
      <c r="E479" s="144"/>
      <c r="F479" s="66"/>
      <c r="G479" s="67"/>
      <c r="H479" s="71"/>
      <c r="I479" s="70"/>
      <c r="J479" s="71"/>
      <c r="K479" s="69"/>
      <c r="L479" s="70"/>
      <c r="M479" s="71"/>
      <c r="N479" s="69"/>
      <c r="O479" s="72"/>
      <c r="P479" s="62">
        <f t="shared" si="8"/>
        <v>0</v>
      </c>
      <c r="Q479" s="90"/>
      <c r="R479" s="73"/>
    </row>
    <row r="480" spans="1:18" ht="18" hidden="1" customHeight="1">
      <c r="A480" s="606">
        <v>470</v>
      </c>
      <c r="B480" s="607"/>
      <c r="C480" s="64"/>
      <c r="D480" s="65"/>
      <c r="E480" s="144"/>
      <c r="F480" s="66"/>
      <c r="G480" s="67"/>
      <c r="H480" s="71"/>
      <c r="I480" s="70"/>
      <c r="J480" s="71"/>
      <c r="K480" s="69"/>
      <c r="L480" s="70"/>
      <c r="M480" s="71"/>
      <c r="N480" s="69"/>
      <c r="O480" s="72"/>
      <c r="P480" s="62">
        <f t="shared" si="8"/>
        <v>0</v>
      </c>
      <c r="Q480" s="90"/>
      <c r="R480" s="73"/>
    </row>
    <row r="481" spans="1:18" ht="18" hidden="1" customHeight="1">
      <c r="A481" s="606">
        <v>471</v>
      </c>
      <c r="B481" s="607"/>
      <c r="C481" s="64"/>
      <c r="D481" s="65"/>
      <c r="E481" s="144"/>
      <c r="F481" s="66"/>
      <c r="G481" s="67"/>
      <c r="H481" s="71"/>
      <c r="I481" s="70"/>
      <c r="J481" s="71"/>
      <c r="K481" s="69"/>
      <c r="L481" s="70"/>
      <c r="M481" s="71"/>
      <c r="N481" s="69"/>
      <c r="O481" s="72"/>
      <c r="P481" s="62">
        <f t="shared" si="8"/>
        <v>0</v>
      </c>
      <c r="Q481" s="90"/>
      <c r="R481" s="73"/>
    </row>
    <row r="482" spans="1:18" ht="18" hidden="1" customHeight="1">
      <c r="A482" s="606">
        <v>472</v>
      </c>
      <c r="B482" s="607"/>
      <c r="C482" s="64"/>
      <c r="D482" s="65"/>
      <c r="E482" s="144"/>
      <c r="F482" s="66"/>
      <c r="G482" s="67"/>
      <c r="H482" s="71"/>
      <c r="I482" s="70"/>
      <c r="J482" s="71"/>
      <c r="K482" s="69"/>
      <c r="L482" s="70"/>
      <c r="M482" s="71"/>
      <c r="N482" s="69"/>
      <c r="O482" s="72"/>
      <c r="P482" s="62">
        <f t="shared" si="8"/>
        <v>0</v>
      </c>
      <c r="Q482" s="90"/>
      <c r="R482" s="73"/>
    </row>
    <row r="483" spans="1:18" ht="18" hidden="1" customHeight="1">
      <c r="A483" s="606">
        <v>473</v>
      </c>
      <c r="B483" s="607"/>
      <c r="C483" s="64"/>
      <c r="D483" s="65"/>
      <c r="E483" s="144"/>
      <c r="F483" s="66"/>
      <c r="G483" s="67"/>
      <c r="H483" s="71"/>
      <c r="I483" s="70"/>
      <c r="J483" s="71"/>
      <c r="K483" s="69"/>
      <c r="L483" s="70"/>
      <c r="M483" s="71"/>
      <c r="N483" s="69"/>
      <c r="O483" s="72"/>
      <c r="P483" s="62">
        <f t="shared" si="8"/>
        <v>0</v>
      </c>
      <c r="Q483" s="90"/>
      <c r="R483" s="73"/>
    </row>
    <row r="484" spans="1:18" ht="18" hidden="1" customHeight="1">
      <c r="A484" s="606">
        <v>474</v>
      </c>
      <c r="B484" s="607"/>
      <c r="C484" s="64"/>
      <c r="D484" s="65"/>
      <c r="E484" s="144"/>
      <c r="F484" s="66"/>
      <c r="G484" s="67"/>
      <c r="H484" s="71"/>
      <c r="I484" s="70"/>
      <c r="J484" s="71"/>
      <c r="K484" s="69"/>
      <c r="L484" s="70"/>
      <c r="M484" s="71"/>
      <c r="N484" s="69"/>
      <c r="O484" s="72"/>
      <c r="P484" s="62">
        <f t="shared" si="8"/>
        <v>0</v>
      </c>
      <c r="Q484" s="90"/>
      <c r="R484" s="73"/>
    </row>
    <row r="485" spans="1:18" ht="18" hidden="1" customHeight="1">
      <c r="A485" s="606">
        <v>475</v>
      </c>
      <c r="B485" s="607"/>
      <c r="C485" s="64"/>
      <c r="D485" s="65"/>
      <c r="E485" s="144"/>
      <c r="F485" s="66"/>
      <c r="G485" s="67"/>
      <c r="H485" s="71"/>
      <c r="I485" s="70"/>
      <c r="J485" s="71"/>
      <c r="K485" s="69"/>
      <c r="L485" s="70"/>
      <c r="M485" s="71"/>
      <c r="N485" s="69"/>
      <c r="O485" s="72"/>
      <c r="P485" s="62">
        <f t="shared" si="8"/>
        <v>0</v>
      </c>
      <c r="Q485" s="90"/>
      <c r="R485" s="73"/>
    </row>
    <row r="486" spans="1:18" ht="18" hidden="1" customHeight="1">
      <c r="A486" s="606">
        <v>476</v>
      </c>
      <c r="B486" s="607"/>
      <c r="C486" s="64"/>
      <c r="D486" s="65"/>
      <c r="E486" s="144"/>
      <c r="F486" s="66"/>
      <c r="G486" s="67"/>
      <c r="H486" s="71"/>
      <c r="I486" s="70"/>
      <c r="J486" s="71"/>
      <c r="K486" s="69"/>
      <c r="L486" s="70"/>
      <c r="M486" s="71"/>
      <c r="N486" s="69"/>
      <c r="O486" s="72"/>
      <c r="P486" s="62">
        <f t="shared" si="8"/>
        <v>0</v>
      </c>
      <c r="Q486" s="90"/>
      <c r="R486" s="73"/>
    </row>
    <row r="487" spans="1:18" ht="18" hidden="1" customHeight="1">
      <c r="A487" s="606">
        <v>477</v>
      </c>
      <c r="B487" s="607"/>
      <c r="C487" s="64"/>
      <c r="D487" s="65"/>
      <c r="E487" s="144"/>
      <c r="F487" s="66"/>
      <c r="G487" s="67"/>
      <c r="H487" s="71"/>
      <c r="I487" s="70"/>
      <c r="J487" s="71"/>
      <c r="K487" s="69"/>
      <c r="L487" s="70"/>
      <c r="M487" s="71"/>
      <c r="N487" s="69"/>
      <c r="O487" s="72"/>
      <c r="P487" s="62">
        <f t="shared" si="8"/>
        <v>0</v>
      </c>
      <c r="Q487" s="90"/>
      <c r="R487" s="73"/>
    </row>
    <row r="488" spans="1:18" ht="18" hidden="1" customHeight="1">
      <c r="A488" s="606">
        <v>478</v>
      </c>
      <c r="B488" s="607"/>
      <c r="C488" s="64"/>
      <c r="D488" s="65"/>
      <c r="E488" s="144"/>
      <c r="F488" s="66"/>
      <c r="G488" s="67"/>
      <c r="H488" s="71"/>
      <c r="I488" s="70"/>
      <c r="J488" s="71"/>
      <c r="K488" s="69"/>
      <c r="L488" s="70"/>
      <c r="M488" s="71"/>
      <c r="N488" s="69"/>
      <c r="O488" s="72"/>
      <c r="P488" s="62">
        <f t="shared" si="8"/>
        <v>0</v>
      </c>
      <c r="Q488" s="90"/>
      <c r="R488" s="73"/>
    </row>
    <row r="489" spans="1:18" ht="18" hidden="1" customHeight="1">
      <c r="A489" s="606">
        <v>479</v>
      </c>
      <c r="B489" s="607"/>
      <c r="C489" s="64"/>
      <c r="D489" s="65"/>
      <c r="E489" s="144"/>
      <c r="F489" s="66"/>
      <c r="G489" s="67"/>
      <c r="H489" s="71"/>
      <c r="I489" s="70"/>
      <c r="J489" s="71"/>
      <c r="K489" s="69"/>
      <c r="L489" s="70"/>
      <c r="M489" s="71"/>
      <c r="N489" s="69"/>
      <c r="O489" s="72"/>
      <c r="P489" s="62">
        <f t="shared" si="8"/>
        <v>0</v>
      </c>
      <c r="Q489" s="90"/>
      <c r="R489" s="73"/>
    </row>
    <row r="490" spans="1:18" ht="18" hidden="1" customHeight="1">
      <c r="A490" s="606">
        <v>480</v>
      </c>
      <c r="B490" s="607"/>
      <c r="C490" s="64"/>
      <c r="D490" s="65"/>
      <c r="E490" s="144"/>
      <c r="F490" s="66"/>
      <c r="G490" s="67"/>
      <c r="H490" s="71"/>
      <c r="I490" s="70"/>
      <c r="J490" s="71"/>
      <c r="K490" s="69"/>
      <c r="L490" s="70"/>
      <c r="M490" s="71"/>
      <c r="N490" s="69"/>
      <c r="O490" s="72"/>
      <c r="P490" s="62">
        <f t="shared" si="8"/>
        <v>0</v>
      </c>
      <c r="Q490" s="90"/>
      <c r="R490" s="73"/>
    </row>
    <row r="491" spans="1:18" ht="18" hidden="1" customHeight="1">
      <c r="A491" s="606">
        <v>481</v>
      </c>
      <c r="B491" s="607"/>
      <c r="C491" s="64"/>
      <c r="D491" s="65"/>
      <c r="E491" s="144"/>
      <c r="F491" s="66"/>
      <c r="G491" s="67"/>
      <c r="H491" s="71"/>
      <c r="I491" s="70"/>
      <c r="J491" s="71"/>
      <c r="K491" s="69"/>
      <c r="L491" s="70"/>
      <c r="M491" s="71"/>
      <c r="N491" s="69"/>
      <c r="O491" s="72"/>
      <c r="P491" s="62">
        <f t="shared" si="8"/>
        <v>0</v>
      </c>
      <c r="Q491" s="90"/>
      <c r="R491" s="73"/>
    </row>
    <row r="492" spans="1:18" ht="18" hidden="1" customHeight="1">
      <c r="A492" s="606">
        <v>482</v>
      </c>
      <c r="B492" s="607"/>
      <c r="C492" s="64"/>
      <c r="D492" s="65"/>
      <c r="E492" s="144"/>
      <c r="F492" s="66"/>
      <c r="G492" s="67"/>
      <c r="H492" s="71"/>
      <c r="I492" s="70"/>
      <c r="J492" s="71"/>
      <c r="K492" s="69"/>
      <c r="L492" s="70"/>
      <c r="M492" s="71"/>
      <c r="N492" s="69"/>
      <c r="O492" s="72"/>
      <c r="P492" s="62">
        <f t="shared" si="8"/>
        <v>0</v>
      </c>
      <c r="Q492" s="90"/>
      <c r="R492" s="73"/>
    </row>
    <row r="493" spans="1:18" ht="18" hidden="1" customHeight="1">
      <c r="A493" s="606">
        <v>483</v>
      </c>
      <c r="B493" s="607"/>
      <c r="C493" s="64"/>
      <c r="D493" s="65"/>
      <c r="E493" s="144"/>
      <c r="F493" s="66"/>
      <c r="G493" s="67"/>
      <c r="H493" s="71"/>
      <c r="I493" s="70"/>
      <c r="J493" s="71"/>
      <c r="K493" s="69"/>
      <c r="L493" s="70"/>
      <c r="M493" s="71"/>
      <c r="N493" s="69"/>
      <c r="O493" s="72"/>
      <c r="P493" s="62">
        <f t="shared" si="8"/>
        <v>0</v>
      </c>
      <c r="Q493" s="90"/>
      <c r="R493" s="73"/>
    </row>
    <row r="494" spans="1:18" ht="18" hidden="1" customHeight="1">
      <c r="A494" s="606">
        <v>484</v>
      </c>
      <c r="B494" s="607"/>
      <c r="C494" s="64"/>
      <c r="D494" s="65"/>
      <c r="E494" s="144"/>
      <c r="F494" s="66"/>
      <c r="G494" s="67"/>
      <c r="H494" s="71"/>
      <c r="I494" s="70"/>
      <c r="J494" s="71"/>
      <c r="K494" s="69"/>
      <c r="L494" s="70"/>
      <c r="M494" s="71"/>
      <c r="N494" s="69"/>
      <c r="O494" s="72"/>
      <c r="P494" s="62">
        <f t="shared" si="8"/>
        <v>0</v>
      </c>
      <c r="Q494" s="90"/>
      <c r="R494" s="73"/>
    </row>
    <row r="495" spans="1:18" ht="18" hidden="1" customHeight="1">
      <c r="A495" s="606">
        <v>485</v>
      </c>
      <c r="B495" s="607"/>
      <c r="C495" s="64"/>
      <c r="D495" s="65"/>
      <c r="E495" s="144"/>
      <c r="F495" s="66"/>
      <c r="G495" s="67"/>
      <c r="H495" s="71"/>
      <c r="I495" s="70"/>
      <c r="J495" s="71"/>
      <c r="K495" s="69"/>
      <c r="L495" s="70"/>
      <c r="M495" s="71"/>
      <c r="N495" s="69"/>
      <c r="O495" s="72"/>
      <c r="P495" s="62">
        <f t="shared" si="8"/>
        <v>0</v>
      </c>
      <c r="Q495" s="90"/>
      <c r="R495" s="73"/>
    </row>
    <row r="496" spans="1:18" ht="18" hidden="1" customHeight="1">
      <c r="A496" s="606">
        <v>486</v>
      </c>
      <c r="B496" s="607"/>
      <c r="C496" s="64"/>
      <c r="D496" s="65"/>
      <c r="E496" s="144"/>
      <c r="F496" s="66"/>
      <c r="G496" s="67"/>
      <c r="H496" s="71"/>
      <c r="I496" s="70"/>
      <c r="J496" s="71"/>
      <c r="K496" s="69"/>
      <c r="L496" s="70"/>
      <c r="M496" s="71"/>
      <c r="N496" s="69"/>
      <c r="O496" s="72"/>
      <c r="P496" s="62">
        <f t="shared" si="8"/>
        <v>0</v>
      </c>
      <c r="Q496" s="90"/>
      <c r="R496" s="73"/>
    </row>
    <row r="497" spans="1:23" ht="18" hidden="1" customHeight="1">
      <c r="A497" s="606">
        <v>487</v>
      </c>
      <c r="B497" s="607"/>
      <c r="C497" s="64"/>
      <c r="D497" s="65"/>
      <c r="E497" s="144"/>
      <c r="F497" s="66"/>
      <c r="G497" s="67"/>
      <c r="H497" s="71"/>
      <c r="I497" s="70"/>
      <c r="J497" s="71"/>
      <c r="K497" s="69"/>
      <c r="L497" s="70"/>
      <c r="M497" s="71"/>
      <c r="N497" s="69"/>
      <c r="O497" s="72"/>
      <c r="P497" s="62">
        <f t="shared" si="8"/>
        <v>0</v>
      </c>
      <c r="Q497" s="90"/>
      <c r="R497" s="73"/>
    </row>
    <row r="498" spans="1:23" ht="18" hidden="1" customHeight="1">
      <c r="A498" s="606">
        <v>488</v>
      </c>
      <c r="B498" s="607"/>
      <c r="C498" s="64"/>
      <c r="D498" s="65"/>
      <c r="E498" s="144"/>
      <c r="F498" s="66"/>
      <c r="G498" s="67"/>
      <c r="H498" s="71"/>
      <c r="I498" s="70"/>
      <c r="J498" s="71"/>
      <c r="K498" s="69"/>
      <c r="L498" s="70"/>
      <c r="M498" s="71"/>
      <c r="N498" s="69"/>
      <c r="O498" s="72"/>
      <c r="P498" s="62">
        <f t="shared" si="8"/>
        <v>0</v>
      </c>
      <c r="Q498" s="90"/>
      <c r="R498" s="73"/>
    </row>
    <row r="499" spans="1:23" ht="18" hidden="1" customHeight="1">
      <c r="A499" s="606">
        <v>489</v>
      </c>
      <c r="B499" s="607"/>
      <c r="C499" s="64"/>
      <c r="D499" s="65"/>
      <c r="E499" s="144"/>
      <c r="F499" s="66"/>
      <c r="G499" s="67"/>
      <c r="H499" s="71"/>
      <c r="I499" s="70"/>
      <c r="J499" s="71"/>
      <c r="K499" s="69"/>
      <c r="L499" s="70"/>
      <c r="M499" s="71"/>
      <c r="N499" s="69"/>
      <c r="O499" s="72"/>
      <c r="P499" s="62">
        <f t="shared" si="8"/>
        <v>0</v>
      </c>
      <c r="Q499" s="90"/>
      <c r="R499" s="73"/>
    </row>
    <row r="500" spans="1:23" ht="18" hidden="1" customHeight="1">
      <c r="A500" s="606">
        <v>490</v>
      </c>
      <c r="B500" s="607"/>
      <c r="C500" s="64"/>
      <c r="D500" s="65"/>
      <c r="E500" s="144"/>
      <c r="F500" s="66"/>
      <c r="G500" s="67"/>
      <c r="H500" s="71"/>
      <c r="I500" s="70"/>
      <c r="J500" s="71"/>
      <c r="K500" s="69"/>
      <c r="L500" s="70"/>
      <c r="M500" s="71"/>
      <c r="N500" s="69"/>
      <c r="O500" s="72"/>
      <c r="P500" s="62">
        <f t="shared" si="8"/>
        <v>0</v>
      </c>
      <c r="Q500" s="90"/>
      <c r="R500" s="73"/>
    </row>
    <row r="501" spans="1:23" ht="18" hidden="1" customHeight="1">
      <c r="A501" s="606">
        <v>491</v>
      </c>
      <c r="B501" s="607"/>
      <c r="C501" s="64"/>
      <c r="D501" s="65"/>
      <c r="E501" s="144"/>
      <c r="F501" s="66"/>
      <c r="G501" s="67"/>
      <c r="H501" s="71"/>
      <c r="I501" s="70"/>
      <c r="J501" s="71"/>
      <c r="K501" s="69"/>
      <c r="L501" s="70"/>
      <c r="M501" s="71"/>
      <c r="N501" s="69"/>
      <c r="O501" s="72"/>
      <c r="P501" s="62">
        <f t="shared" si="8"/>
        <v>0</v>
      </c>
      <c r="Q501" s="90"/>
      <c r="R501" s="73"/>
    </row>
    <row r="502" spans="1:23" ht="18" hidden="1" customHeight="1">
      <c r="A502" s="606">
        <v>492</v>
      </c>
      <c r="B502" s="607"/>
      <c r="C502" s="64"/>
      <c r="D502" s="65"/>
      <c r="E502" s="144"/>
      <c r="F502" s="66"/>
      <c r="G502" s="67"/>
      <c r="H502" s="71"/>
      <c r="I502" s="70"/>
      <c r="J502" s="71"/>
      <c r="K502" s="69"/>
      <c r="L502" s="70"/>
      <c r="M502" s="71"/>
      <c r="N502" s="69"/>
      <c r="O502" s="72"/>
      <c r="P502" s="62">
        <f t="shared" si="8"/>
        <v>0</v>
      </c>
      <c r="Q502" s="90"/>
      <c r="R502" s="73"/>
    </row>
    <row r="503" spans="1:23" ht="18" hidden="1" customHeight="1">
      <c r="A503" s="606">
        <v>493</v>
      </c>
      <c r="B503" s="607"/>
      <c r="C503" s="64"/>
      <c r="D503" s="65"/>
      <c r="E503" s="144"/>
      <c r="F503" s="66"/>
      <c r="G503" s="67"/>
      <c r="H503" s="71"/>
      <c r="I503" s="70"/>
      <c r="J503" s="71"/>
      <c r="K503" s="69"/>
      <c r="L503" s="70"/>
      <c r="M503" s="71"/>
      <c r="N503" s="69"/>
      <c r="O503" s="72"/>
      <c r="P503" s="62">
        <f t="shared" si="8"/>
        <v>0</v>
      </c>
      <c r="Q503" s="90"/>
      <c r="R503" s="73"/>
    </row>
    <row r="504" spans="1:23" ht="18" hidden="1" customHeight="1">
      <c r="A504" s="606">
        <v>494</v>
      </c>
      <c r="B504" s="607"/>
      <c r="C504" s="64"/>
      <c r="D504" s="65"/>
      <c r="E504" s="144"/>
      <c r="F504" s="66"/>
      <c r="G504" s="67"/>
      <c r="H504" s="71"/>
      <c r="I504" s="70"/>
      <c r="J504" s="71"/>
      <c r="K504" s="69"/>
      <c r="L504" s="70"/>
      <c r="M504" s="71"/>
      <c r="N504" s="69"/>
      <c r="O504" s="72"/>
      <c r="P504" s="62">
        <f t="shared" si="8"/>
        <v>0</v>
      </c>
      <c r="Q504" s="90"/>
      <c r="R504" s="73"/>
    </row>
    <row r="505" spans="1:23" ht="18" hidden="1" customHeight="1">
      <c r="A505" s="606">
        <v>495</v>
      </c>
      <c r="B505" s="607"/>
      <c r="C505" s="64"/>
      <c r="D505" s="65"/>
      <c r="E505" s="144"/>
      <c r="F505" s="66"/>
      <c r="G505" s="67"/>
      <c r="H505" s="71"/>
      <c r="I505" s="70"/>
      <c r="J505" s="71"/>
      <c r="K505" s="69"/>
      <c r="L505" s="70"/>
      <c r="M505" s="71"/>
      <c r="N505" s="69"/>
      <c r="O505" s="72"/>
      <c r="P505" s="62">
        <f t="shared" si="8"/>
        <v>0</v>
      </c>
      <c r="Q505" s="90"/>
      <c r="R505" s="73"/>
    </row>
    <row r="506" spans="1:23" ht="18" hidden="1" customHeight="1">
      <c r="A506" s="606">
        <v>496</v>
      </c>
      <c r="B506" s="607"/>
      <c r="C506" s="64"/>
      <c r="D506" s="65"/>
      <c r="E506" s="144"/>
      <c r="F506" s="66"/>
      <c r="G506" s="67"/>
      <c r="H506" s="71"/>
      <c r="I506" s="70"/>
      <c r="J506" s="71"/>
      <c r="K506" s="69"/>
      <c r="L506" s="70"/>
      <c r="M506" s="71"/>
      <c r="N506" s="69"/>
      <c r="O506" s="72"/>
      <c r="P506" s="62">
        <f t="shared" si="8"/>
        <v>0</v>
      </c>
      <c r="Q506" s="90"/>
      <c r="R506" s="73"/>
    </row>
    <row r="507" spans="1:23" ht="18" hidden="1" customHeight="1">
      <c r="A507" s="606">
        <v>497</v>
      </c>
      <c r="B507" s="607"/>
      <c r="C507" s="64"/>
      <c r="D507" s="65"/>
      <c r="E507" s="144"/>
      <c r="F507" s="66"/>
      <c r="G507" s="67"/>
      <c r="H507" s="71"/>
      <c r="I507" s="70"/>
      <c r="J507" s="71"/>
      <c r="K507" s="69"/>
      <c r="L507" s="70"/>
      <c r="M507" s="71"/>
      <c r="N507" s="69"/>
      <c r="O507" s="72"/>
      <c r="P507" s="62">
        <f t="shared" si="8"/>
        <v>0</v>
      </c>
      <c r="Q507" s="90"/>
      <c r="R507" s="73"/>
    </row>
    <row r="508" spans="1:23" ht="18" hidden="1" customHeight="1">
      <c r="A508" s="606">
        <v>498</v>
      </c>
      <c r="B508" s="607"/>
      <c r="C508" s="64"/>
      <c r="D508" s="65"/>
      <c r="E508" s="144"/>
      <c r="F508" s="66"/>
      <c r="G508" s="67"/>
      <c r="H508" s="71"/>
      <c r="I508" s="70"/>
      <c r="J508" s="71"/>
      <c r="K508" s="69"/>
      <c r="L508" s="70"/>
      <c r="M508" s="71"/>
      <c r="N508" s="69"/>
      <c r="O508" s="72"/>
      <c r="P508" s="62">
        <f t="shared" si="8"/>
        <v>0</v>
      </c>
      <c r="Q508" s="90"/>
      <c r="R508" s="73"/>
    </row>
    <row r="509" spans="1:23" ht="18" hidden="1" customHeight="1">
      <c r="A509" s="606">
        <v>499</v>
      </c>
      <c r="B509" s="607"/>
      <c r="C509" s="64"/>
      <c r="D509" s="65"/>
      <c r="E509" s="144"/>
      <c r="F509" s="66"/>
      <c r="G509" s="67"/>
      <c r="H509" s="71"/>
      <c r="I509" s="70"/>
      <c r="J509" s="71"/>
      <c r="K509" s="69"/>
      <c r="L509" s="70"/>
      <c r="M509" s="71"/>
      <c r="N509" s="69"/>
      <c r="O509" s="72"/>
      <c r="P509" s="62">
        <f t="shared" si="8"/>
        <v>0</v>
      </c>
      <c r="Q509" s="90"/>
      <c r="R509" s="73"/>
    </row>
    <row r="510" spans="1:23" ht="18" hidden="1" customHeight="1">
      <c r="A510" s="606">
        <v>500</v>
      </c>
      <c r="B510" s="607"/>
      <c r="C510" s="64"/>
      <c r="D510" s="65"/>
      <c r="E510" s="144"/>
      <c r="F510" s="66"/>
      <c r="G510" s="67"/>
      <c r="H510" s="68"/>
      <c r="I510" s="67"/>
      <c r="J510" s="68"/>
      <c r="K510" s="69"/>
      <c r="L510" s="70"/>
      <c r="M510" s="71"/>
      <c r="N510" s="69"/>
      <c r="O510" s="72"/>
      <c r="P510" s="62">
        <f t="shared" si="8"/>
        <v>0</v>
      </c>
      <c r="Q510" s="90"/>
      <c r="R510" s="73"/>
    </row>
    <row r="511" spans="1:23" s="75" customFormat="1" ht="25.5" customHeight="1">
      <c r="A511" s="28" t="s">
        <v>125</v>
      </c>
      <c r="B511" s="28"/>
      <c r="W511" s="117"/>
    </row>
    <row r="512" spans="1:23" s="75" customFormat="1" ht="19.5" customHeight="1">
      <c r="A512" s="78"/>
      <c r="B512" s="78"/>
      <c r="C512" s="78"/>
      <c r="D512" s="78"/>
      <c r="E512" s="78"/>
      <c r="F512" s="79"/>
      <c r="G512" s="80"/>
      <c r="H512" s="81"/>
      <c r="I512" s="81"/>
      <c r="W512" s="117"/>
    </row>
    <row r="513" spans="1:23" s="75" customFormat="1" ht="19.5" customHeight="1">
      <c r="A513" s="76"/>
      <c r="B513" s="76"/>
      <c r="C513" s="76"/>
      <c r="D513" s="76"/>
      <c r="E513" s="76"/>
      <c r="F513" s="82"/>
      <c r="W513" s="117"/>
    </row>
    <row r="514" spans="1:23" s="75" customFormat="1" ht="19.5" customHeight="1">
      <c r="A514" s="651"/>
      <c r="B514" s="652"/>
      <c r="C514" s="608" t="s">
        <v>9</v>
      </c>
      <c r="D514" s="609"/>
      <c r="E514" s="610"/>
      <c r="F514" s="132" t="s">
        <v>252</v>
      </c>
      <c r="G514" s="653" t="s">
        <v>86</v>
      </c>
      <c r="H514" s="654"/>
      <c r="I514" s="654"/>
      <c r="J514" s="17"/>
      <c r="K514" s="17"/>
      <c r="L514" s="17"/>
      <c r="M514" s="17"/>
      <c r="N514" s="17"/>
      <c r="O514" s="17"/>
      <c r="W514" s="117"/>
    </row>
    <row r="515" spans="1:23" s="75" customFormat="1" ht="20.100000000000001" customHeight="1">
      <c r="A515" s="655" t="s">
        <v>62</v>
      </c>
      <c r="B515" s="656"/>
      <c r="C515" s="611" t="s">
        <v>6</v>
      </c>
      <c r="D515" s="612"/>
      <c r="E515" s="613"/>
      <c r="F515" s="133" t="s">
        <v>120</v>
      </c>
      <c r="G515" s="641">
        <f t="shared" ref="G515:G526" si="9">SUMIFS($P$11:$P$310,$D$11:$D$310,$F515,$Q$11:$Q$310,"")</f>
        <v>0</v>
      </c>
      <c r="H515" s="642"/>
      <c r="I515" s="642"/>
      <c r="J515" s="17"/>
      <c r="K515" s="17"/>
      <c r="L515" s="17"/>
      <c r="M515" s="17"/>
      <c r="N515" s="17"/>
      <c r="O515" s="17"/>
      <c r="W515" s="117"/>
    </row>
    <row r="516" spans="1:23" s="75" customFormat="1" ht="20.100000000000001" customHeight="1">
      <c r="A516" s="657"/>
      <c r="B516" s="658"/>
      <c r="C516" s="614"/>
      <c r="D516" s="615"/>
      <c r="E516" s="616"/>
      <c r="F516" s="133" t="s">
        <v>40</v>
      </c>
      <c r="G516" s="641">
        <f t="shared" si="9"/>
        <v>0</v>
      </c>
      <c r="H516" s="642"/>
      <c r="I516" s="642"/>
      <c r="J516" s="17"/>
      <c r="K516" s="17"/>
      <c r="L516" s="17"/>
      <c r="M516" s="17"/>
      <c r="N516" s="17"/>
      <c r="O516" s="17"/>
      <c r="W516" s="117"/>
    </row>
    <row r="517" spans="1:23" s="75" customFormat="1" ht="20.100000000000001" customHeight="1">
      <c r="A517" s="657"/>
      <c r="B517" s="658"/>
      <c r="C517" s="617"/>
      <c r="D517" s="618"/>
      <c r="E517" s="619"/>
      <c r="F517" s="133" t="s">
        <v>32</v>
      </c>
      <c r="G517" s="641">
        <f t="shared" si="9"/>
        <v>0</v>
      </c>
      <c r="H517" s="642"/>
      <c r="I517" s="642"/>
      <c r="J517" s="17"/>
      <c r="K517" s="17"/>
      <c r="L517" s="17"/>
      <c r="M517" s="17"/>
      <c r="N517" s="17"/>
      <c r="O517" s="17"/>
      <c r="W517" s="117"/>
    </row>
    <row r="518" spans="1:23" s="75" customFormat="1" ht="20.100000000000001" customHeight="1">
      <c r="A518" s="657"/>
      <c r="B518" s="658"/>
      <c r="C518" s="611" t="s">
        <v>124</v>
      </c>
      <c r="D518" s="612"/>
      <c r="E518" s="613"/>
      <c r="F518" s="133" t="s">
        <v>15</v>
      </c>
      <c r="G518" s="641">
        <f t="shared" si="9"/>
        <v>0</v>
      </c>
      <c r="H518" s="642"/>
      <c r="I518" s="642"/>
      <c r="J518" s="17"/>
      <c r="K518" s="17"/>
      <c r="L518" s="17"/>
      <c r="M518" s="17"/>
      <c r="N518" s="17"/>
      <c r="O518" s="17"/>
      <c r="W518" s="117"/>
    </row>
    <row r="519" spans="1:23" s="75" customFormat="1" ht="20.100000000000001" customHeight="1">
      <c r="A519" s="657"/>
      <c r="B519" s="658"/>
      <c r="C519" s="614"/>
      <c r="D519" s="615"/>
      <c r="E519" s="616"/>
      <c r="F519" s="133" t="s">
        <v>104</v>
      </c>
      <c r="G519" s="641">
        <f t="shared" si="9"/>
        <v>0</v>
      </c>
      <c r="H519" s="642"/>
      <c r="I519" s="642"/>
      <c r="J519" s="17"/>
      <c r="K519" s="17"/>
      <c r="L519" s="17"/>
      <c r="M519" s="17"/>
      <c r="N519" s="17"/>
      <c r="O519" s="17"/>
      <c r="W519" s="117"/>
    </row>
    <row r="520" spans="1:23" s="75" customFormat="1" ht="20.100000000000001" customHeight="1">
      <c r="A520" s="657"/>
      <c r="B520" s="658"/>
      <c r="C520" s="617"/>
      <c r="D520" s="618"/>
      <c r="E520" s="619"/>
      <c r="F520" s="133" t="s">
        <v>16</v>
      </c>
      <c r="G520" s="641">
        <f t="shared" si="9"/>
        <v>0</v>
      </c>
      <c r="H520" s="642"/>
      <c r="I520" s="642"/>
      <c r="J520" s="17"/>
      <c r="K520" s="17"/>
      <c r="L520" s="17"/>
      <c r="M520" s="17"/>
      <c r="N520" s="17"/>
      <c r="O520" s="17"/>
      <c r="W520" s="117"/>
    </row>
    <row r="521" spans="1:23" s="75" customFormat="1" ht="20.100000000000001" customHeight="1">
      <c r="A521" s="657"/>
      <c r="B521" s="658"/>
      <c r="C521" s="611" t="s">
        <v>33</v>
      </c>
      <c r="D521" s="612"/>
      <c r="E521" s="613"/>
      <c r="F521" s="133" t="s">
        <v>17</v>
      </c>
      <c r="G521" s="641">
        <f t="shared" si="9"/>
        <v>0</v>
      </c>
      <c r="H521" s="642"/>
      <c r="I521" s="642"/>
      <c r="J521" s="17"/>
      <c r="K521" s="17"/>
      <c r="L521" s="17"/>
      <c r="M521" s="17"/>
      <c r="N521" s="17"/>
      <c r="O521" s="17"/>
      <c r="W521" s="117"/>
    </row>
    <row r="522" spans="1:23" s="75" customFormat="1" ht="20.100000000000001" customHeight="1">
      <c r="A522" s="657"/>
      <c r="B522" s="658"/>
      <c r="C522" s="614"/>
      <c r="D522" s="615"/>
      <c r="E522" s="616"/>
      <c r="F522" s="133" t="s">
        <v>18</v>
      </c>
      <c r="G522" s="641">
        <f t="shared" si="9"/>
        <v>0</v>
      </c>
      <c r="H522" s="642"/>
      <c r="I522" s="642"/>
      <c r="J522" s="17"/>
      <c r="K522" s="17"/>
      <c r="L522" s="17"/>
      <c r="M522" s="17"/>
      <c r="N522" s="17"/>
      <c r="O522" s="17"/>
      <c r="W522" s="117"/>
    </row>
    <row r="523" spans="1:23" s="75" customFormat="1" ht="20.100000000000001" customHeight="1">
      <c r="A523" s="657"/>
      <c r="B523" s="658"/>
      <c r="C523" s="614"/>
      <c r="D523" s="615"/>
      <c r="E523" s="616"/>
      <c r="F523" s="133" t="s">
        <v>105</v>
      </c>
      <c r="G523" s="641">
        <f t="shared" si="9"/>
        <v>0</v>
      </c>
      <c r="H523" s="642"/>
      <c r="I523" s="642"/>
      <c r="J523" s="17"/>
      <c r="K523" s="17"/>
      <c r="L523" s="17"/>
      <c r="M523" s="17"/>
      <c r="N523" s="17"/>
      <c r="O523" s="17"/>
      <c r="W523" s="117"/>
    </row>
    <row r="524" spans="1:23" s="75" customFormat="1" ht="20.100000000000001" customHeight="1">
      <c r="A524" s="657"/>
      <c r="B524" s="658"/>
      <c r="C524" s="617"/>
      <c r="D524" s="618"/>
      <c r="E524" s="619"/>
      <c r="F524" s="133" t="s">
        <v>19</v>
      </c>
      <c r="G524" s="641">
        <f t="shared" si="9"/>
        <v>0</v>
      </c>
      <c r="H524" s="642"/>
      <c r="I524" s="642"/>
      <c r="J524" s="17"/>
      <c r="K524" s="17"/>
      <c r="L524" s="17"/>
      <c r="M524" s="17"/>
      <c r="N524" s="17"/>
      <c r="O524" s="17"/>
      <c r="W524" s="117"/>
    </row>
    <row r="525" spans="1:23" s="75" customFormat="1" ht="20.100000000000001" customHeight="1">
      <c r="A525" s="657"/>
      <c r="B525" s="658"/>
      <c r="C525" s="611" t="s">
        <v>4</v>
      </c>
      <c r="D525" s="612"/>
      <c r="E525" s="613"/>
      <c r="F525" s="133" t="s">
        <v>4</v>
      </c>
      <c r="G525" s="641">
        <f t="shared" si="9"/>
        <v>0</v>
      </c>
      <c r="H525" s="642"/>
      <c r="I525" s="642"/>
      <c r="J525" s="17"/>
      <c r="K525" s="17"/>
      <c r="L525" s="17"/>
      <c r="M525" s="17"/>
      <c r="N525" s="17"/>
      <c r="O525" s="17"/>
      <c r="W525" s="117"/>
    </row>
    <row r="526" spans="1:23" s="75" customFormat="1" ht="20.100000000000001" customHeight="1">
      <c r="A526" s="657"/>
      <c r="B526" s="658"/>
      <c r="C526" s="617"/>
      <c r="D526" s="618"/>
      <c r="E526" s="619"/>
      <c r="F526" s="133" t="s">
        <v>53</v>
      </c>
      <c r="G526" s="641">
        <f t="shared" si="9"/>
        <v>0</v>
      </c>
      <c r="H526" s="642"/>
      <c r="I526" s="642"/>
      <c r="J526" s="17"/>
      <c r="K526" s="17"/>
      <c r="L526" s="17"/>
      <c r="M526" s="17"/>
      <c r="N526" s="17"/>
      <c r="O526" s="17"/>
      <c r="W526" s="117"/>
    </row>
    <row r="527" spans="1:23" s="75" customFormat="1" ht="20.100000000000001" customHeight="1">
      <c r="A527" s="657"/>
      <c r="B527" s="658"/>
      <c r="C527" s="643" t="s">
        <v>63</v>
      </c>
      <c r="D527" s="643"/>
      <c r="E527" s="643"/>
      <c r="F527" s="644"/>
      <c r="G527" s="641">
        <f>SUM(G515:I526)</f>
        <v>0</v>
      </c>
      <c r="H527" s="642"/>
      <c r="I527" s="642"/>
      <c r="J527" s="17"/>
      <c r="K527" s="17"/>
      <c r="L527" s="17"/>
      <c r="M527" s="17"/>
      <c r="N527" s="17"/>
      <c r="O527" s="17"/>
      <c r="W527" s="117"/>
    </row>
    <row r="528" spans="1:23" s="75" customFormat="1" ht="20.100000000000001" customHeight="1">
      <c r="A528" s="659" t="s">
        <v>106</v>
      </c>
      <c r="B528" s="660"/>
      <c r="C528" s="611" t="s">
        <v>6</v>
      </c>
      <c r="D528" s="612"/>
      <c r="E528" s="613"/>
      <c r="F528" s="133" t="s">
        <v>120</v>
      </c>
      <c r="G528" s="638">
        <f t="shared" ref="G528:G539" si="10">SUMIFS($P$11:$P$310,$D$11:$D$310,$F528,$Q$11:$Q$310,"○")</f>
        <v>0</v>
      </c>
      <c r="H528" s="639"/>
      <c r="I528" s="640"/>
      <c r="J528" s="17"/>
      <c r="K528" s="17"/>
      <c r="L528" s="17"/>
      <c r="M528" s="17"/>
      <c r="N528" s="17"/>
      <c r="O528" s="17"/>
      <c r="W528" s="117"/>
    </row>
    <row r="529" spans="1:23" s="75" customFormat="1" ht="20.100000000000001" customHeight="1">
      <c r="A529" s="661"/>
      <c r="B529" s="662"/>
      <c r="C529" s="614"/>
      <c r="D529" s="615"/>
      <c r="E529" s="616"/>
      <c r="F529" s="133" t="s">
        <v>40</v>
      </c>
      <c r="G529" s="638">
        <f t="shared" si="10"/>
        <v>0</v>
      </c>
      <c r="H529" s="639"/>
      <c r="I529" s="640"/>
      <c r="J529" s="17"/>
      <c r="K529" s="17"/>
      <c r="L529" s="17"/>
      <c r="M529" s="17"/>
      <c r="N529" s="17"/>
      <c r="O529" s="17"/>
      <c r="W529" s="117"/>
    </row>
    <row r="530" spans="1:23" s="75" customFormat="1" ht="20.100000000000001" customHeight="1">
      <c r="A530" s="661"/>
      <c r="B530" s="662"/>
      <c r="C530" s="617"/>
      <c r="D530" s="618"/>
      <c r="E530" s="619"/>
      <c r="F530" s="133" t="s">
        <v>32</v>
      </c>
      <c r="G530" s="638">
        <f t="shared" si="10"/>
        <v>0</v>
      </c>
      <c r="H530" s="639"/>
      <c r="I530" s="640"/>
      <c r="J530" s="17"/>
      <c r="K530" s="17"/>
      <c r="L530" s="17"/>
      <c r="M530" s="17"/>
      <c r="N530" s="17"/>
      <c r="O530" s="17"/>
      <c r="W530" s="117"/>
    </row>
    <row r="531" spans="1:23" s="75" customFormat="1" ht="20.100000000000001" customHeight="1">
      <c r="A531" s="661"/>
      <c r="B531" s="662"/>
      <c r="C531" s="611" t="s">
        <v>124</v>
      </c>
      <c r="D531" s="612"/>
      <c r="E531" s="613"/>
      <c r="F531" s="133" t="s">
        <v>15</v>
      </c>
      <c r="G531" s="638">
        <f t="shared" si="10"/>
        <v>0</v>
      </c>
      <c r="H531" s="639"/>
      <c r="I531" s="640"/>
      <c r="J531" s="17"/>
      <c r="K531" s="17"/>
      <c r="L531" s="17"/>
      <c r="M531" s="17"/>
      <c r="N531" s="17"/>
      <c r="O531" s="17"/>
      <c r="W531" s="117"/>
    </row>
    <row r="532" spans="1:23" s="75" customFormat="1" ht="20.100000000000001" customHeight="1">
      <c r="A532" s="661"/>
      <c r="B532" s="662"/>
      <c r="C532" s="614"/>
      <c r="D532" s="615"/>
      <c r="E532" s="616"/>
      <c r="F532" s="133" t="s">
        <v>104</v>
      </c>
      <c r="G532" s="638">
        <f t="shared" si="10"/>
        <v>0</v>
      </c>
      <c r="H532" s="639"/>
      <c r="I532" s="640"/>
      <c r="J532" s="17"/>
      <c r="K532" s="17"/>
      <c r="L532" s="17"/>
      <c r="M532" s="17"/>
      <c r="N532" s="17"/>
      <c r="O532" s="17"/>
      <c r="W532" s="117"/>
    </row>
    <row r="533" spans="1:23" s="75" customFormat="1" ht="20.100000000000001" customHeight="1">
      <c r="A533" s="661"/>
      <c r="B533" s="662"/>
      <c r="C533" s="617"/>
      <c r="D533" s="618"/>
      <c r="E533" s="619"/>
      <c r="F533" s="133" t="s">
        <v>16</v>
      </c>
      <c r="G533" s="638">
        <f t="shared" si="10"/>
        <v>0</v>
      </c>
      <c r="H533" s="639"/>
      <c r="I533" s="640"/>
      <c r="J533" s="17"/>
      <c r="K533" s="17"/>
      <c r="L533" s="17"/>
      <c r="M533" s="17"/>
      <c r="N533" s="17"/>
      <c r="O533" s="17"/>
      <c r="W533" s="117"/>
    </row>
    <row r="534" spans="1:23" s="75" customFormat="1" ht="20.100000000000001" customHeight="1">
      <c r="A534" s="661"/>
      <c r="B534" s="662"/>
      <c r="C534" s="611" t="s">
        <v>33</v>
      </c>
      <c r="D534" s="612"/>
      <c r="E534" s="613"/>
      <c r="F534" s="133" t="s">
        <v>17</v>
      </c>
      <c r="G534" s="638">
        <f t="shared" si="10"/>
        <v>0</v>
      </c>
      <c r="H534" s="639"/>
      <c r="I534" s="640"/>
      <c r="J534" s="17"/>
      <c r="K534" s="17"/>
      <c r="L534" s="17"/>
      <c r="M534" s="17"/>
      <c r="N534" s="17"/>
      <c r="O534" s="17"/>
      <c r="W534" s="117"/>
    </row>
    <row r="535" spans="1:23" s="75" customFormat="1" ht="20.100000000000001" customHeight="1">
      <c r="A535" s="661"/>
      <c r="B535" s="662"/>
      <c r="C535" s="614"/>
      <c r="D535" s="615"/>
      <c r="E535" s="616"/>
      <c r="F535" s="133" t="s">
        <v>18</v>
      </c>
      <c r="G535" s="638">
        <f t="shared" si="10"/>
        <v>0</v>
      </c>
      <c r="H535" s="639"/>
      <c r="I535" s="640"/>
      <c r="J535" s="17"/>
      <c r="K535" s="17"/>
      <c r="L535" s="17"/>
      <c r="M535" s="17"/>
      <c r="N535" s="17"/>
      <c r="O535" s="17"/>
      <c r="W535" s="117"/>
    </row>
    <row r="536" spans="1:23" s="75" customFormat="1" ht="20.100000000000001" customHeight="1">
      <c r="A536" s="661"/>
      <c r="B536" s="662"/>
      <c r="C536" s="614"/>
      <c r="D536" s="615"/>
      <c r="E536" s="616"/>
      <c r="F536" s="133" t="s">
        <v>105</v>
      </c>
      <c r="G536" s="638">
        <f t="shared" si="10"/>
        <v>0</v>
      </c>
      <c r="H536" s="639"/>
      <c r="I536" s="640"/>
      <c r="J536" s="17"/>
      <c r="K536" s="17"/>
      <c r="L536" s="17"/>
      <c r="M536" s="17"/>
      <c r="N536" s="17"/>
      <c r="O536" s="17"/>
      <c r="W536" s="117"/>
    </row>
    <row r="537" spans="1:23" s="75" customFormat="1" ht="20.100000000000001" customHeight="1">
      <c r="A537" s="661"/>
      <c r="B537" s="662"/>
      <c r="C537" s="617"/>
      <c r="D537" s="618"/>
      <c r="E537" s="619"/>
      <c r="F537" s="133" t="s">
        <v>19</v>
      </c>
      <c r="G537" s="638">
        <f t="shared" si="10"/>
        <v>0</v>
      </c>
      <c r="H537" s="639"/>
      <c r="I537" s="640"/>
      <c r="J537" s="17"/>
      <c r="K537" s="17"/>
      <c r="L537" s="17"/>
      <c r="M537" s="17"/>
      <c r="N537" s="17"/>
      <c r="O537" s="17"/>
      <c r="W537" s="117"/>
    </row>
    <row r="538" spans="1:23" s="75" customFormat="1" ht="20.100000000000001" customHeight="1">
      <c r="A538" s="661"/>
      <c r="B538" s="662"/>
      <c r="C538" s="611" t="s">
        <v>4</v>
      </c>
      <c r="D538" s="612"/>
      <c r="E538" s="613"/>
      <c r="F538" s="133" t="s">
        <v>4</v>
      </c>
      <c r="G538" s="638">
        <f t="shared" si="10"/>
        <v>0</v>
      </c>
      <c r="H538" s="639"/>
      <c r="I538" s="640"/>
      <c r="J538" s="17"/>
      <c r="K538" s="17"/>
      <c r="L538" s="17"/>
      <c r="M538" s="17"/>
      <c r="N538" s="17"/>
      <c r="O538" s="17"/>
      <c r="W538" s="117"/>
    </row>
    <row r="539" spans="1:23" s="75" customFormat="1" ht="20.100000000000001" customHeight="1">
      <c r="A539" s="661"/>
      <c r="B539" s="662"/>
      <c r="C539" s="617"/>
      <c r="D539" s="618"/>
      <c r="E539" s="619"/>
      <c r="F539" s="133" t="s">
        <v>53</v>
      </c>
      <c r="G539" s="638">
        <f t="shared" si="10"/>
        <v>0</v>
      </c>
      <c r="H539" s="639"/>
      <c r="I539" s="640"/>
      <c r="J539" s="17"/>
      <c r="K539" s="17"/>
      <c r="L539" s="17"/>
      <c r="M539" s="17"/>
      <c r="N539" s="17"/>
      <c r="O539" s="17"/>
      <c r="W539" s="117"/>
    </row>
    <row r="540" spans="1:23" s="75" customFormat="1" ht="20.100000000000001" customHeight="1" thickBot="1">
      <c r="A540" s="663"/>
      <c r="B540" s="664"/>
      <c r="C540" s="643" t="s">
        <v>63</v>
      </c>
      <c r="D540" s="643"/>
      <c r="E540" s="643"/>
      <c r="F540" s="644"/>
      <c r="G540" s="641">
        <f>SUM($G$528:$I$539)</f>
        <v>0</v>
      </c>
      <c r="H540" s="642"/>
      <c r="I540" s="642"/>
      <c r="J540" s="17"/>
      <c r="K540" s="17"/>
      <c r="L540" s="17"/>
      <c r="M540" s="17"/>
      <c r="N540" s="17"/>
      <c r="O540" s="17"/>
      <c r="W540" s="117"/>
    </row>
    <row r="541" spans="1:23" s="75" customFormat="1" ht="20.100000000000001" customHeight="1" thickTop="1">
      <c r="A541" s="647" t="s">
        <v>65</v>
      </c>
      <c r="B541" s="647"/>
      <c r="C541" s="648"/>
      <c r="D541" s="648"/>
      <c r="E541" s="648"/>
      <c r="F541" s="648"/>
      <c r="G541" s="649">
        <f>SUM($G$527,G540)</f>
        <v>0</v>
      </c>
      <c r="H541" s="650"/>
      <c r="I541" s="650"/>
      <c r="J541" s="17"/>
      <c r="K541" s="17"/>
      <c r="L541" s="17"/>
      <c r="M541" s="17"/>
      <c r="N541" s="17"/>
      <c r="O541" s="17"/>
      <c r="W541" s="117"/>
    </row>
    <row r="542" spans="1:23" s="75" customFormat="1">
      <c r="V542" s="117"/>
    </row>
    <row r="543" spans="1:23" s="75" customFormat="1">
      <c r="W543" s="117"/>
    </row>
    <row r="544" spans="1:23" s="75" customFormat="1">
      <c r="W544" s="117"/>
    </row>
    <row r="545" spans="1:23" s="75" customFormat="1">
      <c r="W545" s="117"/>
    </row>
    <row r="546" spans="1:23" s="75" customFormat="1">
      <c r="W546" s="117"/>
    </row>
    <row r="547" spans="1:23" s="75" customFormat="1">
      <c r="W547" s="117"/>
    </row>
    <row r="548" spans="1:23" s="75" customFormat="1">
      <c r="W548" s="117"/>
    </row>
    <row r="549" spans="1:23" s="75" customFormat="1">
      <c r="W549" s="117"/>
    </row>
    <row r="550" spans="1:23" s="75" customFormat="1">
      <c r="W550" s="117"/>
    </row>
    <row r="551" spans="1:23" s="75" customFormat="1">
      <c r="W551" s="117"/>
    </row>
    <row r="552" spans="1:23" s="75" customFormat="1">
      <c r="A552" s="118"/>
      <c r="B552" s="118"/>
      <c r="C552" s="118"/>
      <c r="D552" s="118"/>
      <c r="E552" s="118"/>
      <c r="F552" s="118"/>
      <c r="W552" s="117"/>
    </row>
    <row r="553" spans="1:23" s="75" customFormat="1">
      <c r="A553" s="118"/>
      <c r="B553" s="118"/>
      <c r="C553" s="118"/>
      <c r="D553" s="118"/>
      <c r="E553" s="118"/>
      <c r="F553" s="118"/>
      <c r="W553" s="117"/>
    </row>
    <row r="554" spans="1:23" s="75" customFormat="1">
      <c r="A554" s="118"/>
      <c r="B554" s="118"/>
      <c r="C554" s="118"/>
      <c r="D554" s="118"/>
      <c r="E554" s="118"/>
      <c r="F554" s="118"/>
      <c r="W554" s="117"/>
    </row>
    <row r="555" spans="1:23" s="75" customFormat="1">
      <c r="A555" s="118"/>
      <c r="B555" s="118"/>
      <c r="C555" s="118"/>
      <c r="D555" s="118"/>
      <c r="E555" s="118"/>
      <c r="F555" s="118"/>
      <c r="W555" s="117"/>
    </row>
    <row r="556" spans="1:23" s="75" customFormat="1" ht="60">
      <c r="A556" s="119" t="s">
        <v>6</v>
      </c>
      <c r="B556" s="120" t="s">
        <v>120</v>
      </c>
      <c r="C556" s="120" t="s">
        <v>40</v>
      </c>
      <c r="D556" s="120" t="s">
        <v>32</v>
      </c>
      <c r="E556" s="120"/>
      <c r="F556" s="121"/>
      <c r="W556" s="117"/>
    </row>
    <row r="557" spans="1:23" s="75" customFormat="1" ht="14.25" customHeight="1">
      <c r="A557" s="119" t="s">
        <v>119</v>
      </c>
      <c r="B557" s="120" t="s">
        <v>15</v>
      </c>
      <c r="C557" s="120" t="s">
        <v>104</v>
      </c>
      <c r="D557" s="120" t="s">
        <v>16</v>
      </c>
      <c r="E557" s="120"/>
      <c r="F557" s="121"/>
      <c r="W557" s="117"/>
    </row>
    <row r="558" spans="1:23" s="75" customFormat="1" ht="15.75" customHeight="1">
      <c r="A558" s="119" t="s">
        <v>33</v>
      </c>
      <c r="B558" s="120" t="s">
        <v>17</v>
      </c>
      <c r="C558" s="120" t="s">
        <v>18</v>
      </c>
      <c r="D558" s="120" t="s">
        <v>105</v>
      </c>
      <c r="E558" s="120" t="s">
        <v>19</v>
      </c>
      <c r="F558" s="120"/>
      <c r="W558" s="117"/>
    </row>
    <row r="559" spans="1:23" s="75" customFormat="1" ht="13.5" customHeight="1">
      <c r="A559" s="119" t="s">
        <v>4</v>
      </c>
      <c r="B559" s="120" t="s">
        <v>4</v>
      </c>
      <c r="C559" s="120" t="s">
        <v>53</v>
      </c>
      <c r="D559" s="121"/>
      <c r="E559" s="121"/>
      <c r="F559" s="121"/>
      <c r="W559" s="117"/>
    </row>
    <row r="560" spans="1:23" s="75" customFormat="1">
      <c r="A560" s="119"/>
      <c r="B560" s="118"/>
      <c r="C560" s="118"/>
      <c r="D560" s="118"/>
      <c r="E560" s="118"/>
      <c r="F560" s="118"/>
      <c r="W560" s="117"/>
    </row>
    <row r="561" spans="1:23" s="75" customFormat="1">
      <c r="A561" s="119"/>
      <c r="B561" s="118"/>
      <c r="C561" s="118"/>
      <c r="D561" s="118"/>
      <c r="E561" s="118"/>
      <c r="F561" s="118"/>
      <c r="W561" s="117"/>
    </row>
    <row r="562" spans="1:23" s="75" customFormat="1" ht="13.5" customHeight="1">
      <c r="A562" s="119"/>
      <c r="B562" s="118"/>
      <c r="C562" s="118"/>
      <c r="D562" s="118"/>
      <c r="E562" s="118"/>
      <c r="F562" s="118"/>
      <c r="W562" s="117"/>
    </row>
    <row r="563" spans="1:23" s="75" customFormat="1">
      <c r="A563" s="119"/>
      <c r="B563" s="118"/>
      <c r="C563" s="118"/>
      <c r="D563" s="118"/>
      <c r="E563" s="118"/>
      <c r="F563" s="118"/>
      <c r="W563" s="117"/>
    </row>
    <row r="564" spans="1:23" s="75" customFormat="1">
      <c r="A564" s="119"/>
      <c r="B564" s="118"/>
      <c r="C564" s="118"/>
      <c r="D564" s="118"/>
      <c r="E564" s="118"/>
      <c r="F564" s="118"/>
      <c r="W564" s="117"/>
    </row>
    <row r="565" spans="1:23" s="75" customFormat="1">
      <c r="A565" s="119"/>
      <c r="B565" s="118"/>
      <c r="C565" s="118"/>
      <c r="D565" s="118"/>
      <c r="E565" s="118"/>
      <c r="F565" s="118"/>
      <c r="W565" s="117"/>
    </row>
    <row r="566" spans="1:23" s="75" customFormat="1" ht="13.5" customHeight="1">
      <c r="A566" s="119"/>
      <c r="B566" s="118"/>
      <c r="C566" s="118"/>
      <c r="D566" s="118"/>
      <c r="E566" s="118"/>
      <c r="F566" s="118"/>
      <c r="W566" s="117"/>
    </row>
    <row r="567" spans="1:23" s="75" customFormat="1">
      <c r="A567" s="119"/>
      <c r="B567" s="118"/>
      <c r="C567" s="118"/>
      <c r="D567" s="118"/>
      <c r="E567" s="118"/>
      <c r="F567" s="118"/>
      <c r="W567" s="117"/>
    </row>
    <row r="568" spans="1:23" s="75" customFormat="1">
      <c r="A568" s="118"/>
      <c r="B568" s="118"/>
      <c r="C568" s="118"/>
      <c r="D568" s="118"/>
      <c r="E568" s="118"/>
      <c r="F568" s="118"/>
      <c r="W568" s="117"/>
    </row>
    <row r="569" spans="1:23" s="75" customFormat="1">
      <c r="A569" s="118"/>
      <c r="B569" s="118"/>
      <c r="C569" s="118"/>
      <c r="D569" s="118"/>
      <c r="E569" s="118"/>
      <c r="F569" s="118"/>
      <c r="W569" s="117"/>
    </row>
    <row r="570" spans="1:23" s="75" customFormat="1">
      <c r="A570" s="118"/>
      <c r="B570" s="118"/>
      <c r="C570" s="118"/>
      <c r="D570" s="118"/>
      <c r="E570" s="118"/>
      <c r="F570" s="118"/>
      <c r="W570" s="117"/>
    </row>
    <row r="571" spans="1:23" s="75" customFormat="1">
      <c r="W571" s="117"/>
    </row>
    <row r="572" spans="1:23" s="75" customFormat="1">
      <c r="W572" s="117"/>
    </row>
    <row r="573" spans="1:23" s="75" customFormat="1">
      <c r="W573" s="117"/>
    </row>
    <row r="574" spans="1:23" s="75" customFormat="1">
      <c r="W574" s="117"/>
    </row>
  </sheetData>
  <sheetProtection algorithmName="SHA-512" hashValue="+pkA7w1fhxmcOaG/BXMlpCtk/P1VfeW2N/GzpQT8tHJMh548ire8Xkv2ix9P/885XzshxIpyUhlu1eVNWMlNRA==" saltValue="KlhNwhkTgeGuSqRPvKK+lg==" spinCount="100000" sheet="1" formatCells="0" formatRows="0"/>
  <mergeCells count="554">
    <mergeCell ref="A339:B339"/>
    <mergeCell ref="A340:B340"/>
    <mergeCell ref="A341:B341"/>
    <mergeCell ref="B3:R3"/>
    <mergeCell ref="B2:R2"/>
    <mergeCell ref="A308:B308"/>
    <mergeCell ref="A309:B309"/>
    <mergeCell ref="A310:B310"/>
    <mergeCell ref="A314:B314"/>
    <mergeCell ref="A311:B311"/>
    <mergeCell ref="A331:B331"/>
    <mergeCell ref="A332:B332"/>
    <mergeCell ref="A333:B333"/>
    <mergeCell ref="A334:B334"/>
    <mergeCell ref="A335:B335"/>
    <mergeCell ref="A336:B336"/>
    <mergeCell ref="A337:B337"/>
    <mergeCell ref="A338:B338"/>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C5:E5"/>
    <mergeCell ref="G5:L5"/>
    <mergeCell ref="N5:P6"/>
    <mergeCell ref="C6:E6"/>
    <mergeCell ref="G6:L6"/>
    <mergeCell ref="C7:E7"/>
    <mergeCell ref="C8:E8"/>
    <mergeCell ref="H8:Q8"/>
    <mergeCell ref="A10:B10"/>
    <mergeCell ref="A312:B312"/>
    <mergeCell ref="A313:B313"/>
    <mergeCell ref="A315:B315"/>
    <mergeCell ref="A316:B316"/>
    <mergeCell ref="A317:B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499:B499"/>
    <mergeCell ref="A500:B500"/>
    <mergeCell ref="A501:B501"/>
    <mergeCell ref="A502:B502"/>
    <mergeCell ref="A503:B503"/>
    <mergeCell ref="A504:B504"/>
    <mergeCell ref="A505:B505"/>
    <mergeCell ref="A506:B506"/>
    <mergeCell ref="A507:B507"/>
    <mergeCell ref="A508:B508"/>
    <mergeCell ref="A509:B509"/>
    <mergeCell ref="A510:B510"/>
    <mergeCell ref="A514:B514"/>
    <mergeCell ref="C514:E514"/>
    <mergeCell ref="G514:I514"/>
    <mergeCell ref="A515:B527"/>
    <mergeCell ref="C515:E517"/>
    <mergeCell ref="G515:I515"/>
    <mergeCell ref="G516:I516"/>
    <mergeCell ref="G517:I517"/>
    <mergeCell ref="C518:E520"/>
    <mergeCell ref="G518:I518"/>
    <mergeCell ref="G519:I519"/>
    <mergeCell ref="G520:I520"/>
    <mergeCell ref="C521:E524"/>
    <mergeCell ref="G521:I521"/>
    <mergeCell ref="G522:I522"/>
    <mergeCell ref="G523:I523"/>
    <mergeCell ref="G524:I524"/>
    <mergeCell ref="C525:E526"/>
    <mergeCell ref="G525:I525"/>
    <mergeCell ref="G526:I526"/>
    <mergeCell ref="C527:F527"/>
    <mergeCell ref="G527:I527"/>
    <mergeCell ref="A541:F541"/>
    <mergeCell ref="G541:I541"/>
    <mergeCell ref="A528:B540"/>
    <mergeCell ref="C528:E530"/>
    <mergeCell ref="G528:I528"/>
    <mergeCell ref="G529:I529"/>
    <mergeCell ref="G530:I530"/>
    <mergeCell ref="C531:E533"/>
    <mergeCell ref="G531:I531"/>
    <mergeCell ref="G532:I532"/>
    <mergeCell ref="G533:I533"/>
    <mergeCell ref="C534:E537"/>
    <mergeCell ref="G534:I534"/>
    <mergeCell ref="G535:I535"/>
    <mergeCell ref="G536:I536"/>
    <mergeCell ref="G537:I537"/>
    <mergeCell ref="G538:I538"/>
    <mergeCell ref="G539:I539"/>
    <mergeCell ref="C540:F540"/>
    <mergeCell ref="G540:I540"/>
    <mergeCell ref="C538:E539"/>
  </mergeCells>
  <phoneticPr fontId="2"/>
  <conditionalFormatting sqref="N5:P6">
    <cfRule type="cellIs" dxfId="720" priority="2" operator="equal">
      <formula>"「費目：その他」で補助対象外に仕分けされていないものがある"</formula>
    </cfRule>
  </conditionalFormatting>
  <dataValidations count="6">
    <dataValidation imeMode="off" allowBlank="1" showInputMessage="1" showErrorMessage="1" sqref="G515:I541 G512:I512 J11:J510 M11:M510 P11:P510"/>
    <dataValidation type="list" imeMode="hiragana" allowBlank="1" showInputMessage="1" showErrorMessage="1" sqref="C11:C510">
      <formula1>区分</formula1>
    </dataValidation>
    <dataValidation imeMode="disabled" allowBlank="1" showInputMessage="1" showErrorMessage="1" sqref="C8 F6 I6:L7 G6:H8 F8 C6 B2:B3 A11:A510"/>
    <dataValidation type="list" imeMode="hiragana" allowBlank="1" showInputMessage="1" showErrorMessage="1" sqref="D11:D510">
      <formula1>INDIRECT(C11)</formula1>
    </dataValidation>
    <dataValidation type="list" allowBlank="1" showInputMessage="1" showErrorMessage="1" sqref="Q11:R510">
      <formula1>"○"</formula1>
    </dataValidation>
    <dataValidation imeMode="hiragana" allowBlank="1" showInputMessage="1" showErrorMessage="1" sqref="K11:K510 E11:F510 N11:N510"/>
  </dataValidations>
  <pageMargins left="0.7" right="0.7" top="0.75" bottom="0.75" header="0.3" footer="0.3"/>
  <pageSetup paperSize="9" scale="61" orientation="portrait" r:id="rId1"/>
  <colBreaks count="1" manualBreakCount="1">
    <brk id="19"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DBE1CF-DB36-40D4-9093-42EA131320C0}">
            <xm:f>様式1!$C$5="■"</xm:f>
            <x14:dxf>
              <fill>
                <patternFill>
                  <bgColor theme="0" tint="-0.34998626667073579"/>
                </patternFill>
              </fill>
            </x14:dxf>
          </x14:cfRule>
          <xm:sqref>A1:R511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4"/>
  <sheetViews>
    <sheetView view="pageBreakPreview" zoomScaleNormal="55" zoomScaleSheetLayoutView="100" workbookViewId="0">
      <selection activeCell="C11" sqref="C11"/>
    </sheetView>
  </sheetViews>
  <sheetFormatPr defaultRowHeight="13.5"/>
  <cols>
    <col min="1" max="2" width="2.625" style="50" customWidth="1"/>
    <col min="3" max="3" width="16.625" style="50" customWidth="1"/>
    <col min="4" max="4" width="8.375" style="50" customWidth="1"/>
    <col min="5" max="5" width="12.25" style="50" customWidth="1"/>
    <col min="6" max="6" width="36.125" style="50" customWidth="1"/>
    <col min="7" max="7" width="1.125" style="50" customWidth="1"/>
    <col min="8" max="8" width="9.5" style="50" customWidth="1"/>
    <col min="9" max="9" width="1.375" style="50" customWidth="1"/>
    <col min="10" max="10" width="6" style="50" customWidth="1"/>
    <col min="11" max="11" width="6.125" style="50" customWidth="1"/>
    <col min="12" max="12" width="1.875" style="50" customWidth="1"/>
    <col min="13" max="13" width="6" style="50" customWidth="1"/>
    <col min="14" max="14" width="6.125" style="50" customWidth="1"/>
    <col min="15" max="15" width="1.75" style="50" customWidth="1"/>
    <col min="16" max="16" width="8.5" style="50" customWidth="1"/>
    <col min="17" max="18" width="6.5" style="50" customWidth="1"/>
    <col min="19" max="19" width="20.625" style="50" customWidth="1"/>
    <col min="20" max="20" width="18.375" style="50" customWidth="1"/>
    <col min="21" max="21" width="25.375" style="50" customWidth="1"/>
    <col min="22" max="22" width="9" style="50" customWidth="1"/>
    <col min="23" max="23" width="9" style="51" hidden="1" customWidth="1"/>
    <col min="24" max="24" width="9" style="50" customWidth="1"/>
    <col min="25" max="16384" width="9" style="50"/>
  </cols>
  <sheetData>
    <row r="1" spans="1:23" ht="14.25">
      <c r="A1" s="94" t="str">
        <f>"【 内訳書 】 "&amp;様式1!L12</f>
        <v xml:space="preserve">【 内訳書 】 </v>
      </c>
      <c r="B1" s="28"/>
      <c r="C1" s="75"/>
      <c r="D1" s="75"/>
      <c r="E1" s="75"/>
      <c r="F1" s="75"/>
      <c r="G1" s="75"/>
      <c r="H1" s="75"/>
      <c r="I1" s="75"/>
      <c r="J1" s="75"/>
      <c r="K1" s="75"/>
      <c r="L1" s="75"/>
      <c r="M1" s="75"/>
      <c r="N1" s="75"/>
      <c r="O1" s="75"/>
      <c r="P1" s="75"/>
      <c r="Q1" s="75"/>
      <c r="R1" s="75"/>
    </row>
    <row r="2" spans="1:23" ht="25.5" customHeight="1">
      <c r="A2" s="75"/>
      <c r="B2" s="645" t="s">
        <v>117</v>
      </c>
      <c r="C2" s="645"/>
      <c r="D2" s="645"/>
      <c r="E2" s="645"/>
      <c r="F2" s="645"/>
      <c r="G2" s="645"/>
      <c r="H2" s="645"/>
      <c r="I2" s="645"/>
      <c r="J2" s="645"/>
      <c r="K2" s="645"/>
      <c r="L2" s="645"/>
      <c r="M2" s="645"/>
      <c r="N2" s="645"/>
      <c r="O2" s="645"/>
      <c r="P2" s="645"/>
      <c r="Q2" s="645"/>
      <c r="R2" s="645"/>
    </row>
    <row r="3" spans="1:23" ht="44.25" customHeight="1">
      <c r="A3" s="75"/>
      <c r="B3" s="646" t="s">
        <v>131</v>
      </c>
      <c r="C3" s="666"/>
      <c r="D3" s="666"/>
      <c r="E3" s="666"/>
      <c r="F3" s="666"/>
      <c r="G3" s="666"/>
      <c r="H3" s="666"/>
      <c r="I3" s="666"/>
      <c r="J3" s="666"/>
      <c r="K3" s="666"/>
      <c r="L3" s="666"/>
      <c r="M3" s="666"/>
      <c r="N3" s="666"/>
      <c r="O3" s="666"/>
      <c r="P3" s="666"/>
      <c r="Q3" s="666"/>
      <c r="R3" s="666"/>
      <c r="W3" s="51">
        <v>18</v>
      </c>
    </row>
    <row r="4" spans="1:23" ht="11.25" customHeight="1">
      <c r="A4" s="95"/>
      <c r="B4" s="95"/>
      <c r="C4" s="96"/>
      <c r="D4" s="52"/>
      <c r="E4" s="52"/>
      <c r="F4" s="97"/>
      <c r="G4" s="97"/>
      <c r="H4" s="97"/>
      <c r="I4" s="97"/>
      <c r="J4" s="97"/>
      <c r="K4" s="97"/>
      <c r="L4" s="97"/>
      <c r="M4" s="97"/>
      <c r="N4" s="97"/>
      <c r="O4" s="97"/>
      <c r="P4" s="97"/>
      <c r="Q4" s="75"/>
      <c r="R4" s="75"/>
    </row>
    <row r="5" spans="1:23" ht="21.75" customHeight="1">
      <c r="A5" s="95"/>
      <c r="B5" s="95"/>
      <c r="C5" s="632" t="s">
        <v>73</v>
      </c>
      <c r="D5" s="633"/>
      <c r="E5" s="634"/>
      <c r="F5" s="151" t="s">
        <v>74</v>
      </c>
      <c r="G5" s="620" t="s">
        <v>75</v>
      </c>
      <c r="H5" s="621"/>
      <c r="I5" s="621"/>
      <c r="J5" s="621"/>
      <c r="K5" s="621"/>
      <c r="L5" s="622"/>
      <c r="M5" s="76"/>
      <c r="N5" s="623" t="str">
        <f>IF(G331&lt;&gt;0,"「細目：その他」で補助対象外に仕分けされていないものがある","")</f>
        <v/>
      </c>
      <c r="O5" s="623"/>
      <c r="P5" s="623"/>
      <c r="Q5" s="75"/>
      <c r="R5" s="75"/>
    </row>
    <row r="6" spans="1:23" ht="21.75" customHeight="1">
      <c r="A6" s="95"/>
      <c r="B6" s="95"/>
      <c r="C6" s="635">
        <f>SUMIFS($P$11:$P$310,$Q$11:$Q$310,"")</f>
        <v>0</v>
      </c>
      <c r="D6" s="636"/>
      <c r="E6" s="637"/>
      <c r="F6" s="100">
        <f>SUMIFS($P$11:$P$310,$Q$11:$Q$310,"○")</f>
        <v>0</v>
      </c>
      <c r="G6" s="624">
        <f>SUM(C6,F6)</f>
        <v>0</v>
      </c>
      <c r="H6" s="625"/>
      <c r="I6" s="625"/>
      <c r="J6" s="625"/>
      <c r="K6" s="625"/>
      <c r="L6" s="626"/>
      <c r="M6" s="76"/>
      <c r="N6" s="623"/>
      <c r="O6" s="623"/>
      <c r="P6" s="623"/>
      <c r="Q6" s="75"/>
      <c r="R6" s="75"/>
    </row>
    <row r="7" spans="1:23" ht="21.75" customHeight="1">
      <c r="A7" s="95"/>
      <c r="B7" s="95"/>
      <c r="C7" s="632" t="s">
        <v>115</v>
      </c>
      <c r="D7" s="633"/>
      <c r="E7" s="634"/>
      <c r="F7" s="151" t="s">
        <v>116</v>
      </c>
      <c r="G7" s="101"/>
      <c r="H7" s="102"/>
      <c r="I7" s="102"/>
      <c r="J7" s="102"/>
      <c r="K7" s="102"/>
      <c r="L7" s="102"/>
      <c r="M7" s="76"/>
      <c r="N7" s="148"/>
      <c r="O7" s="148"/>
      <c r="P7" s="148"/>
      <c r="Q7" s="75"/>
      <c r="R7" s="75"/>
    </row>
    <row r="8" spans="1:23" ht="21.75" customHeight="1">
      <c r="A8" s="95"/>
      <c r="B8" s="95"/>
      <c r="C8" s="635">
        <f>SUMIFS($P$11:$P$310,$R$11:$R$310,"○",$Q$11:$Q$310,"")</f>
        <v>0</v>
      </c>
      <c r="D8" s="636"/>
      <c r="E8" s="637"/>
      <c r="F8" s="103">
        <f>IF(様式1!N31="■",0,ROUNDDOWN((C6-C8)*10/110,0))</f>
        <v>0</v>
      </c>
      <c r="G8" s="101"/>
      <c r="H8" s="627" t="str">
        <f>IF(C6-C8&gt;0,IF(様式1!N31="■","←免税事業者又は簡易課税事業者のため，消費税等仕入控除税額０",""),"")</f>
        <v/>
      </c>
      <c r="I8" s="627"/>
      <c r="J8" s="627"/>
      <c r="K8" s="627"/>
      <c r="L8" s="627"/>
      <c r="M8" s="627"/>
      <c r="N8" s="627"/>
      <c r="O8" s="627"/>
      <c r="P8" s="627"/>
      <c r="Q8" s="627"/>
      <c r="R8" s="75"/>
    </row>
    <row r="9" spans="1:23" ht="20.25" customHeight="1">
      <c r="A9" s="104" t="s">
        <v>61</v>
      </c>
      <c r="B9" s="104"/>
      <c r="C9" s="76"/>
      <c r="D9" s="105"/>
      <c r="E9" s="105"/>
      <c r="F9" s="106">
        <f>SUMIFS($P$11:$P$310,$R$11:$R$310,"○")</f>
        <v>0</v>
      </c>
      <c r="G9" s="107"/>
      <c r="H9" s="107"/>
      <c r="I9" s="107"/>
      <c r="J9" s="107"/>
      <c r="K9" s="107"/>
      <c r="L9" s="107"/>
      <c r="M9" s="107"/>
      <c r="N9" s="107"/>
      <c r="O9" s="107"/>
      <c r="P9" s="75"/>
      <c r="Q9" s="108"/>
      <c r="R9" s="108" t="s">
        <v>31</v>
      </c>
    </row>
    <row r="10" spans="1:23" ht="36" customHeight="1">
      <c r="A10" s="628" t="s">
        <v>76</v>
      </c>
      <c r="B10" s="629"/>
      <c r="C10" s="109" t="s">
        <v>9</v>
      </c>
      <c r="D10" s="109" t="s">
        <v>252</v>
      </c>
      <c r="E10" s="143" t="s">
        <v>159</v>
      </c>
      <c r="F10" s="110" t="s">
        <v>77</v>
      </c>
      <c r="G10" s="53"/>
      <c r="H10" s="111" t="s">
        <v>78</v>
      </c>
      <c r="I10" s="112" t="s">
        <v>79</v>
      </c>
      <c r="J10" s="111" t="s">
        <v>80</v>
      </c>
      <c r="K10" s="113" t="s">
        <v>81</v>
      </c>
      <c r="L10" s="112" t="s">
        <v>79</v>
      </c>
      <c r="M10" s="111" t="s">
        <v>82</v>
      </c>
      <c r="N10" s="113" t="s">
        <v>81</v>
      </c>
      <c r="O10" s="112" t="s">
        <v>83</v>
      </c>
      <c r="P10" s="114" t="s">
        <v>84</v>
      </c>
      <c r="Q10" s="115" t="s">
        <v>85</v>
      </c>
      <c r="R10" s="116" t="s">
        <v>114</v>
      </c>
    </row>
    <row r="11" spans="1:23" ht="18" customHeight="1">
      <c r="A11" s="630">
        <v>1</v>
      </c>
      <c r="B11" s="631"/>
      <c r="C11" s="54"/>
      <c r="D11" s="65"/>
      <c r="E11" s="144"/>
      <c r="F11" s="66"/>
      <c r="G11" s="56"/>
      <c r="H11" s="57"/>
      <c r="I11" s="56"/>
      <c r="J11" s="57"/>
      <c r="K11" s="58"/>
      <c r="L11" s="59"/>
      <c r="M11" s="57"/>
      <c r="N11" s="58"/>
      <c r="O11" s="61"/>
      <c r="P11" s="62">
        <f t="shared" ref="P11:P21" si="0">IF(H11="",0,INT(SUM(PRODUCT(H11,J11,M11))))</f>
        <v>0</v>
      </c>
      <c r="Q11" s="89"/>
      <c r="R11" s="63"/>
    </row>
    <row r="12" spans="1:23" ht="18" customHeight="1">
      <c r="A12" s="606">
        <v>2</v>
      </c>
      <c r="B12" s="607"/>
      <c r="C12" s="64"/>
      <c r="D12" s="65"/>
      <c r="E12" s="144"/>
      <c r="F12" s="66"/>
      <c r="G12" s="67"/>
      <c r="H12" s="68"/>
      <c r="I12" s="67"/>
      <c r="J12" s="68"/>
      <c r="K12" s="69"/>
      <c r="L12" s="70"/>
      <c r="M12" s="68"/>
      <c r="N12" s="69"/>
      <c r="O12" s="72"/>
      <c r="P12" s="62">
        <f t="shared" si="0"/>
        <v>0</v>
      </c>
      <c r="Q12" s="90"/>
      <c r="R12" s="73"/>
    </row>
    <row r="13" spans="1:23" ht="18" customHeight="1">
      <c r="A13" s="606">
        <v>3</v>
      </c>
      <c r="B13" s="607"/>
      <c r="C13" s="64"/>
      <c r="D13" s="65"/>
      <c r="E13" s="144"/>
      <c r="F13" s="66"/>
      <c r="G13" s="67"/>
      <c r="H13" s="68"/>
      <c r="I13" s="67"/>
      <c r="J13" s="68"/>
      <c r="K13" s="69"/>
      <c r="L13" s="70"/>
      <c r="M13" s="68"/>
      <c r="N13" s="69"/>
      <c r="O13" s="72"/>
      <c r="P13" s="62">
        <f t="shared" si="0"/>
        <v>0</v>
      </c>
      <c r="Q13" s="90"/>
      <c r="R13" s="73"/>
    </row>
    <row r="14" spans="1:23" ht="18" customHeight="1">
      <c r="A14" s="606">
        <v>4</v>
      </c>
      <c r="B14" s="607"/>
      <c r="C14" s="64"/>
      <c r="D14" s="65"/>
      <c r="E14" s="144"/>
      <c r="F14" s="66"/>
      <c r="G14" s="67"/>
      <c r="H14" s="68"/>
      <c r="I14" s="67"/>
      <c r="J14" s="68"/>
      <c r="K14" s="69"/>
      <c r="L14" s="70"/>
      <c r="M14" s="68"/>
      <c r="N14" s="69"/>
      <c r="O14" s="72"/>
      <c r="P14" s="62">
        <f t="shared" si="0"/>
        <v>0</v>
      </c>
      <c r="Q14" s="90"/>
      <c r="R14" s="73"/>
    </row>
    <row r="15" spans="1:23" ht="18" customHeight="1">
      <c r="A15" s="606">
        <v>5</v>
      </c>
      <c r="B15" s="607"/>
      <c r="C15" s="64"/>
      <c r="D15" s="65"/>
      <c r="E15" s="144"/>
      <c r="F15" s="66"/>
      <c r="G15" s="67"/>
      <c r="H15" s="68"/>
      <c r="I15" s="67"/>
      <c r="J15" s="68"/>
      <c r="K15" s="69"/>
      <c r="L15" s="70"/>
      <c r="M15" s="68"/>
      <c r="N15" s="69"/>
      <c r="O15" s="72"/>
      <c r="P15" s="62">
        <f t="shared" si="0"/>
        <v>0</v>
      </c>
      <c r="Q15" s="90"/>
      <c r="R15" s="73"/>
    </row>
    <row r="16" spans="1:23" ht="18" customHeight="1">
      <c r="A16" s="606">
        <v>6</v>
      </c>
      <c r="B16" s="607"/>
      <c r="C16" s="64"/>
      <c r="D16" s="65"/>
      <c r="E16" s="144"/>
      <c r="F16" s="66"/>
      <c r="G16" s="67"/>
      <c r="H16" s="68"/>
      <c r="I16" s="67"/>
      <c r="J16" s="68"/>
      <c r="K16" s="69"/>
      <c r="L16" s="70"/>
      <c r="M16" s="68"/>
      <c r="N16" s="69"/>
      <c r="O16" s="72"/>
      <c r="P16" s="62">
        <f t="shared" si="0"/>
        <v>0</v>
      </c>
      <c r="Q16" s="90"/>
      <c r="R16" s="73"/>
    </row>
    <row r="17" spans="1:18" ht="18" customHeight="1">
      <c r="A17" s="606">
        <v>7</v>
      </c>
      <c r="B17" s="607"/>
      <c r="C17" s="64"/>
      <c r="D17" s="65"/>
      <c r="E17" s="144"/>
      <c r="F17" s="66"/>
      <c r="G17" s="67"/>
      <c r="H17" s="68"/>
      <c r="I17" s="67"/>
      <c r="J17" s="68"/>
      <c r="K17" s="69"/>
      <c r="L17" s="70"/>
      <c r="M17" s="68"/>
      <c r="N17" s="69"/>
      <c r="O17" s="72"/>
      <c r="P17" s="62">
        <f t="shared" si="0"/>
        <v>0</v>
      </c>
      <c r="Q17" s="90"/>
      <c r="R17" s="73"/>
    </row>
    <row r="18" spans="1:18" ht="18" customHeight="1">
      <c r="A18" s="606">
        <v>8</v>
      </c>
      <c r="B18" s="607"/>
      <c r="C18" s="64"/>
      <c r="D18" s="65"/>
      <c r="E18" s="144"/>
      <c r="F18" s="66"/>
      <c r="G18" s="67"/>
      <c r="H18" s="68"/>
      <c r="I18" s="67"/>
      <c r="J18" s="68"/>
      <c r="K18" s="69"/>
      <c r="L18" s="70"/>
      <c r="M18" s="68"/>
      <c r="N18" s="69"/>
      <c r="O18" s="72"/>
      <c r="P18" s="62">
        <f t="shared" si="0"/>
        <v>0</v>
      </c>
      <c r="Q18" s="90"/>
      <c r="R18" s="73"/>
    </row>
    <row r="19" spans="1:18" ht="18" customHeight="1">
      <c r="A19" s="606">
        <v>9</v>
      </c>
      <c r="B19" s="607"/>
      <c r="C19" s="64"/>
      <c r="D19" s="65"/>
      <c r="E19" s="144"/>
      <c r="F19" s="66"/>
      <c r="G19" s="67"/>
      <c r="H19" s="68"/>
      <c r="I19" s="67"/>
      <c r="J19" s="68"/>
      <c r="K19" s="69"/>
      <c r="L19" s="70"/>
      <c r="M19" s="68"/>
      <c r="N19" s="69"/>
      <c r="O19" s="72"/>
      <c r="P19" s="62">
        <f t="shared" si="0"/>
        <v>0</v>
      </c>
      <c r="Q19" s="90"/>
      <c r="R19" s="73"/>
    </row>
    <row r="20" spans="1:18" ht="18" customHeight="1">
      <c r="A20" s="606">
        <v>10</v>
      </c>
      <c r="B20" s="607"/>
      <c r="C20" s="64"/>
      <c r="D20" s="65"/>
      <c r="E20" s="144"/>
      <c r="F20" s="66"/>
      <c r="G20" s="67"/>
      <c r="H20" s="68"/>
      <c r="I20" s="67"/>
      <c r="J20" s="68"/>
      <c r="K20" s="69"/>
      <c r="L20" s="70"/>
      <c r="M20" s="68"/>
      <c r="N20" s="69"/>
      <c r="O20" s="72"/>
      <c r="P20" s="62">
        <f t="shared" si="0"/>
        <v>0</v>
      </c>
      <c r="Q20" s="90"/>
      <c r="R20" s="73"/>
    </row>
    <row r="21" spans="1:18" ht="18" customHeight="1">
      <c r="A21" s="606">
        <v>11</v>
      </c>
      <c r="B21" s="607"/>
      <c r="C21" s="64"/>
      <c r="D21" s="65"/>
      <c r="E21" s="144"/>
      <c r="F21" s="66"/>
      <c r="G21" s="67"/>
      <c r="H21" s="68"/>
      <c r="I21" s="70"/>
      <c r="J21" s="68"/>
      <c r="K21" s="69"/>
      <c r="L21" s="70"/>
      <c r="M21" s="71"/>
      <c r="N21" s="69"/>
      <c r="O21" s="72"/>
      <c r="P21" s="62">
        <f t="shared" si="0"/>
        <v>0</v>
      </c>
      <c r="Q21" s="90"/>
      <c r="R21" s="73"/>
    </row>
    <row r="22" spans="1:18" ht="18" customHeight="1">
      <c r="A22" s="606">
        <v>12</v>
      </c>
      <c r="B22" s="607"/>
      <c r="C22" s="54"/>
      <c r="D22" s="65"/>
      <c r="E22" s="144"/>
      <c r="F22" s="66"/>
      <c r="G22" s="67"/>
      <c r="H22" s="68"/>
      <c r="I22" s="70"/>
      <c r="J22" s="68"/>
      <c r="K22" s="69"/>
      <c r="L22" s="70"/>
      <c r="M22" s="71"/>
      <c r="N22" s="69"/>
      <c r="O22" s="72"/>
      <c r="P22" s="62">
        <f t="shared" ref="P22:P75" si="1">IF(H22="",0,INT(SUM(PRODUCT(H22,J22,M22))))</f>
        <v>0</v>
      </c>
      <c r="Q22" s="90"/>
      <c r="R22" s="73"/>
    </row>
    <row r="23" spans="1:18" ht="18" customHeight="1">
      <c r="A23" s="606">
        <v>13</v>
      </c>
      <c r="B23" s="607"/>
      <c r="C23" s="54"/>
      <c r="D23" s="65"/>
      <c r="E23" s="144"/>
      <c r="F23" s="66"/>
      <c r="G23" s="67"/>
      <c r="H23" s="68"/>
      <c r="I23" s="70"/>
      <c r="J23" s="68"/>
      <c r="K23" s="69"/>
      <c r="L23" s="70"/>
      <c r="M23" s="71"/>
      <c r="N23" s="69"/>
      <c r="O23" s="72"/>
      <c r="P23" s="62">
        <f t="shared" si="1"/>
        <v>0</v>
      </c>
      <c r="Q23" s="90"/>
      <c r="R23" s="73"/>
    </row>
    <row r="24" spans="1:18" ht="18" customHeight="1">
      <c r="A24" s="606">
        <v>14</v>
      </c>
      <c r="B24" s="607"/>
      <c r="C24" s="54"/>
      <c r="D24" s="65"/>
      <c r="E24" s="144"/>
      <c r="F24" s="66"/>
      <c r="G24" s="67"/>
      <c r="H24" s="68"/>
      <c r="I24" s="70"/>
      <c r="J24" s="68"/>
      <c r="K24" s="69"/>
      <c r="L24" s="70"/>
      <c r="M24" s="71"/>
      <c r="N24" s="69"/>
      <c r="O24" s="72"/>
      <c r="P24" s="62">
        <f t="shared" si="1"/>
        <v>0</v>
      </c>
      <c r="Q24" s="90"/>
      <c r="R24" s="73"/>
    </row>
    <row r="25" spans="1:18" ht="18" customHeight="1">
      <c r="A25" s="606">
        <v>15</v>
      </c>
      <c r="B25" s="607"/>
      <c r="C25" s="54"/>
      <c r="D25" s="65"/>
      <c r="E25" s="144"/>
      <c r="F25" s="66"/>
      <c r="G25" s="67"/>
      <c r="H25" s="68"/>
      <c r="I25" s="70"/>
      <c r="J25" s="68"/>
      <c r="K25" s="69"/>
      <c r="L25" s="70"/>
      <c r="M25" s="71"/>
      <c r="N25" s="69"/>
      <c r="O25" s="72"/>
      <c r="P25" s="62">
        <f t="shared" si="1"/>
        <v>0</v>
      </c>
      <c r="Q25" s="90"/>
      <c r="R25" s="73"/>
    </row>
    <row r="26" spans="1:18" ht="18" customHeight="1">
      <c r="A26" s="606">
        <v>16</v>
      </c>
      <c r="B26" s="607"/>
      <c r="C26" s="54"/>
      <c r="D26" s="65"/>
      <c r="E26" s="145"/>
      <c r="F26" s="55"/>
      <c r="G26" s="67"/>
      <c r="H26" s="57"/>
      <c r="I26" s="67"/>
      <c r="J26" s="68"/>
      <c r="K26" s="69"/>
      <c r="L26" s="70"/>
      <c r="M26" s="71"/>
      <c r="N26" s="69"/>
      <c r="O26" s="72"/>
      <c r="P26" s="62">
        <f t="shared" si="1"/>
        <v>0</v>
      </c>
      <c r="Q26" s="90"/>
      <c r="R26" s="73"/>
    </row>
    <row r="27" spans="1:18" ht="18" customHeight="1">
      <c r="A27" s="606">
        <v>17</v>
      </c>
      <c r="B27" s="607"/>
      <c r="C27" s="54"/>
      <c r="D27" s="65"/>
      <c r="E27" s="145"/>
      <c r="F27" s="55"/>
      <c r="G27" s="67"/>
      <c r="H27" s="57"/>
      <c r="I27" s="67"/>
      <c r="J27" s="68"/>
      <c r="K27" s="69"/>
      <c r="L27" s="67"/>
      <c r="M27" s="71"/>
      <c r="N27" s="74"/>
      <c r="O27" s="72"/>
      <c r="P27" s="62">
        <f t="shared" si="1"/>
        <v>0</v>
      </c>
      <c r="Q27" s="90"/>
      <c r="R27" s="73"/>
    </row>
    <row r="28" spans="1:18" ht="18" customHeight="1">
      <c r="A28" s="606">
        <v>18</v>
      </c>
      <c r="B28" s="607"/>
      <c r="C28" s="54"/>
      <c r="D28" s="65"/>
      <c r="E28" s="145"/>
      <c r="F28" s="66"/>
      <c r="G28" s="67"/>
      <c r="H28" s="68"/>
      <c r="I28" s="67"/>
      <c r="J28" s="68"/>
      <c r="K28" s="69"/>
      <c r="L28" s="67"/>
      <c r="M28" s="71"/>
      <c r="N28" s="74"/>
      <c r="O28" s="72"/>
      <c r="P28" s="62">
        <f t="shared" si="1"/>
        <v>0</v>
      </c>
      <c r="Q28" s="90"/>
      <c r="R28" s="73"/>
    </row>
    <row r="29" spans="1:18" ht="18" customHeight="1">
      <c r="A29" s="606">
        <v>19</v>
      </c>
      <c r="B29" s="607"/>
      <c r="C29" s="54"/>
      <c r="D29" s="65"/>
      <c r="E29" s="145"/>
      <c r="F29" s="66"/>
      <c r="G29" s="67"/>
      <c r="H29" s="68"/>
      <c r="I29" s="67"/>
      <c r="J29" s="68"/>
      <c r="K29" s="69"/>
      <c r="L29" s="67"/>
      <c r="M29" s="71"/>
      <c r="N29" s="74"/>
      <c r="O29" s="72"/>
      <c r="P29" s="62">
        <f t="shared" si="1"/>
        <v>0</v>
      </c>
      <c r="Q29" s="90"/>
      <c r="R29" s="73"/>
    </row>
    <row r="30" spans="1:18" ht="18" customHeight="1">
      <c r="A30" s="606">
        <v>20</v>
      </c>
      <c r="B30" s="607"/>
      <c r="C30" s="54"/>
      <c r="D30" s="65"/>
      <c r="E30" s="144"/>
      <c r="F30" s="66"/>
      <c r="G30" s="67"/>
      <c r="H30" s="68"/>
      <c r="I30" s="67"/>
      <c r="J30" s="68"/>
      <c r="K30" s="69"/>
      <c r="L30" s="70"/>
      <c r="M30" s="71"/>
      <c r="N30" s="69"/>
      <c r="O30" s="72"/>
      <c r="P30" s="62">
        <f t="shared" si="1"/>
        <v>0</v>
      </c>
      <c r="Q30" s="90"/>
      <c r="R30" s="73"/>
    </row>
    <row r="31" spans="1:18" ht="18" customHeight="1">
      <c r="A31" s="606">
        <v>21</v>
      </c>
      <c r="B31" s="607"/>
      <c r="C31" s="54"/>
      <c r="D31" s="65"/>
      <c r="E31" s="144"/>
      <c r="F31" s="66"/>
      <c r="G31" s="67"/>
      <c r="H31" s="68"/>
      <c r="I31" s="67"/>
      <c r="J31" s="68"/>
      <c r="K31" s="69"/>
      <c r="L31" s="70"/>
      <c r="M31" s="71"/>
      <c r="N31" s="69"/>
      <c r="O31" s="72"/>
      <c r="P31" s="62">
        <f t="shared" si="1"/>
        <v>0</v>
      </c>
      <c r="Q31" s="90"/>
      <c r="R31" s="73"/>
    </row>
    <row r="32" spans="1:18" ht="18" customHeight="1">
      <c r="A32" s="606">
        <v>22</v>
      </c>
      <c r="B32" s="607"/>
      <c r="C32" s="54"/>
      <c r="D32" s="65"/>
      <c r="E32" s="144"/>
      <c r="F32" s="66"/>
      <c r="G32" s="67"/>
      <c r="H32" s="68"/>
      <c r="I32" s="70"/>
      <c r="J32" s="71"/>
      <c r="K32" s="69"/>
      <c r="L32" s="70"/>
      <c r="M32" s="71"/>
      <c r="N32" s="69"/>
      <c r="O32" s="72"/>
      <c r="P32" s="62">
        <f t="shared" si="1"/>
        <v>0</v>
      </c>
      <c r="Q32" s="90"/>
      <c r="R32" s="73"/>
    </row>
    <row r="33" spans="1:18" ht="18" customHeight="1">
      <c r="A33" s="606">
        <v>23</v>
      </c>
      <c r="B33" s="607"/>
      <c r="C33" s="54"/>
      <c r="D33" s="65"/>
      <c r="E33" s="144"/>
      <c r="F33" s="66"/>
      <c r="G33" s="67"/>
      <c r="H33" s="68"/>
      <c r="I33" s="70"/>
      <c r="J33" s="71"/>
      <c r="K33" s="69"/>
      <c r="L33" s="70"/>
      <c r="M33" s="71"/>
      <c r="N33" s="69"/>
      <c r="O33" s="72"/>
      <c r="P33" s="62">
        <f t="shared" si="1"/>
        <v>0</v>
      </c>
      <c r="Q33" s="90"/>
      <c r="R33" s="73"/>
    </row>
    <row r="34" spans="1:18" ht="18" customHeight="1">
      <c r="A34" s="606">
        <v>24</v>
      </c>
      <c r="B34" s="607"/>
      <c r="C34" s="54"/>
      <c r="D34" s="65"/>
      <c r="E34" s="144"/>
      <c r="F34" s="66"/>
      <c r="G34" s="67"/>
      <c r="H34" s="68"/>
      <c r="I34" s="70"/>
      <c r="J34" s="71"/>
      <c r="K34" s="69"/>
      <c r="L34" s="70"/>
      <c r="M34" s="71"/>
      <c r="N34" s="69"/>
      <c r="O34" s="72"/>
      <c r="P34" s="62">
        <f t="shared" si="1"/>
        <v>0</v>
      </c>
      <c r="Q34" s="90"/>
      <c r="R34" s="73"/>
    </row>
    <row r="35" spans="1:18" ht="18" customHeight="1">
      <c r="A35" s="606">
        <v>25</v>
      </c>
      <c r="B35" s="607"/>
      <c r="C35" s="54"/>
      <c r="D35" s="65"/>
      <c r="E35" s="144"/>
      <c r="F35" s="66"/>
      <c r="G35" s="67"/>
      <c r="H35" s="68"/>
      <c r="I35" s="70"/>
      <c r="J35" s="68"/>
      <c r="K35" s="69"/>
      <c r="L35" s="70"/>
      <c r="M35" s="71"/>
      <c r="N35" s="69"/>
      <c r="O35" s="72"/>
      <c r="P35" s="62">
        <f t="shared" si="1"/>
        <v>0</v>
      </c>
      <c r="Q35" s="90"/>
      <c r="R35" s="73"/>
    </row>
    <row r="36" spans="1:18" ht="18" customHeight="1">
      <c r="A36" s="606">
        <v>26</v>
      </c>
      <c r="B36" s="607"/>
      <c r="C36" s="54"/>
      <c r="D36" s="65"/>
      <c r="E36" s="144"/>
      <c r="F36" s="66"/>
      <c r="G36" s="67"/>
      <c r="H36" s="68"/>
      <c r="I36" s="70"/>
      <c r="J36" s="68"/>
      <c r="K36" s="69"/>
      <c r="L36" s="70"/>
      <c r="M36" s="71"/>
      <c r="N36" s="69"/>
      <c r="O36" s="72"/>
      <c r="P36" s="62">
        <f t="shared" si="1"/>
        <v>0</v>
      </c>
      <c r="Q36" s="90"/>
      <c r="R36" s="73"/>
    </row>
    <row r="37" spans="1:18" ht="18" customHeight="1">
      <c r="A37" s="606">
        <v>27</v>
      </c>
      <c r="B37" s="607"/>
      <c r="C37" s="54"/>
      <c r="D37" s="65"/>
      <c r="E37" s="145"/>
      <c r="F37" s="55"/>
      <c r="G37" s="56"/>
      <c r="H37" s="57"/>
      <c r="I37" s="70"/>
      <c r="J37" s="71"/>
      <c r="K37" s="69"/>
      <c r="L37" s="70"/>
      <c r="M37" s="71"/>
      <c r="N37" s="69"/>
      <c r="O37" s="72"/>
      <c r="P37" s="62">
        <f t="shared" si="1"/>
        <v>0</v>
      </c>
      <c r="Q37" s="90"/>
      <c r="R37" s="73"/>
    </row>
    <row r="38" spans="1:18" ht="18" customHeight="1">
      <c r="A38" s="606">
        <v>28</v>
      </c>
      <c r="B38" s="607"/>
      <c r="C38" s="54"/>
      <c r="D38" s="65"/>
      <c r="E38" s="144"/>
      <c r="F38" s="66"/>
      <c r="G38" s="67"/>
      <c r="H38" s="68"/>
      <c r="I38" s="70"/>
      <c r="J38" s="71"/>
      <c r="K38" s="69"/>
      <c r="L38" s="70"/>
      <c r="M38" s="71"/>
      <c r="N38" s="69"/>
      <c r="O38" s="72"/>
      <c r="P38" s="62">
        <f t="shared" si="1"/>
        <v>0</v>
      </c>
      <c r="Q38" s="90"/>
      <c r="R38" s="73"/>
    </row>
    <row r="39" spans="1:18" ht="18" customHeight="1">
      <c r="A39" s="606">
        <v>29</v>
      </c>
      <c r="B39" s="607"/>
      <c r="C39" s="54"/>
      <c r="D39" s="65"/>
      <c r="E39" s="145"/>
      <c r="F39" s="55"/>
      <c r="G39" s="56"/>
      <c r="H39" s="57"/>
      <c r="I39" s="70"/>
      <c r="J39" s="71"/>
      <c r="K39" s="69"/>
      <c r="L39" s="70"/>
      <c r="M39" s="71"/>
      <c r="N39" s="69"/>
      <c r="O39" s="72"/>
      <c r="P39" s="62">
        <f t="shared" si="1"/>
        <v>0</v>
      </c>
      <c r="Q39" s="90"/>
      <c r="R39" s="73"/>
    </row>
    <row r="40" spans="1:18" ht="18" customHeight="1">
      <c r="A40" s="606">
        <v>30</v>
      </c>
      <c r="B40" s="607"/>
      <c r="C40" s="54"/>
      <c r="D40" s="65"/>
      <c r="E40" s="144"/>
      <c r="F40" s="66"/>
      <c r="G40" s="67"/>
      <c r="H40" s="68"/>
      <c r="I40" s="70"/>
      <c r="J40" s="68"/>
      <c r="K40" s="69"/>
      <c r="L40" s="70"/>
      <c r="M40" s="71"/>
      <c r="N40" s="69"/>
      <c r="O40" s="72"/>
      <c r="P40" s="62">
        <f t="shared" si="1"/>
        <v>0</v>
      </c>
      <c r="Q40" s="90"/>
      <c r="R40" s="73"/>
    </row>
    <row r="41" spans="1:18" ht="18" customHeight="1">
      <c r="A41" s="606">
        <v>31</v>
      </c>
      <c r="B41" s="607"/>
      <c r="C41" s="54"/>
      <c r="D41" s="65"/>
      <c r="E41" s="144"/>
      <c r="F41" s="66"/>
      <c r="G41" s="67"/>
      <c r="H41" s="68"/>
      <c r="I41" s="67"/>
      <c r="J41" s="68"/>
      <c r="K41" s="69"/>
      <c r="L41" s="70"/>
      <c r="M41" s="71"/>
      <c r="N41" s="69"/>
      <c r="O41" s="72"/>
      <c r="P41" s="62">
        <f t="shared" si="1"/>
        <v>0</v>
      </c>
      <c r="Q41" s="90"/>
      <c r="R41" s="73"/>
    </row>
    <row r="42" spans="1:18" ht="18" customHeight="1">
      <c r="A42" s="606">
        <v>32</v>
      </c>
      <c r="B42" s="607"/>
      <c r="C42" s="54"/>
      <c r="D42" s="65"/>
      <c r="E42" s="144"/>
      <c r="F42" s="66"/>
      <c r="G42" s="67"/>
      <c r="H42" s="68"/>
      <c r="I42" s="67"/>
      <c r="J42" s="68"/>
      <c r="K42" s="69"/>
      <c r="L42" s="70"/>
      <c r="M42" s="71"/>
      <c r="N42" s="69"/>
      <c r="O42" s="72"/>
      <c r="P42" s="62">
        <f t="shared" si="1"/>
        <v>0</v>
      </c>
      <c r="Q42" s="90"/>
      <c r="R42" s="73"/>
    </row>
    <row r="43" spans="1:18" ht="18" customHeight="1">
      <c r="A43" s="606">
        <v>33</v>
      </c>
      <c r="B43" s="607"/>
      <c r="C43" s="54"/>
      <c r="D43" s="65"/>
      <c r="E43" s="144"/>
      <c r="F43" s="66"/>
      <c r="G43" s="67"/>
      <c r="H43" s="68"/>
      <c r="I43" s="67"/>
      <c r="J43" s="68"/>
      <c r="K43" s="69"/>
      <c r="L43" s="70"/>
      <c r="M43" s="71"/>
      <c r="N43" s="69"/>
      <c r="O43" s="72"/>
      <c r="P43" s="62">
        <f t="shared" si="1"/>
        <v>0</v>
      </c>
      <c r="Q43" s="90"/>
      <c r="R43" s="73"/>
    </row>
    <row r="44" spans="1:18" ht="18" customHeight="1">
      <c r="A44" s="606">
        <v>34</v>
      </c>
      <c r="B44" s="607"/>
      <c r="C44" s="54"/>
      <c r="D44" s="65"/>
      <c r="E44" s="144"/>
      <c r="F44" s="66"/>
      <c r="G44" s="67"/>
      <c r="H44" s="68"/>
      <c r="I44" s="67"/>
      <c r="J44" s="68"/>
      <c r="K44" s="69"/>
      <c r="L44" s="70"/>
      <c r="M44" s="71"/>
      <c r="N44" s="69"/>
      <c r="O44" s="72"/>
      <c r="P44" s="62">
        <f t="shared" si="1"/>
        <v>0</v>
      </c>
      <c r="Q44" s="90"/>
      <c r="R44" s="73"/>
    </row>
    <row r="45" spans="1:18" ht="18" customHeight="1">
      <c r="A45" s="606">
        <v>35</v>
      </c>
      <c r="B45" s="607"/>
      <c r="C45" s="54"/>
      <c r="D45" s="65"/>
      <c r="E45" s="144"/>
      <c r="F45" s="66"/>
      <c r="G45" s="67"/>
      <c r="H45" s="68"/>
      <c r="I45" s="67"/>
      <c r="J45" s="68"/>
      <c r="K45" s="69"/>
      <c r="L45" s="70"/>
      <c r="M45" s="71"/>
      <c r="N45" s="69"/>
      <c r="O45" s="72"/>
      <c r="P45" s="62">
        <f t="shared" si="1"/>
        <v>0</v>
      </c>
      <c r="Q45" s="90"/>
      <c r="R45" s="73"/>
    </row>
    <row r="46" spans="1:18" ht="18" customHeight="1">
      <c r="A46" s="606">
        <v>36</v>
      </c>
      <c r="B46" s="607"/>
      <c r="C46" s="54"/>
      <c r="D46" s="65"/>
      <c r="E46" s="144"/>
      <c r="F46" s="66"/>
      <c r="G46" s="67"/>
      <c r="H46" s="68"/>
      <c r="I46" s="70"/>
      <c r="J46" s="71"/>
      <c r="K46" s="69"/>
      <c r="L46" s="70"/>
      <c r="M46" s="71"/>
      <c r="N46" s="69"/>
      <c r="O46" s="72"/>
      <c r="P46" s="62">
        <f t="shared" si="1"/>
        <v>0</v>
      </c>
      <c r="Q46" s="90"/>
      <c r="R46" s="73"/>
    </row>
    <row r="47" spans="1:18" ht="18" customHeight="1">
      <c r="A47" s="606">
        <v>37</v>
      </c>
      <c r="B47" s="607"/>
      <c r="C47" s="54"/>
      <c r="D47" s="65"/>
      <c r="E47" s="144"/>
      <c r="F47" s="66"/>
      <c r="G47" s="67"/>
      <c r="H47" s="68"/>
      <c r="I47" s="67"/>
      <c r="J47" s="68"/>
      <c r="K47" s="69"/>
      <c r="L47" s="70"/>
      <c r="M47" s="71"/>
      <c r="N47" s="69"/>
      <c r="O47" s="72"/>
      <c r="P47" s="62">
        <f t="shared" si="1"/>
        <v>0</v>
      </c>
      <c r="Q47" s="90"/>
      <c r="R47" s="73"/>
    </row>
    <row r="48" spans="1:18" ht="18" customHeight="1">
      <c r="A48" s="606">
        <v>38</v>
      </c>
      <c r="B48" s="607"/>
      <c r="C48" s="54"/>
      <c r="D48" s="65"/>
      <c r="E48" s="144"/>
      <c r="F48" s="66"/>
      <c r="G48" s="67"/>
      <c r="H48" s="68"/>
      <c r="I48" s="67"/>
      <c r="J48" s="68"/>
      <c r="K48" s="69"/>
      <c r="L48" s="70"/>
      <c r="M48" s="71"/>
      <c r="N48" s="69"/>
      <c r="O48" s="72"/>
      <c r="P48" s="62">
        <f t="shared" si="1"/>
        <v>0</v>
      </c>
      <c r="Q48" s="90"/>
      <c r="R48" s="73"/>
    </row>
    <row r="49" spans="1:18" ht="18" customHeight="1">
      <c r="A49" s="606">
        <v>39</v>
      </c>
      <c r="B49" s="607"/>
      <c r="C49" s="54"/>
      <c r="D49" s="65"/>
      <c r="E49" s="145"/>
      <c r="F49" s="55"/>
      <c r="G49" s="67"/>
      <c r="H49" s="57"/>
      <c r="I49" s="70"/>
      <c r="J49" s="71"/>
      <c r="K49" s="69"/>
      <c r="L49" s="70"/>
      <c r="M49" s="71"/>
      <c r="N49" s="69"/>
      <c r="O49" s="72"/>
      <c r="P49" s="62">
        <f t="shared" si="1"/>
        <v>0</v>
      </c>
      <c r="Q49" s="90"/>
      <c r="R49" s="73"/>
    </row>
    <row r="50" spans="1:18" ht="18" customHeight="1">
      <c r="A50" s="606">
        <v>40</v>
      </c>
      <c r="B50" s="607"/>
      <c r="C50" s="54"/>
      <c r="D50" s="65"/>
      <c r="E50" s="145"/>
      <c r="F50" s="55"/>
      <c r="G50" s="67"/>
      <c r="H50" s="57"/>
      <c r="I50" s="70"/>
      <c r="J50" s="71"/>
      <c r="K50" s="69"/>
      <c r="L50" s="70"/>
      <c r="M50" s="71"/>
      <c r="N50" s="69"/>
      <c r="O50" s="72"/>
      <c r="P50" s="62">
        <f t="shared" si="1"/>
        <v>0</v>
      </c>
      <c r="Q50" s="90"/>
      <c r="R50" s="73"/>
    </row>
    <row r="51" spans="1:18" ht="18" customHeight="1">
      <c r="A51" s="606">
        <v>41</v>
      </c>
      <c r="B51" s="607"/>
      <c r="C51" s="54"/>
      <c r="D51" s="65"/>
      <c r="E51" s="145"/>
      <c r="F51" s="55"/>
      <c r="G51" s="67"/>
      <c r="H51" s="68"/>
      <c r="I51" s="70"/>
      <c r="J51" s="71"/>
      <c r="K51" s="69"/>
      <c r="L51" s="70"/>
      <c r="M51" s="71"/>
      <c r="N51" s="69"/>
      <c r="O51" s="72"/>
      <c r="P51" s="62">
        <f t="shared" si="1"/>
        <v>0</v>
      </c>
      <c r="Q51" s="90"/>
      <c r="R51" s="73"/>
    </row>
    <row r="52" spans="1:18" ht="18" customHeight="1">
      <c r="A52" s="606">
        <v>42</v>
      </c>
      <c r="B52" s="607"/>
      <c r="C52" s="54"/>
      <c r="D52" s="65"/>
      <c r="E52" s="145"/>
      <c r="F52" s="55"/>
      <c r="G52" s="67"/>
      <c r="H52" s="68"/>
      <c r="I52" s="70"/>
      <c r="J52" s="71"/>
      <c r="K52" s="69"/>
      <c r="L52" s="70"/>
      <c r="M52" s="71"/>
      <c r="N52" s="69"/>
      <c r="O52" s="72"/>
      <c r="P52" s="62">
        <f t="shared" si="1"/>
        <v>0</v>
      </c>
      <c r="Q52" s="90"/>
      <c r="R52" s="73"/>
    </row>
    <row r="53" spans="1:18" ht="18" customHeight="1">
      <c r="A53" s="606">
        <v>43</v>
      </c>
      <c r="B53" s="607"/>
      <c r="C53" s="54"/>
      <c r="D53" s="65"/>
      <c r="E53" s="144"/>
      <c r="F53" s="66"/>
      <c r="G53" s="67"/>
      <c r="H53" s="68"/>
      <c r="I53" s="70"/>
      <c r="J53" s="71"/>
      <c r="K53" s="69"/>
      <c r="L53" s="70"/>
      <c r="M53" s="71"/>
      <c r="N53" s="69"/>
      <c r="O53" s="72"/>
      <c r="P53" s="62">
        <f t="shared" si="1"/>
        <v>0</v>
      </c>
      <c r="Q53" s="90"/>
      <c r="R53" s="73"/>
    </row>
    <row r="54" spans="1:18" ht="18" customHeight="1">
      <c r="A54" s="606">
        <v>44</v>
      </c>
      <c r="B54" s="607"/>
      <c r="C54" s="54"/>
      <c r="D54" s="65"/>
      <c r="E54" s="144"/>
      <c r="F54" s="66"/>
      <c r="G54" s="67"/>
      <c r="H54" s="68"/>
      <c r="I54" s="70"/>
      <c r="J54" s="71"/>
      <c r="K54" s="69"/>
      <c r="L54" s="70"/>
      <c r="M54" s="71"/>
      <c r="N54" s="69"/>
      <c r="O54" s="72"/>
      <c r="P54" s="62">
        <f t="shared" si="1"/>
        <v>0</v>
      </c>
      <c r="Q54" s="90"/>
      <c r="R54" s="73"/>
    </row>
    <row r="55" spans="1:18" ht="18" customHeight="1">
      <c r="A55" s="606">
        <v>45</v>
      </c>
      <c r="B55" s="607"/>
      <c r="C55" s="54"/>
      <c r="D55" s="65"/>
      <c r="E55" s="144"/>
      <c r="F55" s="66"/>
      <c r="G55" s="67"/>
      <c r="H55" s="68"/>
      <c r="I55" s="70"/>
      <c r="J55" s="71"/>
      <c r="K55" s="69"/>
      <c r="L55" s="70"/>
      <c r="M55" s="71"/>
      <c r="N55" s="69"/>
      <c r="O55" s="72"/>
      <c r="P55" s="62">
        <f t="shared" si="1"/>
        <v>0</v>
      </c>
      <c r="Q55" s="90"/>
      <c r="R55" s="73"/>
    </row>
    <row r="56" spans="1:18" ht="18" customHeight="1">
      <c r="A56" s="606">
        <v>46</v>
      </c>
      <c r="B56" s="607"/>
      <c r="C56" s="54"/>
      <c r="D56" s="65"/>
      <c r="E56" s="144"/>
      <c r="F56" s="66"/>
      <c r="G56" s="67"/>
      <c r="H56" s="68"/>
      <c r="I56" s="70"/>
      <c r="J56" s="71"/>
      <c r="K56" s="69"/>
      <c r="L56" s="70"/>
      <c r="M56" s="71"/>
      <c r="N56" s="69"/>
      <c r="O56" s="72"/>
      <c r="P56" s="62">
        <f t="shared" si="1"/>
        <v>0</v>
      </c>
      <c r="Q56" s="90"/>
      <c r="R56" s="73"/>
    </row>
    <row r="57" spans="1:18" ht="18" customHeight="1">
      <c r="A57" s="606">
        <v>47</v>
      </c>
      <c r="B57" s="607"/>
      <c r="C57" s="54"/>
      <c r="D57" s="65"/>
      <c r="E57" s="145"/>
      <c r="F57" s="55"/>
      <c r="G57" s="67"/>
      <c r="H57" s="57"/>
      <c r="I57" s="70"/>
      <c r="J57" s="71"/>
      <c r="K57" s="69"/>
      <c r="L57" s="70"/>
      <c r="M57" s="71"/>
      <c r="N57" s="69"/>
      <c r="O57" s="72"/>
      <c r="P57" s="62">
        <f t="shared" si="1"/>
        <v>0</v>
      </c>
      <c r="Q57" s="90"/>
      <c r="R57" s="73"/>
    </row>
    <row r="58" spans="1:18" ht="18" customHeight="1">
      <c r="A58" s="606">
        <v>48</v>
      </c>
      <c r="B58" s="607"/>
      <c r="C58" s="54"/>
      <c r="D58" s="65"/>
      <c r="E58" s="144"/>
      <c r="F58" s="66"/>
      <c r="G58" s="67"/>
      <c r="H58" s="68"/>
      <c r="I58" s="70"/>
      <c r="J58" s="71"/>
      <c r="K58" s="69"/>
      <c r="L58" s="70"/>
      <c r="M58" s="71"/>
      <c r="N58" s="69"/>
      <c r="O58" s="72"/>
      <c r="P58" s="62">
        <f t="shared" si="1"/>
        <v>0</v>
      </c>
      <c r="Q58" s="90"/>
      <c r="R58" s="73"/>
    </row>
    <row r="59" spans="1:18" ht="18" customHeight="1">
      <c r="A59" s="606">
        <v>49</v>
      </c>
      <c r="B59" s="607"/>
      <c r="C59" s="54"/>
      <c r="D59" s="65"/>
      <c r="E59" s="144"/>
      <c r="F59" s="66"/>
      <c r="G59" s="67"/>
      <c r="H59" s="71"/>
      <c r="I59" s="70"/>
      <c r="J59" s="71"/>
      <c r="K59" s="69"/>
      <c r="L59" s="70"/>
      <c r="M59" s="71"/>
      <c r="N59" s="69"/>
      <c r="O59" s="72"/>
      <c r="P59" s="62">
        <f t="shared" si="1"/>
        <v>0</v>
      </c>
      <c r="Q59" s="90"/>
      <c r="R59" s="73"/>
    </row>
    <row r="60" spans="1:18" ht="18" customHeight="1">
      <c r="A60" s="606">
        <v>50</v>
      </c>
      <c r="B60" s="607"/>
      <c r="C60" s="54"/>
      <c r="D60" s="65"/>
      <c r="E60" s="144"/>
      <c r="F60" s="66"/>
      <c r="G60" s="67"/>
      <c r="H60" s="71"/>
      <c r="I60" s="70"/>
      <c r="J60" s="71"/>
      <c r="K60" s="69"/>
      <c r="L60" s="70"/>
      <c r="M60" s="71"/>
      <c r="N60" s="69"/>
      <c r="O60" s="72"/>
      <c r="P60" s="62">
        <f t="shared" si="1"/>
        <v>0</v>
      </c>
      <c r="Q60" s="90"/>
      <c r="R60" s="73"/>
    </row>
    <row r="61" spans="1:18" ht="18" hidden="1" customHeight="1">
      <c r="A61" s="606">
        <v>51</v>
      </c>
      <c r="B61" s="607"/>
      <c r="C61" s="54"/>
      <c r="D61" s="65"/>
      <c r="E61" s="144"/>
      <c r="F61" s="66"/>
      <c r="G61" s="67"/>
      <c r="H61" s="71"/>
      <c r="I61" s="70"/>
      <c r="J61" s="71"/>
      <c r="K61" s="69"/>
      <c r="L61" s="70"/>
      <c r="M61" s="71"/>
      <c r="N61" s="69"/>
      <c r="O61" s="72"/>
      <c r="P61" s="62">
        <f t="shared" si="1"/>
        <v>0</v>
      </c>
      <c r="Q61" s="90"/>
      <c r="R61" s="73"/>
    </row>
    <row r="62" spans="1:18" ht="18" hidden="1" customHeight="1">
      <c r="A62" s="606">
        <v>52</v>
      </c>
      <c r="B62" s="607"/>
      <c r="C62" s="54"/>
      <c r="D62" s="65"/>
      <c r="E62" s="144"/>
      <c r="F62" s="66"/>
      <c r="G62" s="67"/>
      <c r="H62" s="71"/>
      <c r="I62" s="70"/>
      <c r="J62" s="71"/>
      <c r="K62" s="69"/>
      <c r="L62" s="70"/>
      <c r="M62" s="71"/>
      <c r="N62" s="69"/>
      <c r="O62" s="72"/>
      <c r="P62" s="62">
        <f t="shared" si="1"/>
        <v>0</v>
      </c>
      <c r="Q62" s="90"/>
      <c r="R62" s="73"/>
    </row>
    <row r="63" spans="1:18" ht="18" hidden="1" customHeight="1">
      <c r="A63" s="606">
        <v>53</v>
      </c>
      <c r="B63" s="607"/>
      <c r="C63" s="54"/>
      <c r="D63" s="65"/>
      <c r="E63" s="144"/>
      <c r="F63" s="66"/>
      <c r="G63" s="67"/>
      <c r="H63" s="71"/>
      <c r="I63" s="70"/>
      <c r="J63" s="71"/>
      <c r="K63" s="69"/>
      <c r="L63" s="70"/>
      <c r="M63" s="71"/>
      <c r="N63" s="69"/>
      <c r="O63" s="72"/>
      <c r="P63" s="62">
        <f t="shared" si="1"/>
        <v>0</v>
      </c>
      <c r="Q63" s="90"/>
      <c r="R63" s="73"/>
    </row>
    <row r="64" spans="1:18" ht="18" hidden="1" customHeight="1">
      <c r="A64" s="606">
        <v>54</v>
      </c>
      <c r="B64" s="607"/>
      <c r="C64" s="54"/>
      <c r="D64" s="65"/>
      <c r="E64" s="144"/>
      <c r="F64" s="66"/>
      <c r="G64" s="67"/>
      <c r="H64" s="71"/>
      <c r="I64" s="70"/>
      <c r="J64" s="71"/>
      <c r="K64" s="69"/>
      <c r="L64" s="70"/>
      <c r="M64" s="71"/>
      <c r="N64" s="69"/>
      <c r="O64" s="72"/>
      <c r="P64" s="62">
        <f t="shared" si="1"/>
        <v>0</v>
      </c>
      <c r="Q64" s="90"/>
      <c r="R64" s="73"/>
    </row>
    <row r="65" spans="1:18" ht="18" hidden="1" customHeight="1">
      <c r="A65" s="606">
        <v>55</v>
      </c>
      <c r="B65" s="607"/>
      <c r="C65" s="54"/>
      <c r="D65" s="65"/>
      <c r="E65" s="144"/>
      <c r="F65" s="66"/>
      <c r="G65" s="67"/>
      <c r="H65" s="71"/>
      <c r="I65" s="70"/>
      <c r="J65" s="71"/>
      <c r="K65" s="69"/>
      <c r="L65" s="70"/>
      <c r="M65" s="71"/>
      <c r="N65" s="69"/>
      <c r="O65" s="72"/>
      <c r="P65" s="62">
        <f t="shared" si="1"/>
        <v>0</v>
      </c>
      <c r="Q65" s="90"/>
      <c r="R65" s="73"/>
    </row>
    <row r="66" spans="1:18" ht="18" hidden="1" customHeight="1">
      <c r="A66" s="606">
        <v>56</v>
      </c>
      <c r="B66" s="607"/>
      <c r="C66" s="54"/>
      <c r="D66" s="65"/>
      <c r="E66" s="144"/>
      <c r="F66" s="66"/>
      <c r="G66" s="67"/>
      <c r="H66" s="71"/>
      <c r="I66" s="70"/>
      <c r="J66" s="71"/>
      <c r="K66" s="69"/>
      <c r="L66" s="70"/>
      <c r="M66" s="71"/>
      <c r="N66" s="69"/>
      <c r="O66" s="72"/>
      <c r="P66" s="62">
        <f t="shared" si="1"/>
        <v>0</v>
      </c>
      <c r="Q66" s="90"/>
      <c r="R66" s="73"/>
    </row>
    <row r="67" spans="1:18" ht="18" hidden="1" customHeight="1">
      <c r="A67" s="606">
        <v>57</v>
      </c>
      <c r="B67" s="607"/>
      <c r="C67" s="54"/>
      <c r="D67" s="65"/>
      <c r="E67" s="144"/>
      <c r="F67" s="66"/>
      <c r="G67" s="67"/>
      <c r="H67" s="71"/>
      <c r="I67" s="70"/>
      <c r="J67" s="71"/>
      <c r="K67" s="69"/>
      <c r="L67" s="70"/>
      <c r="M67" s="71"/>
      <c r="N67" s="69"/>
      <c r="O67" s="72"/>
      <c r="P67" s="62">
        <f t="shared" si="1"/>
        <v>0</v>
      </c>
      <c r="Q67" s="90"/>
      <c r="R67" s="73"/>
    </row>
    <row r="68" spans="1:18" ht="18" hidden="1" customHeight="1">
      <c r="A68" s="606">
        <v>58</v>
      </c>
      <c r="B68" s="607"/>
      <c r="C68" s="54"/>
      <c r="D68" s="65"/>
      <c r="E68" s="144"/>
      <c r="F68" s="66"/>
      <c r="G68" s="67"/>
      <c r="H68" s="71"/>
      <c r="I68" s="70"/>
      <c r="J68" s="71"/>
      <c r="K68" s="69"/>
      <c r="L68" s="70"/>
      <c r="M68" s="71"/>
      <c r="N68" s="69"/>
      <c r="O68" s="72"/>
      <c r="P68" s="62">
        <f t="shared" si="1"/>
        <v>0</v>
      </c>
      <c r="Q68" s="90"/>
      <c r="R68" s="73"/>
    </row>
    <row r="69" spans="1:18" ht="18" hidden="1" customHeight="1">
      <c r="A69" s="606">
        <v>59</v>
      </c>
      <c r="B69" s="607"/>
      <c r="C69" s="54"/>
      <c r="D69" s="65"/>
      <c r="E69" s="144"/>
      <c r="F69" s="66"/>
      <c r="G69" s="67"/>
      <c r="H69" s="71"/>
      <c r="I69" s="70"/>
      <c r="J69" s="71"/>
      <c r="K69" s="69"/>
      <c r="L69" s="70"/>
      <c r="M69" s="71"/>
      <c r="N69" s="69"/>
      <c r="O69" s="72"/>
      <c r="P69" s="62">
        <f t="shared" si="1"/>
        <v>0</v>
      </c>
      <c r="Q69" s="90"/>
      <c r="R69" s="73"/>
    </row>
    <row r="70" spans="1:18" ht="18" hidden="1" customHeight="1">
      <c r="A70" s="606">
        <v>60</v>
      </c>
      <c r="B70" s="607"/>
      <c r="C70" s="54"/>
      <c r="D70" s="65"/>
      <c r="E70" s="144"/>
      <c r="F70" s="66"/>
      <c r="G70" s="67"/>
      <c r="H70" s="71"/>
      <c r="I70" s="70"/>
      <c r="J70" s="71"/>
      <c r="K70" s="69"/>
      <c r="L70" s="70"/>
      <c r="M70" s="71"/>
      <c r="N70" s="69"/>
      <c r="O70" s="72"/>
      <c r="P70" s="62">
        <f t="shared" si="1"/>
        <v>0</v>
      </c>
      <c r="Q70" s="90"/>
      <c r="R70" s="73"/>
    </row>
    <row r="71" spans="1:18" ht="18" hidden="1" customHeight="1">
      <c r="A71" s="606">
        <v>61</v>
      </c>
      <c r="B71" s="607"/>
      <c r="C71" s="54"/>
      <c r="D71" s="65"/>
      <c r="E71" s="144"/>
      <c r="F71" s="66"/>
      <c r="G71" s="67"/>
      <c r="H71" s="71"/>
      <c r="I71" s="70"/>
      <c r="J71" s="71"/>
      <c r="K71" s="69"/>
      <c r="L71" s="70"/>
      <c r="M71" s="71"/>
      <c r="N71" s="69"/>
      <c r="O71" s="72"/>
      <c r="P71" s="62">
        <f t="shared" si="1"/>
        <v>0</v>
      </c>
      <c r="Q71" s="90"/>
      <c r="R71" s="73"/>
    </row>
    <row r="72" spans="1:18" ht="18" hidden="1" customHeight="1">
      <c r="A72" s="606">
        <v>62</v>
      </c>
      <c r="B72" s="607"/>
      <c r="C72" s="54"/>
      <c r="D72" s="65"/>
      <c r="E72" s="144"/>
      <c r="F72" s="66"/>
      <c r="G72" s="67"/>
      <c r="H72" s="71"/>
      <c r="I72" s="70"/>
      <c r="J72" s="71"/>
      <c r="K72" s="69"/>
      <c r="L72" s="70"/>
      <c r="M72" s="71"/>
      <c r="N72" s="69"/>
      <c r="O72" s="72"/>
      <c r="P72" s="62">
        <f t="shared" si="1"/>
        <v>0</v>
      </c>
      <c r="Q72" s="90"/>
      <c r="R72" s="73"/>
    </row>
    <row r="73" spans="1:18" ht="18" hidden="1" customHeight="1">
      <c r="A73" s="606">
        <v>63</v>
      </c>
      <c r="B73" s="607"/>
      <c r="C73" s="54"/>
      <c r="D73" s="65"/>
      <c r="E73" s="144"/>
      <c r="F73" s="66"/>
      <c r="G73" s="67"/>
      <c r="H73" s="71"/>
      <c r="I73" s="70"/>
      <c r="J73" s="71"/>
      <c r="K73" s="69"/>
      <c r="L73" s="70"/>
      <c r="M73" s="71"/>
      <c r="N73" s="69"/>
      <c r="O73" s="72"/>
      <c r="P73" s="62">
        <f t="shared" si="1"/>
        <v>0</v>
      </c>
      <c r="Q73" s="90"/>
      <c r="R73" s="73"/>
    </row>
    <row r="74" spans="1:18" ht="18" hidden="1" customHeight="1">
      <c r="A74" s="606">
        <v>64</v>
      </c>
      <c r="B74" s="607"/>
      <c r="C74" s="54"/>
      <c r="D74" s="65"/>
      <c r="E74" s="144"/>
      <c r="F74" s="66"/>
      <c r="G74" s="67"/>
      <c r="H74" s="71"/>
      <c r="I74" s="70"/>
      <c r="J74" s="71"/>
      <c r="K74" s="69"/>
      <c r="L74" s="70"/>
      <c r="M74" s="71"/>
      <c r="N74" s="69"/>
      <c r="O74" s="72"/>
      <c r="P74" s="62">
        <f t="shared" si="1"/>
        <v>0</v>
      </c>
      <c r="Q74" s="90"/>
      <c r="R74" s="73"/>
    </row>
    <row r="75" spans="1:18" ht="18" hidden="1" customHeight="1">
      <c r="A75" s="606">
        <v>65</v>
      </c>
      <c r="B75" s="607"/>
      <c r="C75" s="54"/>
      <c r="D75" s="65"/>
      <c r="E75" s="144"/>
      <c r="F75" s="66"/>
      <c r="G75" s="67"/>
      <c r="H75" s="71"/>
      <c r="I75" s="70"/>
      <c r="J75" s="71"/>
      <c r="K75" s="69"/>
      <c r="L75" s="70"/>
      <c r="M75" s="71"/>
      <c r="N75" s="69"/>
      <c r="O75" s="72"/>
      <c r="P75" s="62">
        <f t="shared" si="1"/>
        <v>0</v>
      </c>
      <c r="Q75" s="90"/>
      <c r="R75" s="73"/>
    </row>
    <row r="76" spans="1:18" ht="18" hidden="1" customHeight="1">
      <c r="A76" s="606">
        <v>66</v>
      </c>
      <c r="B76" s="607"/>
      <c r="C76" s="54"/>
      <c r="D76" s="65"/>
      <c r="E76" s="144"/>
      <c r="F76" s="66"/>
      <c r="G76" s="67"/>
      <c r="H76" s="71"/>
      <c r="I76" s="70"/>
      <c r="J76" s="71"/>
      <c r="K76" s="69"/>
      <c r="L76" s="70"/>
      <c r="M76" s="71"/>
      <c r="N76" s="69"/>
      <c r="O76" s="72"/>
      <c r="P76" s="62">
        <f t="shared" ref="P76:P139" si="2">IF(H76="",0,INT(SUM(PRODUCT(H76,J76,M76))))</f>
        <v>0</v>
      </c>
      <c r="Q76" s="90"/>
      <c r="R76" s="73"/>
    </row>
    <row r="77" spans="1:18" ht="18" hidden="1" customHeight="1">
      <c r="A77" s="606">
        <v>67</v>
      </c>
      <c r="B77" s="607"/>
      <c r="C77" s="54"/>
      <c r="D77" s="65"/>
      <c r="E77" s="144"/>
      <c r="F77" s="66"/>
      <c r="G77" s="67"/>
      <c r="H77" s="71"/>
      <c r="I77" s="70"/>
      <c r="J77" s="71"/>
      <c r="K77" s="69"/>
      <c r="L77" s="70"/>
      <c r="M77" s="71"/>
      <c r="N77" s="69"/>
      <c r="O77" s="72"/>
      <c r="P77" s="62">
        <f t="shared" si="2"/>
        <v>0</v>
      </c>
      <c r="Q77" s="90"/>
      <c r="R77" s="73"/>
    </row>
    <row r="78" spans="1:18" ht="18" hidden="1" customHeight="1">
      <c r="A78" s="606">
        <v>68</v>
      </c>
      <c r="B78" s="607"/>
      <c r="C78" s="54"/>
      <c r="D78" s="65"/>
      <c r="E78" s="144"/>
      <c r="F78" s="66"/>
      <c r="G78" s="67"/>
      <c r="H78" s="71"/>
      <c r="I78" s="70"/>
      <c r="J78" s="71"/>
      <c r="K78" s="69"/>
      <c r="L78" s="70"/>
      <c r="M78" s="71"/>
      <c r="N78" s="69"/>
      <c r="O78" s="72"/>
      <c r="P78" s="62">
        <f t="shared" si="2"/>
        <v>0</v>
      </c>
      <c r="Q78" s="90"/>
      <c r="R78" s="73"/>
    </row>
    <row r="79" spans="1:18" ht="18" hidden="1" customHeight="1">
      <c r="A79" s="606">
        <v>69</v>
      </c>
      <c r="B79" s="607"/>
      <c r="C79" s="54"/>
      <c r="D79" s="65"/>
      <c r="E79" s="144"/>
      <c r="F79" s="66"/>
      <c r="G79" s="67"/>
      <c r="H79" s="71"/>
      <c r="I79" s="70"/>
      <c r="J79" s="71"/>
      <c r="K79" s="69"/>
      <c r="L79" s="70"/>
      <c r="M79" s="71"/>
      <c r="N79" s="69"/>
      <c r="O79" s="72"/>
      <c r="P79" s="62">
        <f t="shared" si="2"/>
        <v>0</v>
      </c>
      <c r="Q79" s="90"/>
      <c r="R79" s="73"/>
    </row>
    <row r="80" spans="1:18" ht="18" hidden="1" customHeight="1">
      <c r="A80" s="606">
        <v>70</v>
      </c>
      <c r="B80" s="607"/>
      <c r="C80" s="54"/>
      <c r="D80" s="65"/>
      <c r="E80" s="144"/>
      <c r="F80" s="66"/>
      <c r="G80" s="67"/>
      <c r="H80" s="71"/>
      <c r="I80" s="70"/>
      <c r="J80" s="71"/>
      <c r="K80" s="69"/>
      <c r="L80" s="70"/>
      <c r="M80" s="71"/>
      <c r="N80" s="69"/>
      <c r="O80" s="72"/>
      <c r="P80" s="62">
        <f t="shared" si="2"/>
        <v>0</v>
      </c>
      <c r="Q80" s="90"/>
      <c r="R80" s="73"/>
    </row>
    <row r="81" spans="1:18" ht="18" hidden="1" customHeight="1">
      <c r="A81" s="606">
        <v>71</v>
      </c>
      <c r="B81" s="607"/>
      <c r="C81" s="54"/>
      <c r="D81" s="65"/>
      <c r="E81" s="144"/>
      <c r="F81" s="66"/>
      <c r="G81" s="67"/>
      <c r="H81" s="71"/>
      <c r="I81" s="70"/>
      <c r="J81" s="71"/>
      <c r="K81" s="69"/>
      <c r="L81" s="70"/>
      <c r="M81" s="71"/>
      <c r="N81" s="69"/>
      <c r="O81" s="72"/>
      <c r="P81" s="62">
        <f t="shared" si="2"/>
        <v>0</v>
      </c>
      <c r="Q81" s="90"/>
      <c r="R81" s="73"/>
    </row>
    <row r="82" spans="1:18" ht="18" hidden="1" customHeight="1">
      <c r="A82" s="606">
        <v>72</v>
      </c>
      <c r="B82" s="607"/>
      <c r="C82" s="54"/>
      <c r="D82" s="65"/>
      <c r="E82" s="144"/>
      <c r="F82" s="66"/>
      <c r="G82" s="67"/>
      <c r="H82" s="71"/>
      <c r="I82" s="70"/>
      <c r="J82" s="71"/>
      <c r="K82" s="69"/>
      <c r="L82" s="70"/>
      <c r="M82" s="71"/>
      <c r="N82" s="69"/>
      <c r="O82" s="72"/>
      <c r="P82" s="62">
        <f t="shared" si="2"/>
        <v>0</v>
      </c>
      <c r="Q82" s="90"/>
      <c r="R82" s="73"/>
    </row>
    <row r="83" spans="1:18" ht="18" hidden="1" customHeight="1">
      <c r="A83" s="606">
        <v>73</v>
      </c>
      <c r="B83" s="607"/>
      <c r="C83" s="54"/>
      <c r="D83" s="65"/>
      <c r="E83" s="144"/>
      <c r="F83" s="66"/>
      <c r="G83" s="67"/>
      <c r="H83" s="71"/>
      <c r="I83" s="70"/>
      <c r="J83" s="71"/>
      <c r="K83" s="69"/>
      <c r="L83" s="70"/>
      <c r="M83" s="71"/>
      <c r="N83" s="69"/>
      <c r="O83" s="72"/>
      <c r="P83" s="62">
        <f t="shared" si="2"/>
        <v>0</v>
      </c>
      <c r="Q83" s="90"/>
      <c r="R83" s="73"/>
    </row>
    <row r="84" spans="1:18" ht="18" hidden="1" customHeight="1">
      <c r="A84" s="606">
        <v>74</v>
      </c>
      <c r="B84" s="607"/>
      <c r="C84" s="54"/>
      <c r="D84" s="65"/>
      <c r="E84" s="144"/>
      <c r="F84" s="66"/>
      <c r="G84" s="67"/>
      <c r="H84" s="71"/>
      <c r="I84" s="70"/>
      <c r="J84" s="71"/>
      <c r="K84" s="69"/>
      <c r="L84" s="70"/>
      <c r="M84" s="71"/>
      <c r="N84" s="69"/>
      <c r="O84" s="72"/>
      <c r="P84" s="62">
        <f t="shared" si="2"/>
        <v>0</v>
      </c>
      <c r="Q84" s="90"/>
      <c r="R84" s="73"/>
    </row>
    <row r="85" spans="1:18" ht="18" hidden="1" customHeight="1">
      <c r="A85" s="606">
        <v>75</v>
      </c>
      <c r="B85" s="607"/>
      <c r="C85" s="54"/>
      <c r="D85" s="65"/>
      <c r="E85" s="144"/>
      <c r="F85" s="66"/>
      <c r="G85" s="67"/>
      <c r="H85" s="71"/>
      <c r="I85" s="70"/>
      <c r="J85" s="71"/>
      <c r="K85" s="69"/>
      <c r="L85" s="70"/>
      <c r="M85" s="71"/>
      <c r="N85" s="69"/>
      <c r="O85" s="72"/>
      <c r="P85" s="62">
        <f t="shared" si="2"/>
        <v>0</v>
      </c>
      <c r="Q85" s="90"/>
      <c r="R85" s="73"/>
    </row>
    <row r="86" spans="1:18" ht="18" hidden="1" customHeight="1">
      <c r="A86" s="606">
        <v>76</v>
      </c>
      <c r="B86" s="607"/>
      <c r="C86" s="54"/>
      <c r="D86" s="65"/>
      <c r="E86" s="144"/>
      <c r="F86" s="66"/>
      <c r="G86" s="67"/>
      <c r="H86" s="71"/>
      <c r="I86" s="70"/>
      <c r="J86" s="71"/>
      <c r="K86" s="69"/>
      <c r="L86" s="70"/>
      <c r="M86" s="71"/>
      <c r="N86" s="69"/>
      <c r="O86" s="72"/>
      <c r="P86" s="62">
        <f t="shared" si="2"/>
        <v>0</v>
      </c>
      <c r="Q86" s="90"/>
      <c r="R86" s="73"/>
    </row>
    <row r="87" spans="1:18" ht="18" hidden="1" customHeight="1">
      <c r="A87" s="606">
        <v>77</v>
      </c>
      <c r="B87" s="607"/>
      <c r="C87" s="54"/>
      <c r="D87" s="65"/>
      <c r="E87" s="144"/>
      <c r="F87" s="66"/>
      <c r="G87" s="67"/>
      <c r="H87" s="71"/>
      <c r="I87" s="70"/>
      <c r="J87" s="71"/>
      <c r="K87" s="69"/>
      <c r="L87" s="70"/>
      <c r="M87" s="71"/>
      <c r="N87" s="69"/>
      <c r="O87" s="72"/>
      <c r="P87" s="62">
        <f t="shared" si="2"/>
        <v>0</v>
      </c>
      <c r="Q87" s="90"/>
      <c r="R87" s="73"/>
    </row>
    <row r="88" spans="1:18" ht="18" hidden="1" customHeight="1">
      <c r="A88" s="606">
        <v>78</v>
      </c>
      <c r="B88" s="607"/>
      <c r="C88" s="54"/>
      <c r="D88" s="65"/>
      <c r="E88" s="144"/>
      <c r="F88" s="66"/>
      <c r="G88" s="67"/>
      <c r="H88" s="71"/>
      <c r="I88" s="70"/>
      <c r="J88" s="71"/>
      <c r="K88" s="69"/>
      <c r="L88" s="70"/>
      <c r="M88" s="71"/>
      <c r="N88" s="69"/>
      <c r="O88" s="72"/>
      <c r="P88" s="62">
        <f t="shared" si="2"/>
        <v>0</v>
      </c>
      <c r="Q88" s="90"/>
      <c r="R88" s="73"/>
    </row>
    <row r="89" spans="1:18" ht="18" hidden="1" customHeight="1">
      <c r="A89" s="606">
        <v>79</v>
      </c>
      <c r="B89" s="607"/>
      <c r="C89" s="54"/>
      <c r="D89" s="65"/>
      <c r="E89" s="144"/>
      <c r="F89" s="66"/>
      <c r="G89" s="67"/>
      <c r="H89" s="71"/>
      <c r="I89" s="70"/>
      <c r="J89" s="71"/>
      <c r="K89" s="69"/>
      <c r="L89" s="70"/>
      <c r="M89" s="71"/>
      <c r="N89" s="69"/>
      <c r="O89" s="72"/>
      <c r="P89" s="62">
        <f t="shared" si="2"/>
        <v>0</v>
      </c>
      <c r="Q89" s="90"/>
      <c r="R89" s="73"/>
    </row>
    <row r="90" spans="1:18" ht="18" hidden="1" customHeight="1">
      <c r="A90" s="606">
        <v>80</v>
      </c>
      <c r="B90" s="607"/>
      <c r="C90" s="54"/>
      <c r="D90" s="65"/>
      <c r="E90" s="144"/>
      <c r="F90" s="66"/>
      <c r="G90" s="67"/>
      <c r="H90" s="71"/>
      <c r="I90" s="70"/>
      <c r="J90" s="71"/>
      <c r="K90" s="69"/>
      <c r="L90" s="70"/>
      <c r="M90" s="71"/>
      <c r="N90" s="69"/>
      <c r="O90" s="72"/>
      <c r="P90" s="62">
        <f t="shared" si="2"/>
        <v>0</v>
      </c>
      <c r="Q90" s="90"/>
      <c r="R90" s="73"/>
    </row>
    <row r="91" spans="1:18" ht="18" hidden="1" customHeight="1">
      <c r="A91" s="606">
        <v>81</v>
      </c>
      <c r="B91" s="607"/>
      <c r="C91" s="54"/>
      <c r="D91" s="65"/>
      <c r="E91" s="144"/>
      <c r="F91" s="66"/>
      <c r="G91" s="67"/>
      <c r="H91" s="71"/>
      <c r="I91" s="70"/>
      <c r="J91" s="71"/>
      <c r="K91" s="69"/>
      <c r="L91" s="70"/>
      <c r="M91" s="71"/>
      <c r="N91" s="69"/>
      <c r="O91" s="72"/>
      <c r="P91" s="62">
        <f t="shared" si="2"/>
        <v>0</v>
      </c>
      <c r="Q91" s="90"/>
      <c r="R91" s="73"/>
    </row>
    <row r="92" spans="1:18" ht="18" hidden="1" customHeight="1">
      <c r="A92" s="606">
        <v>82</v>
      </c>
      <c r="B92" s="607"/>
      <c r="C92" s="54"/>
      <c r="D92" s="65"/>
      <c r="E92" s="144"/>
      <c r="F92" s="66"/>
      <c r="G92" s="67"/>
      <c r="H92" s="71"/>
      <c r="I92" s="70"/>
      <c r="J92" s="71"/>
      <c r="K92" s="69"/>
      <c r="L92" s="70"/>
      <c r="M92" s="71"/>
      <c r="N92" s="69"/>
      <c r="O92" s="72"/>
      <c r="P92" s="62">
        <f t="shared" si="2"/>
        <v>0</v>
      </c>
      <c r="Q92" s="90"/>
      <c r="R92" s="73"/>
    </row>
    <row r="93" spans="1:18" ht="18" hidden="1" customHeight="1">
      <c r="A93" s="606">
        <v>83</v>
      </c>
      <c r="B93" s="607"/>
      <c r="C93" s="54"/>
      <c r="D93" s="65"/>
      <c r="E93" s="144"/>
      <c r="F93" s="66"/>
      <c r="G93" s="67"/>
      <c r="H93" s="71"/>
      <c r="I93" s="70"/>
      <c r="J93" s="71"/>
      <c r="K93" s="69"/>
      <c r="L93" s="70"/>
      <c r="M93" s="71"/>
      <c r="N93" s="69"/>
      <c r="O93" s="72"/>
      <c r="P93" s="62">
        <f t="shared" si="2"/>
        <v>0</v>
      </c>
      <c r="Q93" s="90"/>
      <c r="R93" s="73"/>
    </row>
    <row r="94" spans="1:18" ht="18" hidden="1" customHeight="1">
      <c r="A94" s="606">
        <v>84</v>
      </c>
      <c r="B94" s="607"/>
      <c r="C94" s="54"/>
      <c r="D94" s="65"/>
      <c r="E94" s="144"/>
      <c r="F94" s="66"/>
      <c r="G94" s="67"/>
      <c r="H94" s="71"/>
      <c r="I94" s="70"/>
      <c r="J94" s="71"/>
      <c r="K94" s="69"/>
      <c r="L94" s="70"/>
      <c r="M94" s="71"/>
      <c r="N94" s="69"/>
      <c r="O94" s="72"/>
      <c r="P94" s="62">
        <f t="shared" si="2"/>
        <v>0</v>
      </c>
      <c r="Q94" s="90"/>
      <c r="R94" s="73"/>
    </row>
    <row r="95" spans="1:18" ht="18" hidden="1" customHeight="1">
      <c r="A95" s="606">
        <v>85</v>
      </c>
      <c r="B95" s="607"/>
      <c r="C95" s="54"/>
      <c r="D95" s="65"/>
      <c r="E95" s="144"/>
      <c r="F95" s="66"/>
      <c r="G95" s="67"/>
      <c r="H95" s="71"/>
      <c r="I95" s="70"/>
      <c r="J95" s="71"/>
      <c r="K95" s="69"/>
      <c r="L95" s="70"/>
      <c r="M95" s="71"/>
      <c r="N95" s="69"/>
      <c r="O95" s="72"/>
      <c r="P95" s="62">
        <f t="shared" si="2"/>
        <v>0</v>
      </c>
      <c r="Q95" s="90"/>
      <c r="R95" s="73"/>
    </row>
    <row r="96" spans="1:18" ht="18" hidden="1" customHeight="1">
      <c r="A96" s="606">
        <v>86</v>
      </c>
      <c r="B96" s="607"/>
      <c r="C96" s="54"/>
      <c r="D96" s="65"/>
      <c r="E96" s="144"/>
      <c r="F96" s="66"/>
      <c r="G96" s="67"/>
      <c r="H96" s="71"/>
      <c r="I96" s="70"/>
      <c r="J96" s="71"/>
      <c r="K96" s="69"/>
      <c r="L96" s="70"/>
      <c r="M96" s="71"/>
      <c r="N96" s="69"/>
      <c r="O96" s="72"/>
      <c r="P96" s="62">
        <f t="shared" si="2"/>
        <v>0</v>
      </c>
      <c r="Q96" s="90"/>
      <c r="R96" s="73"/>
    </row>
    <row r="97" spans="1:18" ht="18" hidden="1" customHeight="1">
      <c r="A97" s="606">
        <v>87</v>
      </c>
      <c r="B97" s="607"/>
      <c r="C97" s="54"/>
      <c r="D97" s="65"/>
      <c r="E97" s="144"/>
      <c r="F97" s="66"/>
      <c r="G97" s="67"/>
      <c r="H97" s="71"/>
      <c r="I97" s="70"/>
      <c r="J97" s="71"/>
      <c r="K97" s="69"/>
      <c r="L97" s="70"/>
      <c r="M97" s="71"/>
      <c r="N97" s="69"/>
      <c r="O97" s="72"/>
      <c r="P97" s="62">
        <f t="shared" si="2"/>
        <v>0</v>
      </c>
      <c r="Q97" s="90"/>
      <c r="R97" s="73"/>
    </row>
    <row r="98" spans="1:18" ht="18" hidden="1" customHeight="1">
      <c r="A98" s="606">
        <v>88</v>
      </c>
      <c r="B98" s="607"/>
      <c r="C98" s="54"/>
      <c r="D98" s="65"/>
      <c r="E98" s="144"/>
      <c r="F98" s="66"/>
      <c r="G98" s="67"/>
      <c r="H98" s="71"/>
      <c r="I98" s="70"/>
      <c r="J98" s="71"/>
      <c r="K98" s="69"/>
      <c r="L98" s="70"/>
      <c r="M98" s="71"/>
      <c r="N98" s="69"/>
      <c r="O98" s="72"/>
      <c r="P98" s="62">
        <f t="shared" si="2"/>
        <v>0</v>
      </c>
      <c r="Q98" s="90"/>
      <c r="R98" s="73"/>
    </row>
    <row r="99" spans="1:18" ht="18" hidden="1" customHeight="1">
      <c r="A99" s="606">
        <v>89</v>
      </c>
      <c r="B99" s="607"/>
      <c r="C99" s="54"/>
      <c r="D99" s="65"/>
      <c r="E99" s="144"/>
      <c r="F99" s="66"/>
      <c r="G99" s="67"/>
      <c r="H99" s="71"/>
      <c r="I99" s="70"/>
      <c r="J99" s="71"/>
      <c r="K99" s="69"/>
      <c r="L99" s="70"/>
      <c r="M99" s="71"/>
      <c r="N99" s="69"/>
      <c r="O99" s="72"/>
      <c r="P99" s="62">
        <f t="shared" si="2"/>
        <v>0</v>
      </c>
      <c r="Q99" s="90"/>
      <c r="R99" s="73"/>
    </row>
    <row r="100" spans="1:18" ht="18" hidden="1" customHeight="1">
      <c r="A100" s="606">
        <v>90</v>
      </c>
      <c r="B100" s="607"/>
      <c r="C100" s="54"/>
      <c r="D100" s="65"/>
      <c r="E100" s="144"/>
      <c r="F100" s="66"/>
      <c r="G100" s="67"/>
      <c r="H100" s="71"/>
      <c r="I100" s="70"/>
      <c r="J100" s="71"/>
      <c r="K100" s="69"/>
      <c r="L100" s="70"/>
      <c r="M100" s="71"/>
      <c r="N100" s="69"/>
      <c r="O100" s="72"/>
      <c r="P100" s="62">
        <f t="shared" si="2"/>
        <v>0</v>
      </c>
      <c r="Q100" s="90"/>
      <c r="R100" s="73"/>
    </row>
    <row r="101" spans="1:18" ht="18" hidden="1" customHeight="1">
      <c r="A101" s="606">
        <v>91</v>
      </c>
      <c r="B101" s="607"/>
      <c r="C101" s="54"/>
      <c r="D101" s="65"/>
      <c r="E101" s="144"/>
      <c r="F101" s="66"/>
      <c r="G101" s="67"/>
      <c r="H101" s="71"/>
      <c r="I101" s="70"/>
      <c r="J101" s="71"/>
      <c r="K101" s="69"/>
      <c r="L101" s="70"/>
      <c r="M101" s="71"/>
      <c r="N101" s="69"/>
      <c r="O101" s="72"/>
      <c r="P101" s="62">
        <f t="shared" si="2"/>
        <v>0</v>
      </c>
      <c r="Q101" s="90"/>
      <c r="R101" s="73"/>
    </row>
    <row r="102" spans="1:18" ht="18" hidden="1" customHeight="1">
      <c r="A102" s="606">
        <v>92</v>
      </c>
      <c r="B102" s="607"/>
      <c r="C102" s="54"/>
      <c r="D102" s="65"/>
      <c r="E102" s="144"/>
      <c r="F102" s="66"/>
      <c r="G102" s="67"/>
      <c r="H102" s="71"/>
      <c r="I102" s="70"/>
      <c r="J102" s="71"/>
      <c r="K102" s="69"/>
      <c r="L102" s="70"/>
      <c r="M102" s="71"/>
      <c r="N102" s="69"/>
      <c r="O102" s="72"/>
      <c r="P102" s="62">
        <f t="shared" si="2"/>
        <v>0</v>
      </c>
      <c r="Q102" s="90"/>
      <c r="R102" s="73"/>
    </row>
    <row r="103" spans="1:18" ht="18" hidden="1" customHeight="1">
      <c r="A103" s="606">
        <v>93</v>
      </c>
      <c r="B103" s="607"/>
      <c r="C103" s="54"/>
      <c r="D103" s="65"/>
      <c r="E103" s="144"/>
      <c r="F103" s="66"/>
      <c r="G103" s="67"/>
      <c r="H103" s="71"/>
      <c r="I103" s="70"/>
      <c r="J103" s="71"/>
      <c r="K103" s="69"/>
      <c r="L103" s="70"/>
      <c r="M103" s="71"/>
      <c r="N103" s="69"/>
      <c r="O103" s="72"/>
      <c r="P103" s="62">
        <f t="shared" si="2"/>
        <v>0</v>
      </c>
      <c r="Q103" s="90"/>
      <c r="R103" s="73"/>
    </row>
    <row r="104" spans="1:18" ht="18" hidden="1" customHeight="1">
      <c r="A104" s="606">
        <v>94</v>
      </c>
      <c r="B104" s="607"/>
      <c r="C104" s="54"/>
      <c r="D104" s="65"/>
      <c r="E104" s="144"/>
      <c r="F104" s="66"/>
      <c r="G104" s="67"/>
      <c r="H104" s="71"/>
      <c r="I104" s="70"/>
      <c r="J104" s="71"/>
      <c r="K104" s="69"/>
      <c r="L104" s="70"/>
      <c r="M104" s="71"/>
      <c r="N104" s="69"/>
      <c r="O104" s="72"/>
      <c r="P104" s="62">
        <f t="shared" si="2"/>
        <v>0</v>
      </c>
      <c r="Q104" s="90"/>
      <c r="R104" s="73"/>
    </row>
    <row r="105" spans="1:18" ht="18" hidden="1" customHeight="1">
      <c r="A105" s="606">
        <v>95</v>
      </c>
      <c r="B105" s="607"/>
      <c r="C105" s="54"/>
      <c r="D105" s="65"/>
      <c r="E105" s="144"/>
      <c r="F105" s="66"/>
      <c r="G105" s="67"/>
      <c r="H105" s="71"/>
      <c r="I105" s="70"/>
      <c r="J105" s="71"/>
      <c r="K105" s="69"/>
      <c r="L105" s="70"/>
      <c r="M105" s="71"/>
      <c r="N105" s="69"/>
      <c r="O105" s="72"/>
      <c r="P105" s="62">
        <f t="shared" si="2"/>
        <v>0</v>
      </c>
      <c r="Q105" s="90"/>
      <c r="R105" s="73"/>
    </row>
    <row r="106" spans="1:18" ht="18" hidden="1" customHeight="1">
      <c r="A106" s="606">
        <v>96</v>
      </c>
      <c r="B106" s="607"/>
      <c r="C106" s="54"/>
      <c r="D106" s="65"/>
      <c r="E106" s="144"/>
      <c r="F106" s="66"/>
      <c r="G106" s="67"/>
      <c r="H106" s="71"/>
      <c r="I106" s="70"/>
      <c r="J106" s="71"/>
      <c r="K106" s="69"/>
      <c r="L106" s="70"/>
      <c r="M106" s="71"/>
      <c r="N106" s="69"/>
      <c r="O106" s="72"/>
      <c r="P106" s="62">
        <f t="shared" si="2"/>
        <v>0</v>
      </c>
      <c r="Q106" s="90"/>
      <c r="R106" s="73"/>
    </row>
    <row r="107" spans="1:18" ht="18" hidden="1" customHeight="1">
      <c r="A107" s="606">
        <v>97</v>
      </c>
      <c r="B107" s="607"/>
      <c r="C107" s="54"/>
      <c r="D107" s="65"/>
      <c r="E107" s="144"/>
      <c r="F107" s="66"/>
      <c r="G107" s="67"/>
      <c r="H107" s="71"/>
      <c r="I107" s="70"/>
      <c r="J107" s="71"/>
      <c r="K107" s="69"/>
      <c r="L107" s="70"/>
      <c r="M107" s="71"/>
      <c r="N107" s="69"/>
      <c r="O107" s="72"/>
      <c r="P107" s="62">
        <f t="shared" si="2"/>
        <v>0</v>
      </c>
      <c r="Q107" s="90"/>
      <c r="R107" s="73"/>
    </row>
    <row r="108" spans="1:18" ht="18" hidden="1" customHeight="1">
      <c r="A108" s="606">
        <v>98</v>
      </c>
      <c r="B108" s="607"/>
      <c r="C108" s="54"/>
      <c r="D108" s="65"/>
      <c r="E108" s="144"/>
      <c r="F108" s="66"/>
      <c r="G108" s="67"/>
      <c r="H108" s="71"/>
      <c r="I108" s="70"/>
      <c r="J108" s="71"/>
      <c r="K108" s="69"/>
      <c r="L108" s="70"/>
      <c r="M108" s="71"/>
      <c r="N108" s="69"/>
      <c r="O108" s="72"/>
      <c r="P108" s="62">
        <f t="shared" si="2"/>
        <v>0</v>
      </c>
      <c r="Q108" s="90"/>
      <c r="R108" s="73"/>
    </row>
    <row r="109" spans="1:18" ht="18" hidden="1" customHeight="1">
      <c r="A109" s="606">
        <v>99</v>
      </c>
      <c r="B109" s="607"/>
      <c r="C109" s="54"/>
      <c r="D109" s="65"/>
      <c r="E109" s="144"/>
      <c r="F109" s="66"/>
      <c r="G109" s="67"/>
      <c r="H109" s="71"/>
      <c r="I109" s="70"/>
      <c r="J109" s="71"/>
      <c r="K109" s="69"/>
      <c r="L109" s="70"/>
      <c r="M109" s="71"/>
      <c r="N109" s="69"/>
      <c r="O109" s="72"/>
      <c r="P109" s="62">
        <f t="shared" si="2"/>
        <v>0</v>
      </c>
      <c r="Q109" s="90"/>
      <c r="R109" s="73"/>
    </row>
    <row r="110" spans="1:18" ht="18" hidden="1" customHeight="1">
      <c r="A110" s="606">
        <v>100</v>
      </c>
      <c r="B110" s="607"/>
      <c r="C110" s="54"/>
      <c r="D110" s="65"/>
      <c r="E110" s="144"/>
      <c r="F110" s="66"/>
      <c r="G110" s="67"/>
      <c r="H110" s="71"/>
      <c r="I110" s="70"/>
      <c r="J110" s="71"/>
      <c r="K110" s="69"/>
      <c r="L110" s="70"/>
      <c r="M110" s="71"/>
      <c r="N110" s="69"/>
      <c r="O110" s="72"/>
      <c r="P110" s="62">
        <f t="shared" si="2"/>
        <v>0</v>
      </c>
      <c r="Q110" s="90"/>
      <c r="R110" s="73"/>
    </row>
    <row r="111" spans="1:18" ht="18" hidden="1" customHeight="1">
      <c r="A111" s="606">
        <v>101</v>
      </c>
      <c r="B111" s="607"/>
      <c r="C111" s="54"/>
      <c r="D111" s="65"/>
      <c r="E111" s="144"/>
      <c r="F111" s="66"/>
      <c r="G111" s="67"/>
      <c r="H111" s="71"/>
      <c r="I111" s="70"/>
      <c r="J111" s="71"/>
      <c r="K111" s="69"/>
      <c r="L111" s="70"/>
      <c r="M111" s="71"/>
      <c r="N111" s="69"/>
      <c r="O111" s="72"/>
      <c r="P111" s="62">
        <f t="shared" si="2"/>
        <v>0</v>
      </c>
      <c r="Q111" s="90"/>
      <c r="R111" s="73"/>
    </row>
    <row r="112" spans="1:18" ht="18" hidden="1" customHeight="1">
      <c r="A112" s="606">
        <v>102</v>
      </c>
      <c r="B112" s="607"/>
      <c r="C112" s="54"/>
      <c r="D112" s="65"/>
      <c r="E112" s="144"/>
      <c r="F112" s="66"/>
      <c r="G112" s="67"/>
      <c r="H112" s="71"/>
      <c r="I112" s="70"/>
      <c r="J112" s="71"/>
      <c r="K112" s="69"/>
      <c r="L112" s="70"/>
      <c r="M112" s="71"/>
      <c r="N112" s="69"/>
      <c r="O112" s="72"/>
      <c r="P112" s="62">
        <f t="shared" si="2"/>
        <v>0</v>
      </c>
      <c r="Q112" s="90"/>
      <c r="R112" s="73"/>
    </row>
    <row r="113" spans="1:18" ht="18" hidden="1" customHeight="1">
      <c r="A113" s="606">
        <v>103</v>
      </c>
      <c r="B113" s="607"/>
      <c r="C113" s="54"/>
      <c r="D113" s="65"/>
      <c r="E113" s="144"/>
      <c r="F113" s="66"/>
      <c r="G113" s="67"/>
      <c r="H113" s="71"/>
      <c r="I113" s="70"/>
      <c r="J113" s="71"/>
      <c r="K113" s="69"/>
      <c r="L113" s="70"/>
      <c r="M113" s="71"/>
      <c r="N113" s="69"/>
      <c r="O113" s="72"/>
      <c r="P113" s="62">
        <f t="shared" si="2"/>
        <v>0</v>
      </c>
      <c r="Q113" s="90"/>
      <c r="R113" s="73"/>
    </row>
    <row r="114" spans="1:18" ht="18" hidden="1" customHeight="1">
      <c r="A114" s="606">
        <v>104</v>
      </c>
      <c r="B114" s="607"/>
      <c r="C114" s="54"/>
      <c r="D114" s="65"/>
      <c r="E114" s="144"/>
      <c r="F114" s="66"/>
      <c r="G114" s="67"/>
      <c r="H114" s="71"/>
      <c r="I114" s="70"/>
      <c r="J114" s="71"/>
      <c r="K114" s="69"/>
      <c r="L114" s="70"/>
      <c r="M114" s="71"/>
      <c r="N114" s="69"/>
      <c r="O114" s="72"/>
      <c r="P114" s="62">
        <f t="shared" si="2"/>
        <v>0</v>
      </c>
      <c r="Q114" s="90"/>
      <c r="R114" s="73"/>
    </row>
    <row r="115" spans="1:18" ht="18" hidden="1" customHeight="1">
      <c r="A115" s="606">
        <v>105</v>
      </c>
      <c r="B115" s="607"/>
      <c r="C115" s="54"/>
      <c r="D115" s="65"/>
      <c r="E115" s="144"/>
      <c r="F115" s="66"/>
      <c r="G115" s="67"/>
      <c r="H115" s="71"/>
      <c r="I115" s="70"/>
      <c r="J115" s="71"/>
      <c r="K115" s="69"/>
      <c r="L115" s="70"/>
      <c r="M115" s="71"/>
      <c r="N115" s="69"/>
      <c r="O115" s="72"/>
      <c r="P115" s="62">
        <f t="shared" si="2"/>
        <v>0</v>
      </c>
      <c r="Q115" s="90"/>
      <c r="R115" s="73"/>
    </row>
    <row r="116" spans="1:18" ht="18" hidden="1" customHeight="1">
      <c r="A116" s="606">
        <v>106</v>
      </c>
      <c r="B116" s="607"/>
      <c r="C116" s="54"/>
      <c r="D116" s="65"/>
      <c r="E116" s="144"/>
      <c r="F116" s="66"/>
      <c r="G116" s="67"/>
      <c r="H116" s="71"/>
      <c r="I116" s="70"/>
      <c r="J116" s="71"/>
      <c r="K116" s="69"/>
      <c r="L116" s="70"/>
      <c r="M116" s="71"/>
      <c r="N116" s="69"/>
      <c r="O116" s="72"/>
      <c r="P116" s="62">
        <f t="shared" si="2"/>
        <v>0</v>
      </c>
      <c r="Q116" s="90"/>
      <c r="R116" s="73"/>
    </row>
    <row r="117" spans="1:18" ht="18" hidden="1" customHeight="1">
      <c r="A117" s="606">
        <v>107</v>
      </c>
      <c r="B117" s="607"/>
      <c r="C117" s="54"/>
      <c r="D117" s="65"/>
      <c r="E117" s="144"/>
      <c r="F117" s="66"/>
      <c r="G117" s="67"/>
      <c r="H117" s="71"/>
      <c r="I117" s="70"/>
      <c r="J117" s="71"/>
      <c r="K117" s="69"/>
      <c r="L117" s="70"/>
      <c r="M117" s="71"/>
      <c r="N117" s="69"/>
      <c r="O117" s="72"/>
      <c r="P117" s="62">
        <f t="shared" si="2"/>
        <v>0</v>
      </c>
      <c r="Q117" s="90"/>
      <c r="R117" s="73"/>
    </row>
    <row r="118" spans="1:18" ht="18" hidden="1" customHeight="1">
      <c r="A118" s="606">
        <v>108</v>
      </c>
      <c r="B118" s="607"/>
      <c r="C118" s="54"/>
      <c r="D118" s="65"/>
      <c r="E118" s="144"/>
      <c r="F118" s="66"/>
      <c r="G118" s="67"/>
      <c r="H118" s="71"/>
      <c r="I118" s="70"/>
      <c r="J118" s="71"/>
      <c r="K118" s="69"/>
      <c r="L118" s="70"/>
      <c r="M118" s="71"/>
      <c r="N118" s="69"/>
      <c r="O118" s="72"/>
      <c r="P118" s="62">
        <f t="shared" si="2"/>
        <v>0</v>
      </c>
      <c r="Q118" s="90"/>
      <c r="R118" s="73"/>
    </row>
    <row r="119" spans="1:18" ht="18" hidden="1" customHeight="1">
      <c r="A119" s="606">
        <v>109</v>
      </c>
      <c r="B119" s="607"/>
      <c r="C119" s="54"/>
      <c r="D119" s="65"/>
      <c r="E119" s="144"/>
      <c r="F119" s="66"/>
      <c r="G119" s="67"/>
      <c r="H119" s="71"/>
      <c r="I119" s="70"/>
      <c r="J119" s="71"/>
      <c r="K119" s="69"/>
      <c r="L119" s="70"/>
      <c r="M119" s="71"/>
      <c r="N119" s="69"/>
      <c r="O119" s="72"/>
      <c r="P119" s="62">
        <f t="shared" si="2"/>
        <v>0</v>
      </c>
      <c r="Q119" s="90"/>
      <c r="R119" s="73"/>
    </row>
    <row r="120" spans="1:18" ht="18" hidden="1" customHeight="1">
      <c r="A120" s="606">
        <v>110</v>
      </c>
      <c r="B120" s="607"/>
      <c r="C120" s="54"/>
      <c r="D120" s="65"/>
      <c r="E120" s="144"/>
      <c r="F120" s="66"/>
      <c r="G120" s="67"/>
      <c r="H120" s="71"/>
      <c r="I120" s="70"/>
      <c r="J120" s="71"/>
      <c r="K120" s="69"/>
      <c r="L120" s="70"/>
      <c r="M120" s="71"/>
      <c r="N120" s="69"/>
      <c r="O120" s="72"/>
      <c r="P120" s="62">
        <f t="shared" si="2"/>
        <v>0</v>
      </c>
      <c r="Q120" s="90"/>
      <c r="R120" s="73"/>
    </row>
    <row r="121" spans="1:18" ht="18" hidden="1" customHeight="1">
      <c r="A121" s="606">
        <v>111</v>
      </c>
      <c r="B121" s="607"/>
      <c r="C121" s="54"/>
      <c r="D121" s="65"/>
      <c r="E121" s="144"/>
      <c r="F121" s="66"/>
      <c r="G121" s="67"/>
      <c r="H121" s="71"/>
      <c r="I121" s="70"/>
      <c r="J121" s="71"/>
      <c r="K121" s="69"/>
      <c r="L121" s="70"/>
      <c r="M121" s="71"/>
      <c r="N121" s="69"/>
      <c r="O121" s="72"/>
      <c r="P121" s="62">
        <f t="shared" si="2"/>
        <v>0</v>
      </c>
      <c r="Q121" s="90"/>
      <c r="R121" s="73"/>
    </row>
    <row r="122" spans="1:18" ht="18" hidden="1" customHeight="1">
      <c r="A122" s="606">
        <v>112</v>
      </c>
      <c r="B122" s="607"/>
      <c r="C122" s="54"/>
      <c r="D122" s="65"/>
      <c r="E122" s="144"/>
      <c r="F122" s="66"/>
      <c r="G122" s="67"/>
      <c r="H122" s="71"/>
      <c r="I122" s="70"/>
      <c r="J122" s="71"/>
      <c r="K122" s="69"/>
      <c r="L122" s="70"/>
      <c r="M122" s="71"/>
      <c r="N122" s="69"/>
      <c r="O122" s="72"/>
      <c r="P122" s="62">
        <f t="shared" si="2"/>
        <v>0</v>
      </c>
      <c r="Q122" s="90"/>
      <c r="R122" s="73"/>
    </row>
    <row r="123" spans="1:18" ht="18" hidden="1" customHeight="1">
      <c r="A123" s="606">
        <v>113</v>
      </c>
      <c r="B123" s="607"/>
      <c r="C123" s="54"/>
      <c r="D123" s="65"/>
      <c r="E123" s="144"/>
      <c r="F123" s="66"/>
      <c r="G123" s="67"/>
      <c r="H123" s="71"/>
      <c r="I123" s="70"/>
      <c r="J123" s="71"/>
      <c r="K123" s="69"/>
      <c r="L123" s="70"/>
      <c r="M123" s="71"/>
      <c r="N123" s="69"/>
      <c r="O123" s="72"/>
      <c r="P123" s="62">
        <f t="shared" si="2"/>
        <v>0</v>
      </c>
      <c r="Q123" s="90"/>
      <c r="R123" s="73"/>
    </row>
    <row r="124" spans="1:18" ht="18" hidden="1" customHeight="1">
      <c r="A124" s="606">
        <v>114</v>
      </c>
      <c r="B124" s="607"/>
      <c r="C124" s="54"/>
      <c r="D124" s="65"/>
      <c r="E124" s="144"/>
      <c r="F124" s="66"/>
      <c r="G124" s="67"/>
      <c r="H124" s="71"/>
      <c r="I124" s="70"/>
      <c r="J124" s="71"/>
      <c r="K124" s="69"/>
      <c r="L124" s="70"/>
      <c r="M124" s="71"/>
      <c r="N124" s="69"/>
      <c r="O124" s="72"/>
      <c r="P124" s="62">
        <f t="shared" si="2"/>
        <v>0</v>
      </c>
      <c r="Q124" s="90"/>
      <c r="R124" s="73"/>
    </row>
    <row r="125" spans="1:18" ht="18" hidden="1" customHeight="1">
      <c r="A125" s="606">
        <v>115</v>
      </c>
      <c r="B125" s="607"/>
      <c r="C125" s="54"/>
      <c r="D125" s="65"/>
      <c r="E125" s="144"/>
      <c r="F125" s="66"/>
      <c r="G125" s="67"/>
      <c r="H125" s="71"/>
      <c r="I125" s="70"/>
      <c r="J125" s="71"/>
      <c r="K125" s="69"/>
      <c r="L125" s="70"/>
      <c r="M125" s="71"/>
      <c r="N125" s="69"/>
      <c r="O125" s="72"/>
      <c r="P125" s="62">
        <f t="shared" si="2"/>
        <v>0</v>
      </c>
      <c r="Q125" s="90"/>
      <c r="R125" s="73"/>
    </row>
    <row r="126" spans="1:18" ht="18" hidden="1" customHeight="1">
      <c r="A126" s="606">
        <v>116</v>
      </c>
      <c r="B126" s="607"/>
      <c r="C126" s="54"/>
      <c r="D126" s="65"/>
      <c r="E126" s="144"/>
      <c r="F126" s="66"/>
      <c r="G126" s="67"/>
      <c r="H126" s="71"/>
      <c r="I126" s="70"/>
      <c r="J126" s="71"/>
      <c r="K126" s="69"/>
      <c r="L126" s="70"/>
      <c r="M126" s="71"/>
      <c r="N126" s="69"/>
      <c r="O126" s="72"/>
      <c r="P126" s="62">
        <f t="shared" si="2"/>
        <v>0</v>
      </c>
      <c r="Q126" s="90"/>
      <c r="R126" s="73"/>
    </row>
    <row r="127" spans="1:18" ht="18" hidden="1" customHeight="1">
      <c r="A127" s="606">
        <v>117</v>
      </c>
      <c r="B127" s="607"/>
      <c r="C127" s="54"/>
      <c r="D127" s="65"/>
      <c r="E127" s="144"/>
      <c r="F127" s="66"/>
      <c r="G127" s="67"/>
      <c r="H127" s="71"/>
      <c r="I127" s="70"/>
      <c r="J127" s="71"/>
      <c r="K127" s="69"/>
      <c r="L127" s="70"/>
      <c r="M127" s="71"/>
      <c r="N127" s="69"/>
      <c r="O127" s="72"/>
      <c r="P127" s="62">
        <f t="shared" si="2"/>
        <v>0</v>
      </c>
      <c r="Q127" s="90"/>
      <c r="R127" s="73"/>
    </row>
    <row r="128" spans="1:18" ht="18" hidden="1" customHeight="1">
      <c r="A128" s="606">
        <v>118</v>
      </c>
      <c r="B128" s="607"/>
      <c r="C128" s="54"/>
      <c r="D128" s="65"/>
      <c r="E128" s="144"/>
      <c r="F128" s="66"/>
      <c r="G128" s="67"/>
      <c r="H128" s="71"/>
      <c r="I128" s="70"/>
      <c r="J128" s="71"/>
      <c r="K128" s="69"/>
      <c r="L128" s="70"/>
      <c r="M128" s="71"/>
      <c r="N128" s="69"/>
      <c r="O128" s="72"/>
      <c r="P128" s="62">
        <f t="shared" si="2"/>
        <v>0</v>
      </c>
      <c r="Q128" s="90"/>
      <c r="R128" s="73"/>
    </row>
    <row r="129" spans="1:18" ht="18" hidden="1" customHeight="1">
      <c r="A129" s="606">
        <v>119</v>
      </c>
      <c r="B129" s="607"/>
      <c r="C129" s="54"/>
      <c r="D129" s="65"/>
      <c r="E129" s="144"/>
      <c r="F129" s="66"/>
      <c r="G129" s="67"/>
      <c r="H129" s="71"/>
      <c r="I129" s="70"/>
      <c r="J129" s="71"/>
      <c r="K129" s="69"/>
      <c r="L129" s="70"/>
      <c r="M129" s="71"/>
      <c r="N129" s="69"/>
      <c r="O129" s="72"/>
      <c r="P129" s="62">
        <f t="shared" si="2"/>
        <v>0</v>
      </c>
      <c r="Q129" s="90"/>
      <c r="R129" s="73"/>
    </row>
    <row r="130" spans="1:18" ht="18" hidden="1" customHeight="1">
      <c r="A130" s="606">
        <v>120</v>
      </c>
      <c r="B130" s="607"/>
      <c r="C130" s="54"/>
      <c r="D130" s="65"/>
      <c r="E130" s="144"/>
      <c r="F130" s="66"/>
      <c r="G130" s="67"/>
      <c r="H130" s="71"/>
      <c r="I130" s="70"/>
      <c r="J130" s="71"/>
      <c r="K130" s="69"/>
      <c r="L130" s="70"/>
      <c r="M130" s="71"/>
      <c r="N130" s="69"/>
      <c r="O130" s="72"/>
      <c r="P130" s="62">
        <f t="shared" si="2"/>
        <v>0</v>
      </c>
      <c r="Q130" s="90"/>
      <c r="R130" s="73"/>
    </row>
    <row r="131" spans="1:18" ht="18" hidden="1" customHeight="1">
      <c r="A131" s="606">
        <v>121</v>
      </c>
      <c r="B131" s="607"/>
      <c r="C131" s="54"/>
      <c r="D131" s="65"/>
      <c r="E131" s="144"/>
      <c r="F131" s="66"/>
      <c r="G131" s="67"/>
      <c r="H131" s="71"/>
      <c r="I131" s="70"/>
      <c r="J131" s="71"/>
      <c r="K131" s="69"/>
      <c r="L131" s="70"/>
      <c r="M131" s="71"/>
      <c r="N131" s="69"/>
      <c r="O131" s="72"/>
      <c r="P131" s="62">
        <f t="shared" si="2"/>
        <v>0</v>
      </c>
      <c r="Q131" s="90"/>
      <c r="R131" s="73"/>
    </row>
    <row r="132" spans="1:18" ht="18" hidden="1" customHeight="1">
      <c r="A132" s="606">
        <v>122</v>
      </c>
      <c r="B132" s="607"/>
      <c r="C132" s="54"/>
      <c r="D132" s="65"/>
      <c r="E132" s="144"/>
      <c r="F132" s="66"/>
      <c r="G132" s="67"/>
      <c r="H132" s="71"/>
      <c r="I132" s="70"/>
      <c r="J132" s="71"/>
      <c r="K132" s="69"/>
      <c r="L132" s="70"/>
      <c r="M132" s="71"/>
      <c r="N132" s="69"/>
      <c r="O132" s="72"/>
      <c r="P132" s="62">
        <f t="shared" si="2"/>
        <v>0</v>
      </c>
      <c r="Q132" s="90"/>
      <c r="R132" s="73"/>
    </row>
    <row r="133" spans="1:18" ht="18" hidden="1" customHeight="1">
      <c r="A133" s="606">
        <v>123</v>
      </c>
      <c r="B133" s="607"/>
      <c r="C133" s="54"/>
      <c r="D133" s="65"/>
      <c r="E133" s="144"/>
      <c r="F133" s="66"/>
      <c r="G133" s="67"/>
      <c r="H133" s="71"/>
      <c r="I133" s="70"/>
      <c r="J133" s="71"/>
      <c r="K133" s="69"/>
      <c r="L133" s="70"/>
      <c r="M133" s="71"/>
      <c r="N133" s="69"/>
      <c r="O133" s="72"/>
      <c r="P133" s="62">
        <f t="shared" si="2"/>
        <v>0</v>
      </c>
      <c r="Q133" s="90"/>
      <c r="R133" s="73"/>
    </row>
    <row r="134" spans="1:18" ht="18" hidden="1" customHeight="1">
      <c r="A134" s="606">
        <v>124</v>
      </c>
      <c r="B134" s="607"/>
      <c r="C134" s="54"/>
      <c r="D134" s="65"/>
      <c r="E134" s="144"/>
      <c r="F134" s="66"/>
      <c r="G134" s="67"/>
      <c r="H134" s="71"/>
      <c r="I134" s="70"/>
      <c r="J134" s="71"/>
      <c r="K134" s="69"/>
      <c r="L134" s="70"/>
      <c r="M134" s="71"/>
      <c r="N134" s="69"/>
      <c r="O134" s="72"/>
      <c r="P134" s="62">
        <f t="shared" si="2"/>
        <v>0</v>
      </c>
      <c r="Q134" s="90"/>
      <c r="R134" s="73"/>
    </row>
    <row r="135" spans="1:18" ht="18" hidden="1" customHeight="1">
      <c r="A135" s="606">
        <v>125</v>
      </c>
      <c r="B135" s="607"/>
      <c r="C135" s="54"/>
      <c r="D135" s="65"/>
      <c r="E135" s="144"/>
      <c r="F135" s="66"/>
      <c r="G135" s="67"/>
      <c r="H135" s="71"/>
      <c r="I135" s="70"/>
      <c r="J135" s="71"/>
      <c r="K135" s="69"/>
      <c r="L135" s="70"/>
      <c r="M135" s="71"/>
      <c r="N135" s="69"/>
      <c r="O135" s="72"/>
      <c r="P135" s="62">
        <f t="shared" si="2"/>
        <v>0</v>
      </c>
      <c r="Q135" s="90"/>
      <c r="R135" s="73"/>
    </row>
    <row r="136" spans="1:18" ht="18" hidden="1" customHeight="1">
      <c r="A136" s="606">
        <v>126</v>
      </c>
      <c r="B136" s="607"/>
      <c r="C136" s="54"/>
      <c r="D136" s="65"/>
      <c r="E136" s="144"/>
      <c r="F136" s="66"/>
      <c r="G136" s="67"/>
      <c r="H136" s="71"/>
      <c r="I136" s="70"/>
      <c r="J136" s="71"/>
      <c r="K136" s="69"/>
      <c r="L136" s="70"/>
      <c r="M136" s="71"/>
      <c r="N136" s="69"/>
      <c r="O136" s="72"/>
      <c r="P136" s="62">
        <f t="shared" si="2"/>
        <v>0</v>
      </c>
      <c r="Q136" s="90"/>
      <c r="R136" s="73"/>
    </row>
    <row r="137" spans="1:18" ht="18" hidden="1" customHeight="1">
      <c r="A137" s="606">
        <v>127</v>
      </c>
      <c r="B137" s="607"/>
      <c r="C137" s="54"/>
      <c r="D137" s="65"/>
      <c r="E137" s="144"/>
      <c r="F137" s="66"/>
      <c r="G137" s="67"/>
      <c r="H137" s="71"/>
      <c r="I137" s="70"/>
      <c r="J137" s="71"/>
      <c r="K137" s="69"/>
      <c r="L137" s="70"/>
      <c r="M137" s="71"/>
      <c r="N137" s="69"/>
      <c r="O137" s="72"/>
      <c r="P137" s="62">
        <f t="shared" si="2"/>
        <v>0</v>
      </c>
      <c r="Q137" s="90"/>
      <c r="R137" s="73"/>
    </row>
    <row r="138" spans="1:18" ht="18" hidden="1" customHeight="1">
      <c r="A138" s="606">
        <v>128</v>
      </c>
      <c r="B138" s="607"/>
      <c r="C138" s="54"/>
      <c r="D138" s="65"/>
      <c r="E138" s="144"/>
      <c r="F138" s="66"/>
      <c r="G138" s="67"/>
      <c r="H138" s="71"/>
      <c r="I138" s="70"/>
      <c r="J138" s="71"/>
      <c r="K138" s="69"/>
      <c r="L138" s="70"/>
      <c r="M138" s="71"/>
      <c r="N138" s="69"/>
      <c r="O138" s="72"/>
      <c r="P138" s="62">
        <f t="shared" si="2"/>
        <v>0</v>
      </c>
      <c r="Q138" s="90"/>
      <c r="R138" s="73"/>
    </row>
    <row r="139" spans="1:18" ht="18" hidden="1" customHeight="1">
      <c r="A139" s="606">
        <v>129</v>
      </c>
      <c r="B139" s="607"/>
      <c r="C139" s="54"/>
      <c r="D139" s="65"/>
      <c r="E139" s="144"/>
      <c r="F139" s="66"/>
      <c r="G139" s="67"/>
      <c r="H139" s="71"/>
      <c r="I139" s="70"/>
      <c r="J139" s="71"/>
      <c r="K139" s="69"/>
      <c r="L139" s="70"/>
      <c r="M139" s="71"/>
      <c r="N139" s="69"/>
      <c r="O139" s="72"/>
      <c r="P139" s="62">
        <f t="shared" si="2"/>
        <v>0</v>
      </c>
      <c r="Q139" s="90"/>
      <c r="R139" s="73"/>
    </row>
    <row r="140" spans="1:18" ht="18" hidden="1" customHeight="1">
      <c r="A140" s="606">
        <v>130</v>
      </c>
      <c r="B140" s="607"/>
      <c r="C140" s="54"/>
      <c r="D140" s="65"/>
      <c r="E140" s="144"/>
      <c r="F140" s="66"/>
      <c r="G140" s="67"/>
      <c r="H140" s="71"/>
      <c r="I140" s="70"/>
      <c r="J140" s="71"/>
      <c r="K140" s="69"/>
      <c r="L140" s="70"/>
      <c r="M140" s="71"/>
      <c r="N140" s="69"/>
      <c r="O140" s="72"/>
      <c r="P140" s="62">
        <f t="shared" ref="P140:P203" si="3">IF(H140="",0,INT(SUM(PRODUCT(H140,J140,M140))))</f>
        <v>0</v>
      </c>
      <c r="Q140" s="90"/>
      <c r="R140" s="73"/>
    </row>
    <row r="141" spans="1:18" ht="18" hidden="1" customHeight="1">
      <c r="A141" s="606">
        <v>131</v>
      </c>
      <c r="B141" s="607"/>
      <c r="C141" s="54"/>
      <c r="D141" s="65"/>
      <c r="E141" s="144"/>
      <c r="F141" s="66"/>
      <c r="G141" s="67"/>
      <c r="H141" s="71"/>
      <c r="I141" s="70"/>
      <c r="J141" s="71"/>
      <c r="K141" s="69"/>
      <c r="L141" s="70"/>
      <c r="M141" s="71"/>
      <c r="N141" s="69"/>
      <c r="O141" s="72"/>
      <c r="P141" s="62">
        <f t="shared" si="3"/>
        <v>0</v>
      </c>
      <c r="Q141" s="90"/>
      <c r="R141" s="73"/>
    </row>
    <row r="142" spans="1:18" ht="18" hidden="1" customHeight="1">
      <c r="A142" s="606">
        <v>132</v>
      </c>
      <c r="B142" s="607"/>
      <c r="C142" s="54"/>
      <c r="D142" s="65"/>
      <c r="E142" s="144"/>
      <c r="F142" s="66"/>
      <c r="G142" s="67"/>
      <c r="H142" s="71"/>
      <c r="I142" s="70"/>
      <c r="J142" s="71"/>
      <c r="K142" s="69"/>
      <c r="L142" s="70"/>
      <c r="M142" s="71"/>
      <c r="N142" s="69"/>
      <c r="O142" s="72"/>
      <c r="P142" s="62">
        <f t="shared" si="3"/>
        <v>0</v>
      </c>
      <c r="Q142" s="90"/>
      <c r="R142" s="73"/>
    </row>
    <row r="143" spans="1:18" ht="18" hidden="1" customHeight="1">
      <c r="A143" s="606">
        <v>133</v>
      </c>
      <c r="B143" s="607"/>
      <c r="C143" s="54"/>
      <c r="D143" s="65"/>
      <c r="E143" s="144"/>
      <c r="F143" s="66"/>
      <c r="G143" s="67"/>
      <c r="H143" s="71"/>
      <c r="I143" s="70"/>
      <c r="J143" s="71"/>
      <c r="K143" s="69"/>
      <c r="L143" s="70"/>
      <c r="M143" s="71"/>
      <c r="N143" s="69"/>
      <c r="O143" s="72"/>
      <c r="P143" s="62">
        <f t="shared" si="3"/>
        <v>0</v>
      </c>
      <c r="Q143" s="90"/>
      <c r="R143" s="73"/>
    </row>
    <row r="144" spans="1:18" ht="18" hidden="1" customHeight="1">
      <c r="A144" s="606">
        <v>134</v>
      </c>
      <c r="B144" s="607"/>
      <c r="C144" s="54"/>
      <c r="D144" s="65"/>
      <c r="E144" s="144"/>
      <c r="F144" s="66"/>
      <c r="G144" s="67"/>
      <c r="H144" s="71"/>
      <c r="I144" s="70"/>
      <c r="J144" s="71"/>
      <c r="K144" s="69"/>
      <c r="L144" s="70"/>
      <c r="M144" s="71"/>
      <c r="N144" s="69"/>
      <c r="O144" s="72"/>
      <c r="P144" s="62">
        <f t="shared" si="3"/>
        <v>0</v>
      </c>
      <c r="Q144" s="90"/>
      <c r="R144" s="73"/>
    </row>
    <row r="145" spans="1:18" ht="18" hidden="1" customHeight="1">
      <c r="A145" s="606">
        <v>135</v>
      </c>
      <c r="B145" s="607"/>
      <c r="C145" s="54"/>
      <c r="D145" s="65"/>
      <c r="E145" s="144"/>
      <c r="F145" s="66"/>
      <c r="G145" s="67"/>
      <c r="H145" s="71"/>
      <c r="I145" s="70"/>
      <c r="J145" s="71"/>
      <c r="K145" s="69"/>
      <c r="L145" s="70"/>
      <c r="M145" s="71"/>
      <c r="N145" s="69"/>
      <c r="O145" s="72"/>
      <c r="P145" s="62">
        <f t="shared" si="3"/>
        <v>0</v>
      </c>
      <c r="Q145" s="90"/>
      <c r="R145" s="73"/>
    </row>
    <row r="146" spans="1:18" ht="18" hidden="1" customHeight="1">
      <c r="A146" s="606">
        <v>136</v>
      </c>
      <c r="B146" s="607"/>
      <c r="C146" s="54"/>
      <c r="D146" s="65"/>
      <c r="E146" s="144"/>
      <c r="F146" s="66"/>
      <c r="G146" s="67"/>
      <c r="H146" s="71"/>
      <c r="I146" s="70"/>
      <c r="J146" s="71"/>
      <c r="K146" s="69"/>
      <c r="L146" s="70"/>
      <c r="M146" s="71"/>
      <c r="N146" s="69"/>
      <c r="O146" s="72"/>
      <c r="P146" s="62">
        <f t="shared" si="3"/>
        <v>0</v>
      </c>
      <c r="Q146" s="90"/>
      <c r="R146" s="73"/>
    </row>
    <row r="147" spans="1:18" ht="18" hidden="1" customHeight="1">
      <c r="A147" s="606">
        <v>137</v>
      </c>
      <c r="B147" s="607"/>
      <c r="C147" s="54"/>
      <c r="D147" s="65"/>
      <c r="E147" s="144"/>
      <c r="F147" s="66"/>
      <c r="G147" s="67"/>
      <c r="H147" s="71"/>
      <c r="I147" s="70"/>
      <c r="J147" s="71"/>
      <c r="K147" s="69"/>
      <c r="L147" s="70"/>
      <c r="M147" s="71"/>
      <c r="N147" s="69"/>
      <c r="O147" s="72"/>
      <c r="P147" s="62">
        <f t="shared" si="3"/>
        <v>0</v>
      </c>
      <c r="Q147" s="90"/>
      <c r="R147" s="73"/>
    </row>
    <row r="148" spans="1:18" ht="18" hidden="1" customHeight="1">
      <c r="A148" s="606">
        <v>138</v>
      </c>
      <c r="B148" s="607"/>
      <c r="C148" s="54"/>
      <c r="D148" s="65"/>
      <c r="E148" s="144"/>
      <c r="F148" s="66"/>
      <c r="G148" s="67"/>
      <c r="H148" s="71"/>
      <c r="I148" s="70"/>
      <c r="J148" s="71"/>
      <c r="K148" s="69"/>
      <c r="L148" s="70"/>
      <c r="M148" s="71"/>
      <c r="N148" s="69"/>
      <c r="O148" s="72"/>
      <c r="P148" s="62">
        <f t="shared" si="3"/>
        <v>0</v>
      </c>
      <c r="Q148" s="90"/>
      <c r="R148" s="73"/>
    </row>
    <row r="149" spans="1:18" ht="18" hidden="1" customHeight="1">
      <c r="A149" s="606">
        <v>139</v>
      </c>
      <c r="B149" s="607"/>
      <c r="C149" s="54"/>
      <c r="D149" s="65"/>
      <c r="E149" s="144"/>
      <c r="F149" s="66"/>
      <c r="G149" s="67"/>
      <c r="H149" s="71"/>
      <c r="I149" s="70"/>
      <c r="J149" s="71"/>
      <c r="K149" s="69"/>
      <c r="L149" s="70"/>
      <c r="M149" s="71"/>
      <c r="N149" s="69"/>
      <c r="O149" s="72"/>
      <c r="P149" s="62">
        <f t="shared" si="3"/>
        <v>0</v>
      </c>
      <c r="Q149" s="90"/>
      <c r="R149" s="73"/>
    </row>
    <row r="150" spans="1:18" ht="18" hidden="1" customHeight="1">
      <c r="A150" s="606">
        <v>140</v>
      </c>
      <c r="B150" s="607"/>
      <c r="C150" s="54"/>
      <c r="D150" s="65"/>
      <c r="E150" s="144"/>
      <c r="F150" s="66"/>
      <c r="G150" s="67"/>
      <c r="H150" s="71"/>
      <c r="I150" s="70"/>
      <c r="J150" s="71"/>
      <c r="K150" s="69"/>
      <c r="L150" s="70"/>
      <c r="M150" s="71"/>
      <c r="N150" s="69"/>
      <c r="O150" s="72"/>
      <c r="P150" s="62">
        <f t="shared" si="3"/>
        <v>0</v>
      </c>
      <c r="Q150" s="90"/>
      <c r="R150" s="73"/>
    </row>
    <row r="151" spans="1:18" ht="18" hidden="1" customHeight="1">
      <c r="A151" s="606">
        <v>141</v>
      </c>
      <c r="B151" s="607"/>
      <c r="C151" s="54"/>
      <c r="D151" s="65"/>
      <c r="E151" s="144"/>
      <c r="F151" s="66"/>
      <c r="G151" s="67"/>
      <c r="H151" s="71"/>
      <c r="I151" s="70"/>
      <c r="J151" s="71"/>
      <c r="K151" s="69"/>
      <c r="L151" s="70"/>
      <c r="M151" s="71"/>
      <c r="N151" s="69"/>
      <c r="O151" s="72"/>
      <c r="P151" s="62">
        <f t="shared" si="3"/>
        <v>0</v>
      </c>
      <c r="Q151" s="90"/>
      <c r="R151" s="73"/>
    </row>
    <row r="152" spans="1:18" ht="18" hidden="1" customHeight="1">
      <c r="A152" s="606">
        <v>142</v>
      </c>
      <c r="B152" s="607"/>
      <c r="C152" s="54"/>
      <c r="D152" s="65"/>
      <c r="E152" s="144"/>
      <c r="F152" s="66"/>
      <c r="G152" s="67"/>
      <c r="H152" s="71"/>
      <c r="I152" s="70"/>
      <c r="J152" s="71"/>
      <c r="K152" s="69"/>
      <c r="L152" s="70"/>
      <c r="M152" s="71"/>
      <c r="N152" s="69"/>
      <c r="O152" s="72"/>
      <c r="P152" s="62">
        <f t="shared" si="3"/>
        <v>0</v>
      </c>
      <c r="Q152" s="90"/>
      <c r="R152" s="73"/>
    </row>
    <row r="153" spans="1:18" ht="18" hidden="1" customHeight="1">
      <c r="A153" s="606">
        <v>143</v>
      </c>
      <c r="B153" s="607"/>
      <c r="C153" s="54"/>
      <c r="D153" s="65"/>
      <c r="E153" s="144"/>
      <c r="F153" s="66"/>
      <c r="G153" s="67"/>
      <c r="H153" s="71"/>
      <c r="I153" s="70"/>
      <c r="J153" s="71"/>
      <c r="K153" s="69"/>
      <c r="L153" s="70"/>
      <c r="M153" s="71"/>
      <c r="N153" s="69"/>
      <c r="O153" s="72"/>
      <c r="P153" s="62">
        <f t="shared" si="3"/>
        <v>0</v>
      </c>
      <c r="Q153" s="90"/>
      <c r="R153" s="73"/>
    </row>
    <row r="154" spans="1:18" ht="18" hidden="1" customHeight="1">
      <c r="A154" s="606">
        <v>144</v>
      </c>
      <c r="B154" s="607"/>
      <c r="C154" s="54"/>
      <c r="D154" s="65"/>
      <c r="E154" s="144"/>
      <c r="F154" s="66"/>
      <c r="G154" s="67"/>
      <c r="H154" s="71"/>
      <c r="I154" s="70"/>
      <c r="J154" s="71"/>
      <c r="K154" s="69"/>
      <c r="L154" s="70"/>
      <c r="M154" s="71"/>
      <c r="N154" s="69"/>
      <c r="O154" s="72"/>
      <c r="P154" s="62">
        <f t="shared" si="3"/>
        <v>0</v>
      </c>
      <c r="Q154" s="90"/>
      <c r="R154" s="73"/>
    </row>
    <row r="155" spans="1:18" ht="18" hidden="1" customHeight="1">
      <c r="A155" s="606">
        <v>145</v>
      </c>
      <c r="B155" s="607"/>
      <c r="C155" s="54"/>
      <c r="D155" s="65"/>
      <c r="E155" s="144"/>
      <c r="F155" s="66"/>
      <c r="G155" s="67"/>
      <c r="H155" s="71"/>
      <c r="I155" s="70"/>
      <c r="J155" s="71"/>
      <c r="K155" s="69"/>
      <c r="L155" s="70"/>
      <c r="M155" s="71"/>
      <c r="N155" s="69"/>
      <c r="O155" s="72"/>
      <c r="P155" s="62">
        <f t="shared" si="3"/>
        <v>0</v>
      </c>
      <c r="Q155" s="90"/>
      <c r="R155" s="73"/>
    </row>
    <row r="156" spans="1:18" ht="18" hidden="1" customHeight="1">
      <c r="A156" s="606">
        <v>146</v>
      </c>
      <c r="B156" s="607"/>
      <c r="C156" s="54"/>
      <c r="D156" s="65"/>
      <c r="E156" s="144"/>
      <c r="F156" s="66"/>
      <c r="G156" s="67"/>
      <c r="H156" s="71"/>
      <c r="I156" s="70"/>
      <c r="J156" s="71"/>
      <c r="K156" s="69"/>
      <c r="L156" s="70"/>
      <c r="M156" s="71"/>
      <c r="N156" s="69"/>
      <c r="O156" s="72"/>
      <c r="P156" s="62">
        <f t="shared" si="3"/>
        <v>0</v>
      </c>
      <c r="Q156" s="90"/>
      <c r="R156" s="73"/>
    </row>
    <row r="157" spans="1:18" ht="18" hidden="1" customHeight="1">
      <c r="A157" s="606">
        <v>147</v>
      </c>
      <c r="B157" s="607"/>
      <c r="C157" s="54"/>
      <c r="D157" s="65"/>
      <c r="E157" s="144"/>
      <c r="F157" s="66"/>
      <c r="G157" s="67"/>
      <c r="H157" s="71"/>
      <c r="I157" s="70"/>
      <c r="J157" s="71"/>
      <c r="K157" s="69"/>
      <c r="L157" s="70"/>
      <c r="M157" s="71"/>
      <c r="N157" s="69"/>
      <c r="O157" s="72"/>
      <c r="P157" s="62">
        <f t="shared" si="3"/>
        <v>0</v>
      </c>
      <c r="Q157" s="90"/>
      <c r="R157" s="73"/>
    </row>
    <row r="158" spans="1:18" ht="18" hidden="1" customHeight="1">
      <c r="A158" s="606">
        <v>148</v>
      </c>
      <c r="B158" s="607"/>
      <c r="C158" s="54"/>
      <c r="D158" s="65"/>
      <c r="E158" s="144"/>
      <c r="F158" s="66"/>
      <c r="G158" s="67"/>
      <c r="H158" s="71"/>
      <c r="I158" s="70"/>
      <c r="J158" s="71"/>
      <c r="K158" s="69"/>
      <c r="L158" s="70"/>
      <c r="M158" s="71"/>
      <c r="N158" s="69"/>
      <c r="O158" s="72"/>
      <c r="P158" s="62">
        <f t="shared" si="3"/>
        <v>0</v>
      </c>
      <c r="Q158" s="90"/>
      <c r="R158" s="73"/>
    </row>
    <row r="159" spans="1:18" ht="18" hidden="1" customHeight="1">
      <c r="A159" s="606">
        <v>149</v>
      </c>
      <c r="B159" s="607"/>
      <c r="C159" s="54"/>
      <c r="D159" s="65"/>
      <c r="E159" s="144"/>
      <c r="F159" s="66"/>
      <c r="G159" s="67"/>
      <c r="H159" s="71"/>
      <c r="I159" s="70"/>
      <c r="J159" s="71"/>
      <c r="K159" s="69"/>
      <c r="L159" s="70"/>
      <c r="M159" s="71"/>
      <c r="N159" s="69"/>
      <c r="O159" s="72"/>
      <c r="P159" s="62">
        <f t="shared" si="3"/>
        <v>0</v>
      </c>
      <c r="Q159" s="90"/>
      <c r="R159" s="73"/>
    </row>
    <row r="160" spans="1:18" ht="18" hidden="1" customHeight="1">
      <c r="A160" s="606">
        <v>150</v>
      </c>
      <c r="B160" s="607"/>
      <c r="C160" s="54"/>
      <c r="D160" s="65"/>
      <c r="E160" s="144"/>
      <c r="F160" s="66"/>
      <c r="G160" s="67"/>
      <c r="H160" s="71"/>
      <c r="I160" s="70"/>
      <c r="J160" s="71"/>
      <c r="K160" s="69"/>
      <c r="L160" s="70"/>
      <c r="M160" s="71"/>
      <c r="N160" s="69"/>
      <c r="O160" s="72"/>
      <c r="P160" s="62">
        <f t="shared" si="3"/>
        <v>0</v>
      </c>
      <c r="Q160" s="90"/>
      <c r="R160" s="73"/>
    </row>
    <row r="161" spans="1:18" ht="18" hidden="1" customHeight="1">
      <c r="A161" s="606">
        <v>151</v>
      </c>
      <c r="B161" s="607"/>
      <c r="C161" s="54"/>
      <c r="D161" s="65"/>
      <c r="E161" s="144"/>
      <c r="F161" s="66"/>
      <c r="G161" s="67"/>
      <c r="H161" s="71"/>
      <c r="I161" s="70"/>
      <c r="J161" s="71"/>
      <c r="K161" s="69"/>
      <c r="L161" s="70"/>
      <c r="M161" s="71"/>
      <c r="N161" s="69"/>
      <c r="O161" s="72"/>
      <c r="P161" s="62">
        <f t="shared" si="3"/>
        <v>0</v>
      </c>
      <c r="Q161" s="90"/>
      <c r="R161" s="73"/>
    </row>
    <row r="162" spans="1:18" ht="18" hidden="1" customHeight="1">
      <c r="A162" s="606">
        <v>152</v>
      </c>
      <c r="B162" s="607"/>
      <c r="C162" s="54"/>
      <c r="D162" s="65"/>
      <c r="E162" s="144"/>
      <c r="F162" s="66"/>
      <c r="G162" s="67"/>
      <c r="H162" s="71"/>
      <c r="I162" s="70"/>
      <c r="J162" s="71"/>
      <c r="K162" s="69"/>
      <c r="L162" s="70"/>
      <c r="M162" s="71"/>
      <c r="N162" s="69"/>
      <c r="O162" s="72"/>
      <c r="P162" s="62">
        <f t="shared" si="3"/>
        <v>0</v>
      </c>
      <c r="Q162" s="90"/>
      <c r="R162" s="73"/>
    </row>
    <row r="163" spans="1:18" ht="18" hidden="1" customHeight="1">
      <c r="A163" s="606">
        <v>153</v>
      </c>
      <c r="B163" s="607"/>
      <c r="C163" s="54"/>
      <c r="D163" s="65"/>
      <c r="E163" s="144"/>
      <c r="F163" s="66"/>
      <c r="G163" s="67"/>
      <c r="H163" s="71"/>
      <c r="I163" s="70"/>
      <c r="J163" s="71"/>
      <c r="K163" s="69"/>
      <c r="L163" s="70"/>
      <c r="M163" s="71"/>
      <c r="N163" s="69"/>
      <c r="O163" s="72"/>
      <c r="P163" s="62">
        <f t="shared" si="3"/>
        <v>0</v>
      </c>
      <c r="Q163" s="90"/>
      <c r="R163" s="73"/>
    </row>
    <row r="164" spans="1:18" ht="18" hidden="1" customHeight="1">
      <c r="A164" s="606">
        <v>154</v>
      </c>
      <c r="B164" s="607"/>
      <c r="C164" s="54"/>
      <c r="D164" s="65"/>
      <c r="E164" s="144"/>
      <c r="F164" s="66"/>
      <c r="G164" s="67"/>
      <c r="H164" s="68"/>
      <c r="I164" s="67"/>
      <c r="J164" s="68"/>
      <c r="K164" s="69"/>
      <c r="L164" s="70"/>
      <c r="M164" s="71"/>
      <c r="N164" s="69"/>
      <c r="O164" s="72"/>
      <c r="P164" s="62">
        <f t="shared" si="3"/>
        <v>0</v>
      </c>
      <c r="Q164" s="90"/>
      <c r="R164" s="73"/>
    </row>
    <row r="165" spans="1:18" ht="18" hidden="1" customHeight="1">
      <c r="A165" s="606">
        <v>155</v>
      </c>
      <c r="B165" s="607"/>
      <c r="C165" s="54"/>
      <c r="D165" s="65"/>
      <c r="E165" s="144"/>
      <c r="F165" s="66"/>
      <c r="G165" s="67"/>
      <c r="H165" s="68"/>
      <c r="I165" s="67"/>
      <c r="J165" s="68"/>
      <c r="K165" s="69"/>
      <c r="L165" s="70"/>
      <c r="M165" s="71"/>
      <c r="N165" s="69"/>
      <c r="O165" s="72"/>
      <c r="P165" s="62">
        <f t="shared" si="3"/>
        <v>0</v>
      </c>
      <c r="Q165" s="90"/>
      <c r="R165" s="73"/>
    </row>
    <row r="166" spans="1:18" ht="18" hidden="1" customHeight="1">
      <c r="A166" s="606">
        <v>156</v>
      </c>
      <c r="B166" s="607"/>
      <c r="C166" s="54"/>
      <c r="D166" s="65"/>
      <c r="E166" s="144"/>
      <c r="F166" s="66"/>
      <c r="G166" s="67"/>
      <c r="H166" s="68"/>
      <c r="I166" s="67"/>
      <c r="J166" s="68"/>
      <c r="K166" s="69"/>
      <c r="L166" s="70"/>
      <c r="M166" s="71"/>
      <c r="N166" s="69"/>
      <c r="O166" s="72"/>
      <c r="P166" s="62">
        <f t="shared" si="3"/>
        <v>0</v>
      </c>
      <c r="Q166" s="90"/>
      <c r="R166" s="73"/>
    </row>
    <row r="167" spans="1:18" ht="18" hidden="1" customHeight="1">
      <c r="A167" s="606">
        <v>157</v>
      </c>
      <c r="B167" s="607"/>
      <c r="C167" s="54"/>
      <c r="D167" s="65"/>
      <c r="E167" s="144"/>
      <c r="F167" s="66"/>
      <c r="G167" s="67"/>
      <c r="H167" s="68"/>
      <c r="I167" s="67"/>
      <c r="J167" s="68"/>
      <c r="K167" s="69"/>
      <c r="L167" s="70"/>
      <c r="M167" s="71"/>
      <c r="N167" s="69"/>
      <c r="O167" s="72"/>
      <c r="P167" s="62">
        <f t="shared" si="3"/>
        <v>0</v>
      </c>
      <c r="Q167" s="90"/>
      <c r="R167" s="73"/>
    </row>
    <row r="168" spans="1:18" ht="18" hidden="1" customHeight="1">
      <c r="A168" s="606">
        <v>158</v>
      </c>
      <c r="B168" s="607"/>
      <c r="C168" s="54"/>
      <c r="D168" s="65"/>
      <c r="E168" s="144"/>
      <c r="F168" s="66"/>
      <c r="G168" s="67"/>
      <c r="H168" s="68"/>
      <c r="I168" s="70"/>
      <c r="J168" s="71"/>
      <c r="K168" s="69"/>
      <c r="L168" s="70"/>
      <c r="M168" s="71"/>
      <c r="N168" s="69"/>
      <c r="O168" s="72"/>
      <c r="P168" s="62">
        <f t="shared" si="3"/>
        <v>0</v>
      </c>
      <c r="Q168" s="90"/>
      <c r="R168" s="73"/>
    </row>
    <row r="169" spans="1:18" ht="18" hidden="1" customHeight="1">
      <c r="A169" s="606">
        <v>159</v>
      </c>
      <c r="B169" s="607"/>
      <c r="C169" s="54"/>
      <c r="D169" s="65"/>
      <c r="E169" s="144"/>
      <c r="F169" s="66"/>
      <c r="G169" s="67"/>
      <c r="H169" s="68"/>
      <c r="I169" s="70"/>
      <c r="J169" s="71"/>
      <c r="K169" s="69"/>
      <c r="L169" s="70"/>
      <c r="M169" s="71"/>
      <c r="N169" s="69"/>
      <c r="O169" s="72"/>
      <c r="P169" s="62">
        <f t="shared" si="3"/>
        <v>0</v>
      </c>
      <c r="Q169" s="90"/>
      <c r="R169" s="73"/>
    </row>
    <row r="170" spans="1:18" ht="18" hidden="1" customHeight="1">
      <c r="A170" s="606">
        <v>160</v>
      </c>
      <c r="B170" s="607"/>
      <c r="C170" s="54"/>
      <c r="D170" s="65"/>
      <c r="E170" s="144"/>
      <c r="F170" s="66"/>
      <c r="G170" s="67"/>
      <c r="H170" s="68"/>
      <c r="I170" s="70"/>
      <c r="J170" s="71"/>
      <c r="K170" s="69"/>
      <c r="L170" s="70"/>
      <c r="M170" s="71"/>
      <c r="N170" s="69"/>
      <c r="O170" s="72"/>
      <c r="P170" s="62">
        <f t="shared" si="3"/>
        <v>0</v>
      </c>
      <c r="Q170" s="90"/>
      <c r="R170" s="73"/>
    </row>
    <row r="171" spans="1:18" ht="18" hidden="1" customHeight="1">
      <c r="A171" s="606">
        <v>161</v>
      </c>
      <c r="B171" s="607"/>
      <c r="C171" s="54"/>
      <c r="D171" s="65"/>
      <c r="E171" s="144"/>
      <c r="F171" s="66"/>
      <c r="G171" s="67"/>
      <c r="H171" s="68"/>
      <c r="I171" s="70"/>
      <c r="J171" s="71"/>
      <c r="K171" s="69"/>
      <c r="L171" s="70"/>
      <c r="M171" s="71"/>
      <c r="N171" s="69"/>
      <c r="O171" s="72"/>
      <c r="P171" s="62">
        <f t="shared" si="3"/>
        <v>0</v>
      </c>
      <c r="Q171" s="90"/>
      <c r="R171" s="73"/>
    </row>
    <row r="172" spans="1:18" ht="18" hidden="1" customHeight="1">
      <c r="A172" s="606">
        <v>162</v>
      </c>
      <c r="B172" s="607"/>
      <c r="C172" s="54"/>
      <c r="D172" s="65"/>
      <c r="E172" s="144"/>
      <c r="F172" s="66"/>
      <c r="G172" s="67"/>
      <c r="H172" s="68"/>
      <c r="I172" s="70"/>
      <c r="J172" s="71"/>
      <c r="K172" s="69"/>
      <c r="L172" s="70"/>
      <c r="M172" s="71"/>
      <c r="N172" s="69"/>
      <c r="O172" s="72"/>
      <c r="P172" s="62">
        <f t="shared" si="3"/>
        <v>0</v>
      </c>
      <c r="Q172" s="90"/>
      <c r="R172" s="73"/>
    </row>
    <row r="173" spans="1:18" ht="18" hidden="1" customHeight="1">
      <c r="A173" s="606">
        <v>163</v>
      </c>
      <c r="B173" s="607"/>
      <c r="C173" s="54"/>
      <c r="D173" s="65"/>
      <c r="E173" s="144"/>
      <c r="F173" s="66"/>
      <c r="G173" s="67"/>
      <c r="H173" s="68"/>
      <c r="I173" s="67"/>
      <c r="J173" s="68"/>
      <c r="K173" s="69"/>
      <c r="L173" s="67"/>
      <c r="M173" s="71"/>
      <c r="N173" s="74"/>
      <c r="O173" s="72"/>
      <c r="P173" s="62">
        <f t="shared" si="3"/>
        <v>0</v>
      </c>
      <c r="Q173" s="90"/>
      <c r="R173" s="73"/>
    </row>
    <row r="174" spans="1:18" ht="18" hidden="1" customHeight="1">
      <c r="A174" s="606">
        <v>164</v>
      </c>
      <c r="B174" s="607"/>
      <c r="C174" s="54"/>
      <c r="D174" s="65"/>
      <c r="E174" s="144"/>
      <c r="F174" s="66"/>
      <c r="G174" s="67"/>
      <c r="H174" s="68"/>
      <c r="I174" s="67"/>
      <c r="J174" s="68"/>
      <c r="K174" s="69"/>
      <c r="L174" s="67"/>
      <c r="M174" s="71"/>
      <c r="N174" s="74"/>
      <c r="O174" s="72"/>
      <c r="P174" s="62">
        <f t="shared" si="3"/>
        <v>0</v>
      </c>
      <c r="Q174" s="90"/>
      <c r="R174" s="73"/>
    </row>
    <row r="175" spans="1:18" ht="18" hidden="1" customHeight="1">
      <c r="A175" s="606">
        <v>165</v>
      </c>
      <c r="B175" s="607"/>
      <c r="C175" s="54"/>
      <c r="D175" s="65"/>
      <c r="E175" s="144"/>
      <c r="F175" s="66"/>
      <c r="G175" s="67"/>
      <c r="H175" s="68"/>
      <c r="I175" s="67"/>
      <c r="J175" s="68"/>
      <c r="K175" s="69"/>
      <c r="L175" s="67"/>
      <c r="M175" s="71"/>
      <c r="N175" s="74"/>
      <c r="O175" s="72"/>
      <c r="P175" s="62">
        <f t="shared" si="3"/>
        <v>0</v>
      </c>
      <c r="Q175" s="90"/>
      <c r="R175" s="73"/>
    </row>
    <row r="176" spans="1:18" ht="18" hidden="1" customHeight="1">
      <c r="A176" s="606">
        <v>166</v>
      </c>
      <c r="B176" s="607"/>
      <c r="C176" s="54"/>
      <c r="D176" s="65"/>
      <c r="E176" s="144"/>
      <c r="F176" s="66"/>
      <c r="G176" s="67"/>
      <c r="H176" s="68"/>
      <c r="I176" s="67"/>
      <c r="J176" s="68"/>
      <c r="K176" s="69"/>
      <c r="L176" s="70"/>
      <c r="M176" s="71"/>
      <c r="N176" s="69"/>
      <c r="O176" s="72"/>
      <c r="P176" s="62">
        <f t="shared" si="3"/>
        <v>0</v>
      </c>
      <c r="Q176" s="90"/>
      <c r="R176" s="73"/>
    </row>
    <row r="177" spans="1:18" ht="18" hidden="1" customHeight="1">
      <c r="A177" s="606">
        <v>167</v>
      </c>
      <c r="B177" s="607"/>
      <c r="C177" s="54"/>
      <c r="D177" s="65"/>
      <c r="E177" s="144"/>
      <c r="F177" s="66"/>
      <c r="G177" s="67"/>
      <c r="H177" s="68"/>
      <c r="I177" s="67"/>
      <c r="J177" s="68"/>
      <c r="K177" s="69"/>
      <c r="L177" s="70"/>
      <c r="M177" s="71"/>
      <c r="N177" s="69"/>
      <c r="O177" s="72"/>
      <c r="P177" s="62">
        <f t="shared" si="3"/>
        <v>0</v>
      </c>
      <c r="Q177" s="90"/>
      <c r="R177" s="73"/>
    </row>
    <row r="178" spans="1:18" ht="18" hidden="1" customHeight="1">
      <c r="A178" s="606">
        <v>168</v>
      </c>
      <c r="B178" s="607"/>
      <c r="C178" s="54"/>
      <c r="D178" s="65"/>
      <c r="E178" s="144"/>
      <c r="F178" s="66"/>
      <c r="G178" s="67"/>
      <c r="H178" s="68"/>
      <c r="I178" s="67"/>
      <c r="J178" s="68"/>
      <c r="K178" s="69"/>
      <c r="L178" s="70"/>
      <c r="M178" s="71"/>
      <c r="N178" s="69"/>
      <c r="O178" s="72"/>
      <c r="P178" s="62">
        <f t="shared" si="3"/>
        <v>0</v>
      </c>
      <c r="Q178" s="90"/>
      <c r="R178" s="73"/>
    </row>
    <row r="179" spans="1:18" ht="18" hidden="1" customHeight="1">
      <c r="A179" s="606">
        <v>169</v>
      </c>
      <c r="B179" s="607"/>
      <c r="C179" s="54"/>
      <c r="D179" s="65"/>
      <c r="E179" s="144"/>
      <c r="F179" s="66"/>
      <c r="G179" s="67"/>
      <c r="H179" s="68"/>
      <c r="I179" s="67"/>
      <c r="J179" s="68"/>
      <c r="K179" s="69"/>
      <c r="L179" s="70"/>
      <c r="M179" s="71"/>
      <c r="N179" s="69"/>
      <c r="O179" s="72"/>
      <c r="P179" s="62">
        <f t="shared" si="3"/>
        <v>0</v>
      </c>
      <c r="Q179" s="90"/>
      <c r="R179" s="73"/>
    </row>
    <row r="180" spans="1:18" ht="18" hidden="1" customHeight="1">
      <c r="A180" s="606">
        <v>170</v>
      </c>
      <c r="B180" s="607"/>
      <c r="C180" s="54"/>
      <c r="D180" s="65"/>
      <c r="E180" s="144"/>
      <c r="F180" s="66"/>
      <c r="G180" s="67"/>
      <c r="H180" s="68"/>
      <c r="I180" s="67"/>
      <c r="J180" s="68"/>
      <c r="K180" s="69"/>
      <c r="L180" s="70"/>
      <c r="M180" s="71"/>
      <c r="N180" s="69"/>
      <c r="O180" s="72"/>
      <c r="P180" s="62">
        <f t="shared" si="3"/>
        <v>0</v>
      </c>
      <c r="Q180" s="90"/>
      <c r="R180" s="73"/>
    </row>
    <row r="181" spans="1:18" ht="18" hidden="1" customHeight="1">
      <c r="A181" s="606">
        <v>171</v>
      </c>
      <c r="B181" s="607"/>
      <c r="C181" s="54"/>
      <c r="D181" s="65"/>
      <c r="E181" s="144"/>
      <c r="F181" s="66"/>
      <c r="G181" s="67"/>
      <c r="H181" s="68"/>
      <c r="I181" s="67"/>
      <c r="J181" s="68"/>
      <c r="K181" s="69"/>
      <c r="L181" s="70"/>
      <c r="M181" s="71"/>
      <c r="N181" s="69"/>
      <c r="O181" s="72"/>
      <c r="P181" s="62">
        <f t="shared" si="3"/>
        <v>0</v>
      </c>
      <c r="Q181" s="90"/>
      <c r="R181" s="73"/>
    </row>
    <row r="182" spans="1:18" ht="18" hidden="1" customHeight="1">
      <c r="A182" s="606">
        <v>172</v>
      </c>
      <c r="B182" s="607"/>
      <c r="C182" s="54"/>
      <c r="D182" s="65"/>
      <c r="E182" s="144"/>
      <c r="F182" s="66"/>
      <c r="G182" s="67"/>
      <c r="H182" s="68"/>
      <c r="I182" s="67"/>
      <c r="J182" s="68"/>
      <c r="K182" s="69"/>
      <c r="L182" s="70"/>
      <c r="M182" s="71"/>
      <c r="N182" s="69"/>
      <c r="O182" s="72"/>
      <c r="P182" s="62">
        <f t="shared" si="3"/>
        <v>0</v>
      </c>
      <c r="Q182" s="90"/>
      <c r="R182" s="73"/>
    </row>
    <row r="183" spans="1:18" ht="18" hidden="1" customHeight="1">
      <c r="A183" s="606">
        <v>173</v>
      </c>
      <c r="B183" s="607"/>
      <c r="C183" s="54"/>
      <c r="D183" s="65"/>
      <c r="E183" s="144"/>
      <c r="F183" s="66"/>
      <c r="G183" s="67"/>
      <c r="H183" s="68"/>
      <c r="I183" s="67"/>
      <c r="J183" s="68"/>
      <c r="K183" s="69"/>
      <c r="L183" s="70"/>
      <c r="M183" s="71"/>
      <c r="N183" s="69"/>
      <c r="O183" s="72"/>
      <c r="P183" s="62">
        <f t="shared" si="3"/>
        <v>0</v>
      </c>
      <c r="Q183" s="90"/>
      <c r="R183" s="73"/>
    </row>
    <row r="184" spans="1:18" ht="18" hidden="1" customHeight="1">
      <c r="A184" s="606">
        <v>174</v>
      </c>
      <c r="B184" s="607"/>
      <c r="C184" s="54"/>
      <c r="D184" s="65"/>
      <c r="E184" s="144"/>
      <c r="F184" s="66"/>
      <c r="G184" s="67"/>
      <c r="H184" s="68"/>
      <c r="I184" s="67"/>
      <c r="J184" s="68"/>
      <c r="K184" s="69"/>
      <c r="L184" s="70"/>
      <c r="M184" s="71"/>
      <c r="N184" s="69"/>
      <c r="O184" s="72"/>
      <c r="P184" s="62">
        <f t="shared" si="3"/>
        <v>0</v>
      </c>
      <c r="Q184" s="90"/>
      <c r="R184" s="73"/>
    </row>
    <row r="185" spans="1:18" ht="18" hidden="1" customHeight="1">
      <c r="A185" s="606">
        <v>175</v>
      </c>
      <c r="B185" s="607"/>
      <c r="C185" s="54"/>
      <c r="D185" s="65"/>
      <c r="E185" s="144"/>
      <c r="F185" s="66"/>
      <c r="G185" s="67"/>
      <c r="H185" s="68"/>
      <c r="I185" s="67"/>
      <c r="J185" s="68"/>
      <c r="K185" s="69"/>
      <c r="L185" s="70"/>
      <c r="M185" s="71"/>
      <c r="N185" s="69"/>
      <c r="O185" s="72"/>
      <c r="P185" s="62">
        <f t="shared" si="3"/>
        <v>0</v>
      </c>
      <c r="Q185" s="90"/>
      <c r="R185" s="73"/>
    </row>
    <row r="186" spans="1:18" ht="18" hidden="1" customHeight="1">
      <c r="A186" s="606">
        <v>176</v>
      </c>
      <c r="B186" s="607"/>
      <c r="C186" s="54"/>
      <c r="D186" s="65"/>
      <c r="E186" s="144"/>
      <c r="F186" s="66"/>
      <c r="G186" s="67"/>
      <c r="H186" s="68"/>
      <c r="I186" s="67"/>
      <c r="J186" s="68"/>
      <c r="K186" s="69"/>
      <c r="L186" s="70"/>
      <c r="M186" s="71"/>
      <c r="N186" s="69"/>
      <c r="O186" s="72"/>
      <c r="P186" s="62">
        <f t="shared" si="3"/>
        <v>0</v>
      </c>
      <c r="Q186" s="90"/>
      <c r="R186" s="73"/>
    </row>
    <row r="187" spans="1:18" ht="18" hidden="1" customHeight="1">
      <c r="A187" s="606">
        <v>177</v>
      </c>
      <c r="B187" s="607"/>
      <c r="C187" s="54"/>
      <c r="D187" s="65"/>
      <c r="E187" s="144"/>
      <c r="F187" s="66"/>
      <c r="G187" s="67"/>
      <c r="H187" s="68"/>
      <c r="I187" s="67"/>
      <c r="J187" s="68"/>
      <c r="K187" s="69"/>
      <c r="L187" s="70"/>
      <c r="M187" s="71"/>
      <c r="N187" s="69"/>
      <c r="O187" s="72"/>
      <c r="P187" s="62">
        <f t="shared" si="3"/>
        <v>0</v>
      </c>
      <c r="Q187" s="90"/>
      <c r="R187" s="73"/>
    </row>
    <row r="188" spans="1:18" ht="18" hidden="1" customHeight="1">
      <c r="A188" s="606">
        <v>178</v>
      </c>
      <c r="B188" s="607"/>
      <c r="C188" s="54"/>
      <c r="D188" s="65"/>
      <c r="E188" s="144"/>
      <c r="F188" s="66"/>
      <c r="G188" s="67"/>
      <c r="H188" s="68"/>
      <c r="I188" s="67"/>
      <c r="J188" s="68"/>
      <c r="K188" s="69"/>
      <c r="L188" s="70"/>
      <c r="M188" s="71"/>
      <c r="N188" s="69"/>
      <c r="O188" s="72"/>
      <c r="P188" s="62">
        <f t="shared" si="3"/>
        <v>0</v>
      </c>
      <c r="Q188" s="90"/>
      <c r="R188" s="73"/>
    </row>
    <row r="189" spans="1:18" ht="18" hidden="1" customHeight="1">
      <c r="A189" s="606">
        <v>179</v>
      </c>
      <c r="B189" s="607"/>
      <c r="C189" s="54"/>
      <c r="D189" s="65"/>
      <c r="E189" s="144"/>
      <c r="F189" s="66"/>
      <c r="G189" s="67"/>
      <c r="H189" s="68"/>
      <c r="I189" s="67"/>
      <c r="J189" s="68"/>
      <c r="K189" s="69"/>
      <c r="L189" s="70"/>
      <c r="M189" s="71"/>
      <c r="N189" s="69"/>
      <c r="O189" s="72"/>
      <c r="P189" s="62">
        <f t="shared" si="3"/>
        <v>0</v>
      </c>
      <c r="Q189" s="90"/>
      <c r="R189" s="73"/>
    </row>
    <row r="190" spans="1:18" ht="18" hidden="1" customHeight="1">
      <c r="A190" s="606">
        <v>180</v>
      </c>
      <c r="B190" s="607"/>
      <c r="C190" s="54"/>
      <c r="D190" s="65"/>
      <c r="E190" s="144"/>
      <c r="F190" s="66"/>
      <c r="G190" s="67"/>
      <c r="H190" s="68"/>
      <c r="I190" s="67"/>
      <c r="J190" s="68"/>
      <c r="K190" s="69"/>
      <c r="L190" s="70"/>
      <c r="M190" s="71"/>
      <c r="N190" s="69"/>
      <c r="O190" s="72"/>
      <c r="P190" s="62">
        <f t="shared" si="3"/>
        <v>0</v>
      </c>
      <c r="Q190" s="90"/>
      <c r="R190" s="73"/>
    </row>
    <row r="191" spans="1:18" ht="18" hidden="1" customHeight="1">
      <c r="A191" s="606">
        <v>181</v>
      </c>
      <c r="B191" s="607"/>
      <c r="C191" s="54"/>
      <c r="D191" s="65"/>
      <c r="E191" s="144"/>
      <c r="F191" s="66"/>
      <c r="G191" s="67"/>
      <c r="H191" s="68"/>
      <c r="I191" s="67"/>
      <c r="J191" s="68"/>
      <c r="K191" s="69"/>
      <c r="L191" s="70"/>
      <c r="M191" s="71"/>
      <c r="N191" s="69"/>
      <c r="O191" s="72"/>
      <c r="P191" s="62">
        <f t="shared" si="3"/>
        <v>0</v>
      </c>
      <c r="Q191" s="90"/>
      <c r="R191" s="73"/>
    </row>
    <row r="192" spans="1:18" ht="18" hidden="1" customHeight="1">
      <c r="A192" s="606">
        <v>182</v>
      </c>
      <c r="B192" s="607"/>
      <c r="C192" s="54"/>
      <c r="D192" s="65"/>
      <c r="E192" s="144"/>
      <c r="F192" s="66"/>
      <c r="G192" s="67"/>
      <c r="H192" s="68"/>
      <c r="I192" s="70"/>
      <c r="J192" s="71"/>
      <c r="K192" s="69"/>
      <c r="L192" s="70"/>
      <c r="M192" s="71"/>
      <c r="N192" s="69"/>
      <c r="O192" s="72"/>
      <c r="P192" s="62">
        <f t="shared" si="3"/>
        <v>0</v>
      </c>
      <c r="Q192" s="90"/>
      <c r="R192" s="73"/>
    </row>
    <row r="193" spans="1:18" ht="18" hidden="1" customHeight="1">
      <c r="A193" s="606">
        <v>183</v>
      </c>
      <c r="B193" s="607"/>
      <c r="C193" s="54"/>
      <c r="D193" s="65"/>
      <c r="E193" s="144"/>
      <c r="F193" s="66"/>
      <c r="G193" s="67"/>
      <c r="H193" s="68"/>
      <c r="I193" s="67"/>
      <c r="J193" s="68"/>
      <c r="K193" s="69"/>
      <c r="L193" s="70"/>
      <c r="M193" s="71"/>
      <c r="N193" s="69"/>
      <c r="O193" s="72"/>
      <c r="P193" s="62">
        <f t="shared" si="3"/>
        <v>0</v>
      </c>
      <c r="Q193" s="90"/>
      <c r="R193" s="73"/>
    </row>
    <row r="194" spans="1:18" ht="18" hidden="1" customHeight="1">
      <c r="A194" s="606">
        <v>184</v>
      </c>
      <c r="B194" s="607"/>
      <c r="C194" s="54"/>
      <c r="D194" s="65"/>
      <c r="E194" s="144"/>
      <c r="F194" s="66"/>
      <c r="G194" s="67"/>
      <c r="H194" s="68"/>
      <c r="I194" s="67"/>
      <c r="J194" s="68"/>
      <c r="K194" s="69"/>
      <c r="L194" s="70"/>
      <c r="M194" s="71"/>
      <c r="N194" s="69"/>
      <c r="O194" s="72"/>
      <c r="P194" s="62">
        <f t="shared" si="3"/>
        <v>0</v>
      </c>
      <c r="Q194" s="90"/>
      <c r="R194" s="73"/>
    </row>
    <row r="195" spans="1:18" ht="18" hidden="1" customHeight="1">
      <c r="A195" s="606">
        <v>185</v>
      </c>
      <c r="B195" s="607"/>
      <c r="C195" s="54"/>
      <c r="D195" s="65"/>
      <c r="E195" s="144"/>
      <c r="F195" s="66"/>
      <c r="G195" s="67"/>
      <c r="H195" s="71"/>
      <c r="I195" s="70"/>
      <c r="J195" s="71"/>
      <c r="K195" s="69"/>
      <c r="L195" s="70"/>
      <c r="M195" s="71"/>
      <c r="N195" s="69"/>
      <c r="O195" s="72"/>
      <c r="P195" s="62">
        <f t="shared" si="3"/>
        <v>0</v>
      </c>
      <c r="Q195" s="90"/>
      <c r="R195" s="73"/>
    </row>
    <row r="196" spans="1:18" ht="18" hidden="1" customHeight="1">
      <c r="A196" s="606">
        <v>186</v>
      </c>
      <c r="B196" s="607"/>
      <c r="C196" s="54"/>
      <c r="D196" s="65"/>
      <c r="E196" s="144"/>
      <c r="F196" s="66"/>
      <c r="G196" s="67"/>
      <c r="H196" s="71"/>
      <c r="I196" s="70"/>
      <c r="J196" s="71"/>
      <c r="K196" s="69"/>
      <c r="L196" s="70"/>
      <c r="M196" s="71"/>
      <c r="N196" s="69"/>
      <c r="O196" s="72"/>
      <c r="P196" s="62">
        <f t="shared" si="3"/>
        <v>0</v>
      </c>
      <c r="Q196" s="90"/>
      <c r="R196" s="73"/>
    </row>
    <row r="197" spans="1:18" ht="18" hidden="1" customHeight="1">
      <c r="A197" s="606">
        <v>187</v>
      </c>
      <c r="B197" s="607"/>
      <c r="C197" s="54"/>
      <c r="D197" s="65"/>
      <c r="E197" s="144"/>
      <c r="F197" s="66"/>
      <c r="G197" s="67"/>
      <c r="H197" s="71"/>
      <c r="I197" s="70"/>
      <c r="J197" s="71"/>
      <c r="K197" s="69"/>
      <c r="L197" s="70"/>
      <c r="M197" s="71"/>
      <c r="N197" s="69"/>
      <c r="O197" s="72"/>
      <c r="P197" s="62">
        <f t="shared" si="3"/>
        <v>0</v>
      </c>
      <c r="Q197" s="90"/>
      <c r="R197" s="73"/>
    </row>
    <row r="198" spans="1:18" ht="18" hidden="1" customHeight="1">
      <c r="A198" s="606">
        <v>188</v>
      </c>
      <c r="B198" s="607"/>
      <c r="C198" s="54"/>
      <c r="D198" s="65"/>
      <c r="E198" s="144"/>
      <c r="F198" s="66"/>
      <c r="G198" s="67"/>
      <c r="H198" s="71"/>
      <c r="I198" s="70"/>
      <c r="J198" s="71"/>
      <c r="K198" s="69"/>
      <c r="L198" s="70"/>
      <c r="M198" s="71"/>
      <c r="N198" s="69"/>
      <c r="O198" s="72"/>
      <c r="P198" s="62">
        <f t="shared" si="3"/>
        <v>0</v>
      </c>
      <c r="Q198" s="90"/>
      <c r="R198" s="73"/>
    </row>
    <row r="199" spans="1:18" ht="18" hidden="1" customHeight="1">
      <c r="A199" s="606">
        <v>189</v>
      </c>
      <c r="B199" s="607"/>
      <c r="C199" s="54"/>
      <c r="D199" s="65"/>
      <c r="E199" s="144"/>
      <c r="F199" s="66"/>
      <c r="G199" s="67"/>
      <c r="H199" s="71"/>
      <c r="I199" s="70"/>
      <c r="J199" s="71"/>
      <c r="K199" s="69"/>
      <c r="L199" s="70"/>
      <c r="M199" s="71"/>
      <c r="N199" s="69"/>
      <c r="O199" s="72"/>
      <c r="P199" s="62">
        <f t="shared" si="3"/>
        <v>0</v>
      </c>
      <c r="Q199" s="90"/>
      <c r="R199" s="73"/>
    </row>
    <row r="200" spans="1:18" ht="18" hidden="1" customHeight="1">
      <c r="A200" s="606">
        <v>190</v>
      </c>
      <c r="B200" s="607"/>
      <c r="C200" s="54"/>
      <c r="D200" s="65"/>
      <c r="E200" s="144"/>
      <c r="F200" s="66"/>
      <c r="G200" s="67"/>
      <c r="H200" s="71"/>
      <c r="I200" s="70"/>
      <c r="J200" s="71"/>
      <c r="K200" s="69"/>
      <c r="L200" s="70"/>
      <c r="M200" s="71"/>
      <c r="N200" s="69"/>
      <c r="O200" s="72"/>
      <c r="P200" s="62">
        <f t="shared" si="3"/>
        <v>0</v>
      </c>
      <c r="Q200" s="90"/>
      <c r="R200" s="73"/>
    </row>
    <row r="201" spans="1:18" ht="18" hidden="1" customHeight="1">
      <c r="A201" s="606">
        <v>191</v>
      </c>
      <c r="B201" s="607"/>
      <c r="C201" s="54"/>
      <c r="D201" s="65"/>
      <c r="E201" s="144"/>
      <c r="F201" s="66"/>
      <c r="G201" s="67"/>
      <c r="H201" s="71"/>
      <c r="I201" s="70"/>
      <c r="J201" s="71"/>
      <c r="K201" s="69"/>
      <c r="L201" s="70"/>
      <c r="M201" s="71"/>
      <c r="N201" s="69"/>
      <c r="O201" s="72"/>
      <c r="P201" s="62">
        <f t="shared" si="3"/>
        <v>0</v>
      </c>
      <c r="Q201" s="90"/>
      <c r="R201" s="73"/>
    </row>
    <row r="202" spans="1:18" ht="18" hidden="1" customHeight="1">
      <c r="A202" s="606">
        <v>192</v>
      </c>
      <c r="B202" s="607"/>
      <c r="C202" s="54"/>
      <c r="D202" s="65"/>
      <c r="E202" s="144"/>
      <c r="F202" s="66"/>
      <c r="G202" s="67"/>
      <c r="H202" s="71"/>
      <c r="I202" s="70"/>
      <c r="J202" s="71"/>
      <c r="K202" s="69"/>
      <c r="L202" s="70"/>
      <c r="M202" s="71"/>
      <c r="N202" s="69"/>
      <c r="O202" s="72"/>
      <c r="P202" s="62">
        <f t="shared" si="3"/>
        <v>0</v>
      </c>
      <c r="Q202" s="90"/>
      <c r="R202" s="73"/>
    </row>
    <row r="203" spans="1:18" ht="18" hidden="1" customHeight="1">
      <c r="A203" s="606">
        <v>193</v>
      </c>
      <c r="B203" s="607"/>
      <c r="C203" s="54"/>
      <c r="D203" s="65"/>
      <c r="E203" s="144"/>
      <c r="F203" s="66"/>
      <c r="G203" s="67"/>
      <c r="H203" s="71"/>
      <c r="I203" s="70"/>
      <c r="J203" s="71"/>
      <c r="K203" s="69"/>
      <c r="L203" s="70"/>
      <c r="M203" s="71"/>
      <c r="N203" s="69"/>
      <c r="O203" s="72"/>
      <c r="P203" s="62">
        <f t="shared" si="3"/>
        <v>0</v>
      </c>
      <c r="Q203" s="90"/>
      <c r="R203" s="73"/>
    </row>
    <row r="204" spans="1:18" ht="18" hidden="1" customHeight="1">
      <c r="A204" s="606">
        <v>194</v>
      </c>
      <c r="B204" s="607"/>
      <c r="C204" s="54"/>
      <c r="D204" s="65"/>
      <c r="E204" s="144"/>
      <c r="F204" s="66"/>
      <c r="G204" s="67"/>
      <c r="H204" s="71"/>
      <c r="I204" s="70"/>
      <c r="J204" s="71"/>
      <c r="K204" s="69"/>
      <c r="L204" s="70"/>
      <c r="M204" s="71"/>
      <c r="N204" s="69"/>
      <c r="O204" s="72"/>
      <c r="P204" s="62">
        <f t="shared" ref="P204:P267" si="4">IF(H204="",0,INT(SUM(PRODUCT(H204,J204,M204))))</f>
        <v>0</v>
      </c>
      <c r="Q204" s="90"/>
      <c r="R204" s="73"/>
    </row>
    <row r="205" spans="1:18" ht="18" hidden="1" customHeight="1">
      <c r="A205" s="606">
        <v>195</v>
      </c>
      <c r="B205" s="607"/>
      <c r="C205" s="54"/>
      <c r="D205" s="65"/>
      <c r="E205" s="144"/>
      <c r="F205" s="66"/>
      <c r="G205" s="67"/>
      <c r="H205" s="71"/>
      <c r="I205" s="70"/>
      <c r="J205" s="71"/>
      <c r="K205" s="69"/>
      <c r="L205" s="70"/>
      <c r="M205" s="71"/>
      <c r="N205" s="69"/>
      <c r="O205" s="72"/>
      <c r="P205" s="62">
        <f t="shared" si="4"/>
        <v>0</v>
      </c>
      <c r="Q205" s="90"/>
      <c r="R205" s="73"/>
    </row>
    <row r="206" spans="1:18" ht="18" hidden="1" customHeight="1">
      <c r="A206" s="606">
        <v>196</v>
      </c>
      <c r="B206" s="607"/>
      <c r="C206" s="54"/>
      <c r="D206" s="65"/>
      <c r="E206" s="144"/>
      <c r="F206" s="66"/>
      <c r="G206" s="67"/>
      <c r="H206" s="71"/>
      <c r="I206" s="70"/>
      <c r="J206" s="71"/>
      <c r="K206" s="69"/>
      <c r="L206" s="70"/>
      <c r="M206" s="71"/>
      <c r="N206" s="69"/>
      <c r="O206" s="72"/>
      <c r="P206" s="62">
        <f t="shared" si="4"/>
        <v>0</v>
      </c>
      <c r="Q206" s="90"/>
      <c r="R206" s="73"/>
    </row>
    <row r="207" spans="1:18" ht="18" hidden="1" customHeight="1">
      <c r="A207" s="606">
        <v>197</v>
      </c>
      <c r="B207" s="607"/>
      <c r="C207" s="54"/>
      <c r="D207" s="65"/>
      <c r="E207" s="144"/>
      <c r="F207" s="66"/>
      <c r="G207" s="67"/>
      <c r="H207" s="71"/>
      <c r="I207" s="70"/>
      <c r="J207" s="71"/>
      <c r="K207" s="69"/>
      <c r="L207" s="70"/>
      <c r="M207" s="71"/>
      <c r="N207" s="69"/>
      <c r="O207" s="72"/>
      <c r="P207" s="62">
        <f t="shared" si="4"/>
        <v>0</v>
      </c>
      <c r="Q207" s="90"/>
      <c r="R207" s="73"/>
    </row>
    <row r="208" spans="1:18" ht="18" hidden="1" customHeight="1">
      <c r="A208" s="606">
        <v>198</v>
      </c>
      <c r="B208" s="607"/>
      <c r="C208" s="54"/>
      <c r="D208" s="65"/>
      <c r="E208" s="144"/>
      <c r="F208" s="66"/>
      <c r="G208" s="67"/>
      <c r="H208" s="71"/>
      <c r="I208" s="70"/>
      <c r="J208" s="71"/>
      <c r="K208" s="69"/>
      <c r="L208" s="70"/>
      <c r="M208" s="71"/>
      <c r="N208" s="69"/>
      <c r="O208" s="72"/>
      <c r="P208" s="62">
        <f t="shared" si="4"/>
        <v>0</v>
      </c>
      <c r="Q208" s="90"/>
      <c r="R208" s="73"/>
    </row>
    <row r="209" spans="1:18" ht="18" hidden="1" customHeight="1">
      <c r="A209" s="606">
        <v>199</v>
      </c>
      <c r="B209" s="607"/>
      <c r="C209" s="54"/>
      <c r="D209" s="65"/>
      <c r="E209" s="144"/>
      <c r="F209" s="66"/>
      <c r="G209" s="67"/>
      <c r="H209" s="71"/>
      <c r="I209" s="70"/>
      <c r="J209" s="71"/>
      <c r="K209" s="69"/>
      <c r="L209" s="70"/>
      <c r="M209" s="71"/>
      <c r="N209" s="69"/>
      <c r="O209" s="72"/>
      <c r="P209" s="62">
        <f t="shared" si="4"/>
        <v>0</v>
      </c>
      <c r="Q209" s="90"/>
      <c r="R209" s="73"/>
    </row>
    <row r="210" spans="1:18" ht="18" hidden="1" customHeight="1">
      <c r="A210" s="606">
        <v>200</v>
      </c>
      <c r="B210" s="607"/>
      <c r="C210" s="54"/>
      <c r="D210" s="65"/>
      <c r="E210" s="144"/>
      <c r="F210" s="66"/>
      <c r="G210" s="67"/>
      <c r="H210" s="71"/>
      <c r="I210" s="70"/>
      <c r="J210" s="71"/>
      <c r="K210" s="69"/>
      <c r="L210" s="70"/>
      <c r="M210" s="71"/>
      <c r="N210" s="69"/>
      <c r="O210" s="72"/>
      <c r="P210" s="62">
        <f t="shared" si="4"/>
        <v>0</v>
      </c>
      <c r="Q210" s="90"/>
      <c r="R210" s="73"/>
    </row>
    <row r="211" spans="1:18" ht="18" hidden="1" customHeight="1">
      <c r="A211" s="606">
        <v>201</v>
      </c>
      <c r="B211" s="607"/>
      <c r="C211" s="54"/>
      <c r="D211" s="65"/>
      <c r="E211" s="144"/>
      <c r="F211" s="66"/>
      <c r="G211" s="67"/>
      <c r="H211" s="71"/>
      <c r="I211" s="70"/>
      <c r="J211" s="71"/>
      <c r="K211" s="69"/>
      <c r="L211" s="70"/>
      <c r="M211" s="71"/>
      <c r="N211" s="69"/>
      <c r="O211" s="72"/>
      <c r="P211" s="62">
        <f t="shared" si="4"/>
        <v>0</v>
      </c>
      <c r="Q211" s="90"/>
      <c r="R211" s="73"/>
    </row>
    <row r="212" spans="1:18" ht="18" hidden="1" customHeight="1">
      <c r="A212" s="606">
        <v>202</v>
      </c>
      <c r="B212" s="607"/>
      <c r="C212" s="54"/>
      <c r="D212" s="65"/>
      <c r="E212" s="144"/>
      <c r="F212" s="66"/>
      <c r="G212" s="67"/>
      <c r="H212" s="71"/>
      <c r="I212" s="70"/>
      <c r="J212" s="71"/>
      <c r="K212" s="69"/>
      <c r="L212" s="70"/>
      <c r="M212" s="71"/>
      <c r="N212" s="69"/>
      <c r="O212" s="72"/>
      <c r="P212" s="62">
        <f t="shared" si="4"/>
        <v>0</v>
      </c>
      <c r="Q212" s="90"/>
      <c r="R212" s="73"/>
    </row>
    <row r="213" spans="1:18" ht="18" hidden="1" customHeight="1">
      <c r="A213" s="606">
        <v>203</v>
      </c>
      <c r="B213" s="607"/>
      <c r="C213" s="54"/>
      <c r="D213" s="65"/>
      <c r="E213" s="144"/>
      <c r="F213" s="66"/>
      <c r="G213" s="67"/>
      <c r="H213" s="71"/>
      <c r="I213" s="70"/>
      <c r="J213" s="71"/>
      <c r="K213" s="69"/>
      <c r="L213" s="70"/>
      <c r="M213" s="71"/>
      <c r="N213" s="69"/>
      <c r="O213" s="72"/>
      <c r="P213" s="62">
        <f t="shared" si="4"/>
        <v>0</v>
      </c>
      <c r="Q213" s="90"/>
      <c r="R213" s="73"/>
    </row>
    <row r="214" spans="1:18" ht="18" hidden="1" customHeight="1">
      <c r="A214" s="606">
        <v>204</v>
      </c>
      <c r="B214" s="607"/>
      <c r="C214" s="54"/>
      <c r="D214" s="65"/>
      <c r="E214" s="144"/>
      <c r="F214" s="66"/>
      <c r="G214" s="67"/>
      <c r="H214" s="71"/>
      <c r="I214" s="70"/>
      <c r="J214" s="71"/>
      <c r="K214" s="69"/>
      <c r="L214" s="70"/>
      <c r="M214" s="71"/>
      <c r="N214" s="69"/>
      <c r="O214" s="72"/>
      <c r="P214" s="62">
        <f t="shared" si="4"/>
        <v>0</v>
      </c>
      <c r="Q214" s="90"/>
      <c r="R214" s="73"/>
    </row>
    <row r="215" spans="1:18" ht="18" hidden="1" customHeight="1">
      <c r="A215" s="606">
        <v>205</v>
      </c>
      <c r="B215" s="607"/>
      <c r="C215" s="54"/>
      <c r="D215" s="65"/>
      <c r="E215" s="144"/>
      <c r="F215" s="66"/>
      <c r="G215" s="67"/>
      <c r="H215" s="71"/>
      <c r="I215" s="70"/>
      <c r="J215" s="71"/>
      <c r="K215" s="69"/>
      <c r="L215" s="70"/>
      <c r="M215" s="71"/>
      <c r="N215" s="69"/>
      <c r="O215" s="72"/>
      <c r="P215" s="62">
        <f t="shared" si="4"/>
        <v>0</v>
      </c>
      <c r="Q215" s="90"/>
      <c r="R215" s="73"/>
    </row>
    <row r="216" spans="1:18" ht="18" hidden="1" customHeight="1">
      <c r="A216" s="606">
        <v>206</v>
      </c>
      <c r="B216" s="607"/>
      <c r="C216" s="54"/>
      <c r="D216" s="65"/>
      <c r="E216" s="144"/>
      <c r="F216" s="66"/>
      <c r="G216" s="67"/>
      <c r="H216" s="71"/>
      <c r="I216" s="70"/>
      <c r="J216" s="71"/>
      <c r="K216" s="69"/>
      <c r="L216" s="70"/>
      <c r="M216" s="71"/>
      <c r="N216" s="69"/>
      <c r="O216" s="72"/>
      <c r="P216" s="62">
        <f t="shared" si="4"/>
        <v>0</v>
      </c>
      <c r="Q216" s="90"/>
      <c r="R216" s="73"/>
    </row>
    <row r="217" spans="1:18" ht="18" hidden="1" customHeight="1">
      <c r="A217" s="606">
        <v>207</v>
      </c>
      <c r="B217" s="607"/>
      <c r="C217" s="54"/>
      <c r="D217" s="65"/>
      <c r="E217" s="144"/>
      <c r="F217" s="66"/>
      <c r="G217" s="67"/>
      <c r="H217" s="71"/>
      <c r="I217" s="70"/>
      <c r="J217" s="71"/>
      <c r="K217" s="69"/>
      <c r="L217" s="70"/>
      <c r="M217" s="71"/>
      <c r="N217" s="69"/>
      <c r="O217" s="72"/>
      <c r="P217" s="62">
        <f t="shared" si="4"/>
        <v>0</v>
      </c>
      <c r="Q217" s="90"/>
      <c r="R217" s="73"/>
    </row>
    <row r="218" spans="1:18" ht="18" hidden="1" customHeight="1">
      <c r="A218" s="606">
        <v>208</v>
      </c>
      <c r="B218" s="607"/>
      <c r="C218" s="54"/>
      <c r="D218" s="65"/>
      <c r="E218" s="144"/>
      <c r="F218" s="66"/>
      <c r="G218" s="67"/>
      <c r="H218" s="71"/>
      <c r="I218" s="70"/>
      <c r="J218" s="71"/>
      <c r="K218" s="69"/>
      <c r="L218" s="70"/>
      <c r="M218" s="71"/>
      <c r="N218" s="69"/>
      <c r="O218" s="72"/>
      <c r="P218" s="62">
        <f t="shared" si="4"/>
        <v>0</v>
      </c>
      <c r="Q218" s="90"/>
      <c r="R218" s="73"/>
    </row>
    <row r="219" spans="1:18" ht="18" hidden="1" customHeight="1">
      <c r="A219" s="606">
        <v>209</v>
      </c>
      <c r="B219" s="607"/>
      <c r="C219" s="54"/>
      <c r="D219" s="65"/>
      <c r="E219" s="144"/>
      <c r="F219" s="66"/>
      <c r="G219" s="67"/>
      <c r="H219" s="71"/>
      <c r="I219" s="70"/>
      <c r="J219" s="71"/>
      <c r="K219" s="69"/>
      <c r="L219" s="70"/>
      <c r="M219" s="71"/>
      <c r="N219" s="69"/>
      <c r="O219" s="72"/>
      <c r="P219" s="62">
        <f t="shared" si="4"/>
        <v>0</v>
      </c>
      <c r="Q219" s="90"/>
      <c r="R219" s="73"/>
    </row>
    <row r="220" spans="1:18" ht="18" hidden="1" customHeight="1">
      <c r="A220" s="606">
        <v>210</v>
      </c>
      <c r="B220" s="607"/>
      <c r="C220" s="54"/>
      <c r="D220" s="65"/>
      <c r="E220" s="144"/>
      <c r="F220" s="66"/>
      <c r="G220" s="67"/>
      <c r="H220" s="71"/>
      <c r="I220" s="70"/>
      <c r="J220" s="71"/>
      <c r="K220" s="69"/>
      <c r="L220" s="70"/>
      <c r="M220" s="71"/>
      <c r="N220" s="69"/>
      <c r="O220" s="72"/>
      <c r="P220" s="62">
        <f t="shared" si="4"/>
        <v>0</v>
      </c>
      <c r="Q220" s="90"/>
      <c r="R220" s="73"/>
    </row>
    <row r="221" spans="1:18" ht="18" hidden="1" customHeight="1">
      <c r="A221" s="606">
        <v>211</v>
      </c>
      <c r="B221" s="607"/>
      <c r="C221" s="54"/>
      <c r="D221" s="65"/>
      <c r="E221" s="144"/>
      <c r="F221" s="66"/>
      <c r="G221" s="67"/>
      <c r="H221" s="71"/>
      <c r="I221" s="70"/>
      <c r="J221" s="71"/>
      <c r="K221" s="69"/>
      <c r="L221" s="70"/>
      <c r="M221" s="71"/>
      <c r="N221" s="69"/>
      <c r="O221" s="72"/>
      <c r="P221" s="62">
        <f t="shared" si="4"/>
        <v>0</v>
      </c>
      <c r="Q221" s="90"/>
      <c r="R221" s="73"/>
    </row>
    <row r="222" spans="1:18" ht="18" hidden="1" customHeight="1">
      <c r="A222" s="606">
        <v>212</v>
      </c>
      <c r="B222" s="607"/>
      <c r="C222" s="54"/>
      <c r="D222" s="65"/>
      <c r="E222" s="144"/>
      <c r="F222" s="66"/>
      <c r="G222" s="67"/>
      <c r="H222" s="71"/>
      <c r="I222" s="70"/>
      <c r="J222" s="71"/>
      <c r="K222" s="69"/>
      <c r="L222" s="70"/>
      <c r="M222" s="71"/>
      <c r="N222" s="69"/>
      <c r="O222" s="72"/>
      <c r="P222" s="62">
        <f t="shared" si="4"/>
        <v>0</v>
      </c>
      <c r="Q222" s="90"/>
      <c r="R222" s="73"/>
    </row>
    <row r="223" spans="1:18" ht="18" hidden="1" customHeight="1">
      <c r="A223" s="606">
        <v>213</v>
      </c>
      <c r="B223" s="607"/>
      <c r="C223" s="54"/>
      <c r="D223" s="65"/>
      <c r="E223" s="144"/>
      <c r="F223" s="66"/>
      <c r="G223" s="67"/>
      <c r="H223" s="71"/>
      <c r="I223" s="70"/>
      <c r="J223" s="71"/>
      <c r="K223" s="69"/>
      <c r="L223" s="70"/>
      <c r="M223" s="71"/>
      <c r="N223" s="69"/>
      <c r="O223" s="72"/>
      <c r="P223" s="62">
        <f t="shared" si="4"/>
        <v>0</v>
      </c>
      <c r="Q223" s="90"/>
      <c r="R223" s="73"/>
    </row>
    <row r="224" spans="1:18" ht="18" hidden="1" customHeight="1">
      <c r="A224" s="606">
        <v>214</v>
      </c>
      <c r="B224" s="607"/>
      <c r="C224" s="54"/>
      <c r="D224" s="65"/>
      <c r="E224" s="144"/>
      <c r="F224" s="66"/>
      <c r="G224" s="67"/>
      <c r="H224" s="71"/>
      <c r="I224" s="70"/>
      <c r="J224" s="71"/>
      <c r="K224" s="69"/>
      <c r="L224" s="70"/>
      <c r="M224" s="71"/>
      <c r="N224" s="69"/>
      <c r="O224" s="72"/>
      <c r="P224" s="62">
        <f t="shared" si="4"/>
        <v>0</v>
      </c>
      <c r="Q224" s="90"/>
      <c r="R224" s="73"/>
    </row>
    <row r="225" spans="1:18" ht="18" hidden="1" customHeight="1">
      <c r="A225" s="606">
        <v>215</v>
      </c>
      <c r="B225" s="607"/>
      <c r="C225" s="54"/>
      <c r="D225" s="65"/>
      <c r="E225" s="144"/>
      <c r="F225" s="66"/>
      <c r="G225" s="67"/>
      <c r="H225" s="71"/>
      <c r="I225" s="70"/>
      <c r="J225" s="71"/>
      <c r="K225" s="69"/>
      <c r="L225" s="70"/>
      <c r="M225" s="71"/>
      <c r="N225" s="69"/>
      <c r="O225" s="72"/>
      <c r="P225" s="62">
        <f t="shared" si="4"/>
        <v>0</v>
      </c>
      <c r="Q225" s="90"/>
      <c r="R225" s="73"/>
    </row>
    <row r="226" spans="1:18" ht="18" hidden="1" customHeight="1">
      <c r="A226" s="606">
        <v>216</v>
      </c>
      <c r="B226" s="607"/>
      <c r="C226" s="54"/>
      <c r="D226" s="65"/>
      <c r="E226" s="144"/>
      <c r="F226" s="66"/>
      <c r="G226" s="67"/>
      <c r="H226" s="71"/>
      <c r="I226" s="70"/>
      <c r="J226" s="71"/>
      <c r="K226" s="69"/>
      <c r="L226" s="70"/>
      <c r="M226" s="71"/>
      <c r="N226" s="69"/>
      <c r="O226" s="72"/>
      <c r="P226" s="62">
        <f t="shared" si="4"/>
        <v>0</v>
      </c>
      <c r="Q226" s="90"/>
      <c r="R226" s="73"/>
    </row>
    <row r="227" spans="1:18" ht="18" hidden="1" customHeight="1">
      <c r="A227" s="606">
        <v>217</v>
      </c>
      <c r="B227" s="607"/>
      <c r="C227" s="54"/>
      <c r="D227" s="65"/>
      <c r="E227" s="144"/>
      <c r="F227" s="66"/>
      <c r="G227" s="67"/>
      <c r="H227" s="71"/>
      <c r="I227" s="70"/>
      <c r="J227" s="71"/>
      <c r="K227" s="69"/>
      <c r="L227" s="70"/>
      <c r="M227" s="71"/>
      <c r="N227" s="69"/>
      <c r="O227" s="72"/>
      <c r="P227" s="62">
        <f t="shared" si="4"/>
        <v>0</v>
      </c>
      <c r="Q227" s="90"/>
      <c r="R227" s="73"/>
    </row>
    <row r="228" spans="1:18" ht="18" hidden="1" customHeight="1">
      <c r="A228" s="606">
        <v>218</v>
      </c>
      <c r="B228" s="607"/>
      <c r="C228" s="54"/>
      <c r="D228" s="65"/>
      <c r="E228" s="144"/>
      <c r="F228" s="66"/>
      <c r="G228" s="67"/>
      <c r="H228" s="71"/>
      <c r="I228" s="70"/>
      <c r="J228" s="71"/>
      <c r="K228" s="69"/>
      <c r="L228" s="70"/>
      <c r="M228" s="71"/>
      <c r="N228" s="69"/>
      <c r="O228" s="72"/>
      <c r="P228" s="62">
        <f t="shared" si="4"/>
        <v>0</v>
      </c>
      <c r="Q228" s="90"/>
      <c r="R228" s="73"/>
    </row>
    <row r="229" spans="1:18" ht="18" hidden="1" customHeight="1">
      <c r="A229" s="606">
        <v>219</v>
      </c>
      <c r="B229" s="607"/>
      <c r="C229" s="54"/>
      <c r="D229" s="65"/>
      <c r="E229" s="144"/>
      <c r="F229" s="66"/>
      <c r="G229" s="67"/>
      <c r="H229" s="71"/>
      <c r="I229" s="70"/>
      <c r="J229" s="71"/>
      <c r="K229" s="69"/>
      <c r="L229" s="70"/>
      <c r="M229" s="71"/>
      <c r="N229" s="69"/>
      <c r="O229" s="72"/>
      <c r="P229" s="62">
        <f t="shared" si="4"/>
        <v>0</v>
      </c>
      <c r="Q229" s="90"/>
      <c r="R229" s="73"/>
    </row>
    <row r="230" spans="1:18" ht="18" hidden="1" customHeight="1">
      <c r="A230" s="606">
        <v>220</v>
      </c>
      <c r="B230" s="607"/>
      <c r="C230" s="54"/>
      <c r="D230" s="65"/>
      <c r="E230" s="144"/>
      <c r="F230" s="66"/>
      <c r="G230" s="67"/>
      <c r="H230" s="71"/>
      <c r="I230" s="70"/>
      <c r="J230" s="71"/>
      <c r="K230" s="69"/>
      <c r="L230" s="70"/>
      <c r="M230" s="71"/>
      <c r="N230" s="69"/>
      <c r="O230" s="72"/>
      <c r="P230" s="62">
        <f t="shared" si="4"/>
        <v>0</v>
      </c>
      <c r="Q230" s="90"/>
      <c r="R230" s="73"/>
    </row>
    <row r="231" spans="1:18" ht="18" hidden="1" customHeight="1">
      <c r="A231" s="606">
        <v>221</v>
      </c>
      <c r="B231" s="607"/>
      <c r="C231" s="54"/>
      <c r="D231" s="65"/>
      <c r="E231" s="144"/>
      <c r="F231" s="66"/>
      <c r="G231" s="67"/>
      <c r="H231" s="71"/>
      <c r="I231" s="70"/>
      <c r="J231" s="71"/>
      <c r="K231" s="69"/>
      <c r="L231" s="70"/>
      <c r="M231" s="71"/>
      <c r="N231" s="69"/>
      <c r="O231" s="72"/>
      <c r="P231" s="62">
        <f t="shared" si="4"/>
        <v>0</v>
      </c>
      <c r="Q231" s="90"/>
      <c r="R231" s="73"/>
    </row>
    <row r="232" spans="1:18" ht="18" hidden="1" customHeight="1">
      <c r="A232" s="606">
        <v>222</v>
      </c>
      <c r="B232" s="607"/>
      <c r="C232" s="54"/>
      <c r="D232" s="65"/>
      <c r="E232" s="144"/>
      <c r="F232" s="66"/>
      <c r="G232" s="67"/>
      <c r="H232" s="71"/>
      <c r="I232" s="70"/>
      <c r="J232" s="71"/>
      <c r="K232" s="69"/>
      <c r="L232" s="70"/>
      <c r="M232" s="71"/>
      <c r="N232" s="69"/>
      <c r="O232" s="72"/>
      <c r="P232" s="62">
        <f t="shared" si="4"/>
        <v>0</v>
      </c>
      <c r="Q232" s="90"/>
      <c r="R232" s="73"/>
    </row>
    <row r="233" spans="1:18" ht="18" hidden="1" customHeight="1">
      <c r="A233" s="606">
        <v>223</v>
      </c>
      <c r="B233" s="607"/>
      <c r="C233" s="54"/>
      <c r="D233" s="65"/>
      <c r="E233" s="144"/>
      <c r="F233" s="66"/>
      <c r="G233" s="67"/>
      <c r="H233" s="71"/>
      <c r="I233" s="70"/>
      <c r="J233" s="71"/>
      <c r="K233" s="69"/>
      <c r="L233" s="70"/>
      <c r="M233" s="71"/>
      <c r="N233" s="69"/>
      <c r="O233" s="72"/>
      <c r="P233" s="62">
        <f t="shared" si="4"/>
        <v>0</v>
      </c>
      <c r="Q233" s="90"/>
      <c r="R233" s="73"/>
    </row>
    <row r="234" spans="1:18" ht="18" hidden="1" customHeight="1">
      <c r="A234" s="606">
        <v>224</v>
      </c>
      <c r="B234" s="607"/>
      <c r="C234" s="54"/>
      <c r="D234" s="65"/>
      <c r="E234" s="144"/>
      <c r="F234" s="66"/>
      <c r="G234" s="67"/>
      <c r="H234" s="71"/>
      <c r="I234" s="70"/>
      <c r="J234" s="71"/>
      <c r="K234" s="69"/>
      <c r="L234" s="70"/>
      <c r="M234" s="71"/>
      <c r="N234" s="69"/>
      <c r="O234" s="72"/>
      <c r="P234" s="62">
        <f t="shared" si="4"/>
        <v>0</v>
      </c>
      <c r="Q234" s="90"/>
      <c r="R234" s="73"/>
    </row>
    <row r="235" spans="1:18" ht="18" hidden="1" customHeight="1">
      <c r="A235" s="606">
        <v>225</v>
      </c>
      <c r="B235" s="607"/>
      <c r="C235" s="54"/>
      <c r="D235" s="65"/>
      <c r="E235" s="144"/>
      <c r="F235" s="66"/>
      <c r="G235" s="67"/>
      <c r="H235" s="71"/>
      <c r="I235" s="70"/>
      <c r="J235" s="71"/>
      <c r="K235" s="69"/>
      <c r="L235" s="70"/>
      <c r="M235" s="71"/>
      <c r="N235" s="69"/>
      <c r="O235" s="72"/>
      <c r="P235" s="62">
        <f t="shared" si="4"/>
        <v>0</v>
      </c>
      <c r="Q235" s="90"/>
      <c r="R235" s="73"/>
    </row>
    <row r="236" spans="1:18" ht="18" hidden="1" customHeight="1">
      <c r="A236" s="606">
        <v>226</v>
      </c>
      <c r="B236" s="607"/>
      <c r="C236" s="54"/>
      <c r="D236" s="65"/>
      <c r="E236" s="144"/>
      <c r="F236" s="66"/>
      <c r="G236" s="67"/>
      <c r="H236" s="71"/>
      <c r="I236" s="70"/>
      <c r="J236" s="71"/>
      <c r="K236" s="69"/>
      <c r="L236" s="70"/>
      <c r="M236" s="71"/>
      <c r="N236" s="69"/>
      <c r="O236" s="72"/>
      <c r="P236" s="62">
        <f t="shared" si="4"/>
        <v>0</v>
      </c>
      <c r="Q236" s="90"/>
      <c r="R236" s="73"/>
    </row>
    <row r="237" spans="1:18" ht="18" hidden="1" customHeight="1">
      <c r="A237" s="606">
        <v>227</v>
      </c>
      <c r="B237" s="607"/>
      <c r="C237" s="54"/>
      <c r="D237" s="65"/>
      <c r="E237" s="144"/>
      <c r="F237" s="66"/>
      <c r="G237" s="67"/>
      <c r="H237" s="71"/>
      <c r="I237" s="70"/>
      <c r="J237" s="71"/>
      <c r="K237" s="69"/>
      <c r="L237" s="70"/>
      <c r="M237" s="71"/>
      <c r="N237" s="69"/>
      <c r="O237" s="72"/>
      <c r="P237" s="62">
        <f t="shared" si="4"/>
        <v>0</v>
      </c>
      <c r="Q237" s="90"/>
      <c r="R237" s="73"/>
    </row>
    <row r="238" spans="1:18" ht="18" hidden="1" customHeight="1">
      <c r="A238" s="606">
        <v>228</v>
      </c>
      <c r="B238" s="607"/>
      <c r="C238" s="54"/>
      <c r="D238" s="65"/>
      <c r="E238" s="144"/>
      <c r="F238" s="66"/>
      <c r="G238" s="67"/>
      <c r="H238" s="71"/>
      <c r="I238" s="70"/>
      <c r="J238" s="71"/>
      <c r="K238" s="69"/>
      <c r="L238" s="70"/>
      <c r="M238" s="71"/>
      <c r="N238" s="69"/>
      <c r="O238" s="72"/>
      <c r="P238" s="62">
        <f t="shared" si="4"/>
        <v>0</v>
      </c>
      <c r="Q238" s="90"/>
      <c r="R238" s="73"/>
    </row>
    <row r="239" spans="1:18" ht="18" hidden="1" customHeight="1">
      <c r="A239" s="606">
        <v>229</v>
      </c>
      <c r="B239" s="607"/>
      <c r="C239" s="54"/>
      <c r="D239" s="65"/>
      <c r="E239" s="144"/>
      <c r="F239" s="66"/>
      <c r="G239" s="67"/>
      <c r="H239" s="71"/>
      <c r="I239" s="70"/>
      <c r="J239" s="71"/>
      <c r="K239" s="69"/>
      <c r="L239" s="70"/>
      <c r="M239" s="71"/>
      <c r="N239" s="69"/>
      <c r="O239" s="72"/>
      <c r="P239" s="62">
        <f t="shared" si="4"/>
        <v>0</v>
      </c>
      <c r="Q239" s="90"/>
      <c r="R239" s="73"/>
    </row>
    <row r="240" spans="1:18" ht="18" hidden="1" customHeight="1">
      <c r="A240" s="606">
        <v>230</v>
      </c>
      <c r="B240" s="607"/>
      <c r="C240" s="54"/>
      <c r="D240" s="65"/>
      <c r="E240" s="144"/>
      <c r="F240" s="66"/>
      <c r="G240" s="67"/>
      <c r="H240" s="71"/>
      <c r="I240" s="70"/>
      <c r="J240" s="71"/>
      <c r="K240" s="69"/>
      <c r="L240" s="70"/>
      <c r="M240" s="71"/>
      <c r="N240" s="69"/>
      <c r="O240" s="72"/>
      <c r="P240" s="62">
        <f t="shared" si="4"/>
        <v>0</v>
      </c>
      <c r="Q240" s="90"/>
      <c r="R240" s="73"/>
    </row>
    <row r="241" spans="1:18" ht="18" hidden="1" customHeight="1">
      <c r="A241" s="606">
        <v>231</v>
      </c>
      <c r="B241" s="607"/>
      <c r="C241" s="54"/>
      <c r="D241" s="65"/>
      <c r="E241" s="144"/>
      <c r="F241" s="66"/>
      <c r="G241" s="67"/>
      <c r="H241" s="71"/>
      <c r="I241" s="70"/>
      <c r="J241" s="71"/>
      <c r="K241" s="69"/>
      <c r="L241" s="70"/>
      <c r="M241" s="71"/>
      <c r="N241" s="69"/>
      <c r="O241" s="72"/>
      <c r="P241" s="62">
        <f t="shared" si="4"/>
        <v>0</v>
      </c>
      <c r="Q241" s="90"/>
      <c r="R241" s="73"/>
    </row>
    <row r="242" spans="1:18" ht="18" hidden="1" customHeight="1">
      <c r="A242" s="606">
        <v>232</v>
      </c>
      <c r="B242" s="607"/>
      <c r="C242" s="54"/>
      <c r="D242" s="65"/>
      <c r="E242" s="144"/>
      <c r="F242" s="66"/>
      <c r="G242" s="67"/>
      <c r="H242" s="71"/>
      <c r="I242" s="70"/>
      <c r="J242" s="71"/>
      <c r="K242" s="69"/>
      <c r="L242" s="70"/>
      <c r="M242" s="71"/>
      <c r="N242" s="69"/>
      <c r="O242" s="72"/>
      <c r="P242" s="62">
        <f t="shared" si="4"/>
        <v>0</v>
      </c>
      <c r="Q242" s="90"/>
      <c r="R242" s="73"/>
    </row>
    <row r="243" spans="1:18" ht="18" hidden="1" customHeight="1">
      <c r="A243" s="606">
        <v>233</v>
      </c>
      <c r="B243" s="607"/>
      <c r="C243" s="54"/>
      <c r="D243" s="65"/>
      <c r="E243" s="144"/>
      <c r="F243" s="66"/>
      <c r="G243" s="67"/>
      <c r="H243" s="71"/>
      <c r="I243" s="70"/>
      <c r="J243" s="71"/>
      <c r="K243" s="69"/>
      <c r="L243" s="70"/>
      <c r="M243" s="71"/>
      <c r="N243" s="69"/>
      <c r="O243" s="72"/>
      <c r="P243" s="62">
        <f t="shared" si="4"/>
        <v>0</v>
      </c>
      <c r="Q243" s="90"/>
      <c r="R243" s="73"/>
    </row>
    <row r="244" spans="1:18" ht="18" hidden="1" customHeight="1">
      <c r="A244" s="606">
        <v>234</v>
      </c>
      <c r="B244" s="607"/>
      <c r="C244" s="54"/>
      <c r="D244" s="65"/>
      <c r="E244" s="144"/>
      <c r="F244" s="66"/>
      <c r="G244" s="67"/>
      <c r="H244" s="71"/>
      <c r="I244" s="70"/>
      <c r="J244" s="71"/>
      <c r="K244" s="69"/>
      <c r="L244" s="70"/>
      <c r="M244" s="71"/>
      <c r="N244" s="69"/>
      <c r="O244" s="72"/>
      <c r="P244" s="62">
        <f t="shared" si="4"/>
        <v>0</v>
      </c>
      <c r="Q244" s="90"/>
      <c r="R244" s="73"/>
    </row>
    <row r="245" spans="1:18" ht="18" hidden="1" customHeight="1">
      <c r="A245" s="606">
        <v>235</v>
      </c>
      <c r="B245" s="607"/>
      <c r="C245" s="54"/>
      <c r="D245" s="65"/>
      <c r="E245" s="144"/>
      <c r="F245" s="66"/>
      <c r="G245" s="67"/>
      <c r="H245" s="71"/>
      <c r="I245" s="70"/>
      <c r="J245" s="71"/>
      <c r="K245" s="69"/>
      <c r="L245" s="70"/>
      <c r="M245" s="71"/>
      <c r="N245" s="69"/>
      <c r="O245" s="72"/>
      <c r="P245" s="62">
        <f t="shared" si="4"/>
        <v>0</v>
      </c>
      <c r="Q245" s="90"/>
      <c r="R245" s="73"/>
    </row>
    <row r="246" spans="1:18" ht="18" hidden="1" customHeight="1">
      <c r="A246" s="606">
        <v>236</v>
      </c>
      <c r="B246" s="607"/>
      <c r="C246" s="54"/>
      <c r="D246" s="65"/>
      <c r="E246" s="144"/>
      <c r="F246" s="66"/>
      <c r="G246" s="67"/>
      <c r="H246" s="71"/>
      <c r="I246" s="70"/>
      <c r="J246" s="71"/>
      <c r="K246" s="69"/>
      <c r="L246" s="70"/>
      <c r="M246" s="71"/>
      <c r="N246" s="69"/>
      <c r="O246" s="72"/>
      <c r="P246" s="62">
        <f t="shared" si="4"/>
        <v>0</v>
      </c>
      <c r="Q246" s="90"/>
      <c r="R246" s="73"/>
    </row>
    <row r="247" spans="1:18" ht="18" hidden="1" customHeight="1">
      <c r="A247" s="606">
        <v>237</v>
      </c>
      <c r="B247" s="607"/>
      <c r="C247" s="54"/>
      <c r="D247" s="65"/>
      <c r="E247" s="144"/>
      <c r="F247" s="66"/>
      <c r="G247" s="67"/>
      <c r="H247" s="71"/>
      <c r="I247" s="70"/>
      <c r="J247" s="71"/>
      <c r="K247" s="69"/>
      <c r="L247" s="70"/>
      <c r="M247" s="71"/>
      <c r="N247" s="69"/>
      <c r="O247" s="72"/>
      <c r="P247" s="62">
        <f t="shared" si="4"/>
        <v>0</v>
      </c>
      <c r="Q247" s="90"/>
      <c r="R247" s="73"/>
    </row>
    <row r="248" spans="1:18" ht="18" hidden="1" customHeight="1">
      <c r="A248" s="606">
        <v>238</v>
      </c>
      <c r="B248" s="607"/>
      <c r="C248" s="54"/>
      <c r="D248" s="65"/>
      <c r="E248" s="144"/>
      <c r="F248" s="66"/>
      <c r="G248" s="67"/>
      <c r="H248" s="71"/>
      <c r="I248" s="70"/>
      <c r="J248" s="71"/>
      <c r="K248" s="69"/>
      <c r="L248" s="70"/>
      <c r="M248" s="71"/>
      <c r="N248" s="69"/>
      <c r="O248" s="72"/>
      <c r="P248" s="62">
        <f t="shared" si="4"/>
        <v>0</v>
      </c>
      <c r="Q248" s="90"/>
      <c r="R248" s="73"/>
    </row>
    <row r="249" spans="1:18" ht="18" hidden="1" customHeight="1">
      <c r="A249" s="606">
        <v>239</v>
      </c>
      <c r="B249" s="607"/>
      <c r="C249" s="54"/>
      <c r="D249" s="65"/>
      <c r="E249" s="144"/>
      <c r="F249" s="66"/>
      <c r="G249" s="67"/>
      <c r="H249" s="71"/>
      <c r="I249" s="70"/>
      <c r="J249" s="71"/>
      <c r="K249" s="69"/>
      <c r="L249" s="70"/>
      <c r="M249" s="71"/>
      <c r="N249" s="69"/>
      <c r="O249" s="72"/>
      <c r="P249" s="62">
        <f t="shared" si="4"/>
        <v>0</v>
      </c>
      <c r="Q249" s="90"/>
      <c r="R249" s="73"/>
    </row>
    <row r="250" spans="1:18" ht="18" hidden="1" customHeight="1">
      <c r="A250" s="606">
        <v>240</v>
      </c>
      <c r="B250" s="607"/>
      <c r="C250" s="54"/>
      <c r="D250" s="65"/>
      <c r="E250" s="144"/>
      <c r="F250" s="66"/>
      <c r="G250" s="67"/>
      <c r="H250" s="71"/>
      <c r="I250" s="70"/>
      <c r="J250" s="71"/>
      <c r="K250" s="69"/>
      <c r="L250" s="70"/>
      <c r="M250" s="71"/>
      <c r="N250" s="69"/>
      <c r="O250" s="72"/>
      <c r="P250" s="62">
        <f t="shared" si="4"/>
        <v>0</v>
      </c>
      <c r="Q250" s="90"/>
      <c r="R250" s="73"/>
    </row>
    <row r="251" spans="1:18" ht="18" hidden="1" customHeight="1">
      <c r="A251" s="606">
        <v>241</v>
      </c>
      <c r="B251" s="607"/>
      <c r="C251" s="54"/>
      <c r="D251" s="65"/>
      <c r="E251" s="144"/>
      <c r="F251" s="66"/>
      <c r="G251" s="67"/>
      <c r="H251" s="71"/>
      <c r="I251" s="70"/>
      <c r="J251" s="71"/>
      <c r="K251" s="69"/>
      <c r="L251" s="70"/>
      <c r="M251" s="71"/>
      <c r="N251" s="69"/>
      <c r="O251" s="72"/>
      <c r="P251" s="62">
        <f t="shared" si="4"/>
        <v>0</v>
      </c>
      <c r="Q251" s="90"/>
      <c r="R251" s="73"/>
    </row>
    <row r="252" spans="1:18" ht="18" hidden="1" customHeight="1">
      <c r="A252" s="606">
        <v>242</v>
      </c>
      <c r="B252" s="607"/>
      <c r="C252" s="54"/>
      <c r="D252" s="65"/>
      <c r="E252" s="144"/>
      <c r="F252" s="66"/>
      <c r="G252" s="67"/>
      <c r="H252" s="71"/>
      <c r="I252" s="70"/>
      <c r="J252" s="71"/>
      <c r="K252" s="69"/>
      <c r="L252" s="70"/>
      <c r="M252" s="71"/>
      <c r="N252" s="69"/>
      <c r="O252" s="72"/>
      <c r="P252" s="62">
        <f t="shared" si="4"/>
        <v>0</v>
      </c>
      <c r="Q252" s="90"/>
      <c r="R252" s="73"/>
    </row>
    <row r="253" spans="1:18" ht="18" hidden="1" customHeight="1">
      <c r="A253" s="606">
        <v>243</v>
      </c>
      <c r="B253" s="607"/>
      <c r="C253" s="54"/>
      <c r="D253" s="65"/>
      <c r="E253" s="144"/>
      <c r="F253" s="66"/>
      <c r="G253" s="67"/>
      <c r="H253" s="71"/>
      <c r="I253" s="70"/>
      <c r="J253" s="71"/>
      <c r="K253" s="69"/>
      <c r="L253" s="70"/>
      <c r="M253" s="71"/>
      <c r="N253" s="69"/>
      <c r="O253" s="72"/>
      <c r="P253" s="62">
        <f t="shared" si="4"/>
        <v>0</v>
      </c>
      <c r="Q253" s="90"/>
      <c r="R253" s="73"/>
    </row>
    <row r="254" spans="1:18" ht="18" hidden="1" customHeight="1">
      <c r="A254" s="606">
        <v>244</v>
      </c>
      <c r="B254" s="607"/>
      <c r="C254" s="54"/>
      <c r="D254" s="65"/>
      <c r="E254" s="144"/>
      <c r="F254" s="66"/>
      <c r="G254" s="67"/>
      <c r="H254" s="71"/>
      <c r="I254" s="70"/>
      <c r="J254" s="71"/>
      <c r="K254" s="69"/>
      <c r="L254" s="70"/>
      <c r="M254" s="71"/>
      <c r="N254" s="69"/>
      <c r="O254" s="72"/>
      <c r="P254" s="62">
        <f t="shared" si="4"/>
        <v>0</v>
      </c>
      <c r="Q254" s="90"/>
      <c r="R254" s="73"/>
    </row>
    <row r="255" spans="1:18" ht="18" hidden="1" customHeight="1">
      <c r="A255" s="606">
        <v>245</v>
      </c>
      <c r="B255" s="607"/>
      <c r="C255" s="54"/>
      <c r="D255" s="65"/>
      <c r="E255" s="144"/>
      <c r="F255" s="66"/>
      <c r="G255" s="67"/>
      <c r="H255" s="71"/>
      <c r="I255" s="70"/>
      <c r="J255" s="71"/>
      <c r="K255" s="69"/>
      <c r="L255" s="70"/>
      <c r="M255" s="71"/>
      <c r="N255" s="69"/>
      <c r="O255" s="72"/>
      <c r="P255" s="62">
        <f t="shared" si="4"/>
        <v>0</v>
      </c>
      <c r="Q255" s="90"/>
      <c r="R255" s="73"/>
    </row>
    <row r="256" spans="1:18" ht="18" hidden="1" customHeight="1">
      <c r="A256" s="606">
        <v>246</v>
      </c>
      <c r="B256" s="607"/>
      <c r="C256" s="54"/>
      <c r="D256" s="65"/>
      <c r="E256" s="144"/>
      <c r="F256" s="66"/>
      <c r="G256" s="67"/>
      <c r="H256" s="71"/>
      <c r="I256" s="70"/>
      <c r="J256" s="71"/>
      <c r="K256" s="69"/>
      <c r="L256" s="70"/>
      <c r="M256" s="71"/>
      <c r="N256" s="69"/>
      <c r="O256" s="72"/>
      <c r="P256" s="62">
        <f t="shared" si="4"/>
        <v>0</v>
      </c>
      <c r="Q256" s="90"/>
      <c r="R256" s="73"/>
    </row>
    <row r="257" spans="1:18" ht="18" hidden="1" customHeight="1">
      <c r="A257" s="606">
        <v>247</v>
      </c>
      <c r="B257" s="607"/>
      <c r="C257" s="54"/>
      <c r="D257" s="65"/>
      <c r="E257" s="144"/>
      <c r="F257" s="66"/>
      <c r="G257" s="67"/>
      <c r="H257" s="71"/>
      <c r="I257" s="70"/>
      <c r="J257" s="71"/>
      <c r="K257" s="69"/>
      <c r="L257" s="70"/>
      <c r="M257" s="71"/>
      <c r="N257" s="69"/>
      <c r="O257" s="72"/>
      <c r="P257" s="62">
        <f t="shared" si="4"/>
        <v>0</v>
      </c>
      <c r="Q257" s="90"/>
      <c r="R257" s="73"/>
    </row>
    <row r="258" spans="1:18" ht="18" hidden="1" customHeight="1">
      <c r="A258" s="606">
        <v>248</v>
      </c>
      <c r="B258" s="607"/>
      <c r="C258" s="54"/>
      <c r="D258" s="65"/>
      <c r="E258" s="144"/>
      <c r="F258" s="66"/>
      <c r="G258" s="67"/>
      <c r="H258" s="71"/>
      <c r="I258" s="70"/>
      <c r="J258" s="71"/>
      <c r="K258" s="69"/>
      <c r="L258" s="70"/>
      <c r="M258" s="71"/>
      <c r="N258" s="69"/>
      <c r="O258" s="72"/>
      <c r="P258" s="62">
        <f t="shared" si="4"/>
        <v>0</v>
      </c>
      <c r="Q258" s="90"/>
      <c r="R258" s="73"/>
    </row>
    <row r="259" spans="1:18" ht="18" hidden="1" customHeight="1">
      <c r="A259" s="606">
        <v>249</v>
      </c>
      <c r="B259" s="607"/>
      <c r="C259" s="54"/>
      <c r="D259" s="65"/>
      <c r="E259" s="144"/>
      <c r="F259" s="66"/>
      <c r="G259" s="67"/>
      <c r="H259" s="71"/>
      <c r="I259" s="70"/>
      <c r="J259" s="71"/>
      <c r="K259" s="69"/>
      <c r="L259" s="70"/>
      <c r="M259" s="71"/>
      <c r="N259" s="69"/>
      <c r="O259" s="72"/>
      <c r="P259" s="62">
        <f t="shared" si="4"/>
        <v>0</v>
      </c>
      <c r="Q259" s="90"/>
      <c r="R259" s="73"/>
    </row>
    <row r="260" spans="1:18" ht="18" hidden="1" customHeight="1">
      <c r="A260" s="606">
        <v>250</v>
      </c>
      <c r="B260" s="607"/>
      <c r="C260" s="54"/>
      <c r="D260" s="65"/>
      <c r="E260" s="144"/>
      <c r="F260" s="66"/>
      <c r="G260" s="67"/>
      <c r="H260" s="71"/>
      <c r="I260" s="70"/>
      <c r="J260" s="71"/>
      <c r="K260" s="69"/>
      <c r="L260" s="70"/>
      <c r="M260" s="71"/>
      <c r="N260" s="69"/>
      <c r="O260" s="72"/>
      <c r="P260" s="62">
        <f t="shared" si="4"/>
        <v>0</v>
      </c>
      <c r="Q260" s="90"/>
      <c r="R260" s="73"/>
    </row>
    <row r="261" spans="1:18" ht="18" hidden="1" customHeight="1">
      <c r="A261" s="606">
        <v>251</v>
      </c>
      <c r="B261" s="607"/>
      <c r="C261" s="54"/>
      <c r="D261" s="65"/>
      <c r="E261" s="144"/>
      <c r="F261" s="66"/>
      <c r="G261" s="67"/>
      <c r="H261" s="71"/>
      <c r="I261" s="70"/>
      <c r="J261" s="71"/>
      <c r="K261" s="69"/>
      <c r="L261" s="70"/>
      <c r="M261" s="71"/>
      <c r="N261" s="69"/>
      <c r="O261" s="72"/>
      <c r="P261" s="62">
        <f t="shared" si="4"/>
        <v>0</v>
      </c>
      <c r="Q261" s="90"/>
      <c r="R261" s="73"/>
    </row>
    <row r="262" spans="1:18" ht="18" hidden="1" customHeight="1">
      <c r="A262" s="606">
        <v>252</v>
      </c>
      <c r="B262" s="607"/>
      <c r="C262" s="54"/>
      <c r="D262" s="65"/>
      <c r="E262" s="144"/>
      <c r="F262" s="66"/>
      <c r="G262" s="67"/>
      <c r="H262" s="71"/>
      <c r="I262" s="70"/>
      <c r="J262" s="71"/>
      <c r="K262" s="69"/>
      <c r="L262" s="70"/>
      <c r="M262" s="71"/>
      <c r="N262" s="69"/>
      <c r="O262" s="72"/>
      <c r="P262" s="62">
        <f t="shared" si="4"/>
        <v>0</v>
      </c>
      <c r="Q262" s="90"/>
      <c r="R262" s="73"/>
    </row>
    <row r="263" spans="1:18" ht="18" hidden="1" customHeight="1">
      <c r="A263" s="606">
        <v>253</v>
      </c>
      <c r="B263" s="607"/>
      <c r="C263" s="54"/>
      <c r="D263" s="65"/>
      <c r="E263" s="144"/>
      <c r="F263" s="66"/>
      <c r="G263" s="67"/>
      <c r="H263" s="71"/>
      <c r="I263" s="70"/>
      <c r="J263" s="71"/>
      <c r="K263" s="69"/>
      <c r="L263" s="70"/>
      <c r="M263" s="71"/>
      <c r="N263" s="69"/>
      <c r="O263" s="72"/>
      <c r="P263" s="62">
        <f t="shared" si="4"/>
        <v>0</v>
      </c>
      <c r="Q263" s="90"/>
      <c r="R263" s="73"/>
    </row>
    <row r="264" spans="1:18" ht="18" hidden="1" customHeight="1">
      <c r="A264" s="606">
        <v>254</v>
      </c>
      <c r="B264" s="607"/>
      <c r="C264" s="54"/>
      <c r="D264" s="65"/>
      <c r="E264" s="144"/>
      <c r="F264" s="66"/>
      <c r="G264" s="67"/>
      <c r="H264" s="71"/>
      <c r="I264" s="70"/>
      <c r="J264" s="71"/>
      <c r="K264" s="69"/>
      <c r="L264" s="70"/>
      <c r="M264" s="71"/>
      <c r="N264" s="69"/>
      <c r="O264" s="72"/>
      <c r="P264" s="62">
        <f t="shared" si="4"/>
        <v>0</v>
      </c>
      <c r="Q264" s="90"/>
      <c r="R264" s="73"/>
    </row>
    <row r="265" spans="1:18" ht="18" hidden="1" customHeight="1">
      <c r="A265" s="606">
        <v>255</v>
      </c>
      <c r="B265" s="607"/>
      <c r="C265" s="54"/>
      <c r="D265" s="65"/>
      <c r="E265" s="144"/>
      <c r="F265" s="66"/>
      <c r="G265" s="67"/>
      <c r="H265" s="71"/>
      <c r="I265" s="70"/>
      <c r="J265" s="71"/>
      <c r="K265" s="69"/>
      <c r="L265" s="70"/>
      <c r="M265" s="71"/>
      <c r="N265" s="69"/>
      <c r="O265" s="72"/>
      <c r="P265" s="62">
        <f t="shared" si="4"/>
        <v>0</v>
      </c>
      <c r="Q265" s="90"/>
      <c r="R265" s="73"/>
    </row>
    <row r="266" spans="1:18" ht="18" hidden="1" customHeight="1">
      <c r="A266" s="606">
        <v>256</v>
      </c>
      <c r="B266" s="607"/>
      <c r="C266" s="54"/>
      <c r="D266" s="65"/>
      <c r="E266" s="144"/>
      <c r="F266" s="66"/>
      <c r="G266" s="67"/>
      <c r="H266" s="71"/>
      <c r="I266" s="70"/>
      <c r="J266" s="71"/>
      <c r="K266" s="69"/>
      <c r="L266" s="70"/>
      <c r="M266" s="71"/>
      <c r="N266" s="69"/>
      <c r="O266" s="72"/>
      <c r="P266" s="62">
        <f t="shared" si="4"/>
        <v>0</v>
      </c>
      <c r="Q266" s="90"/>
      <c r="R266" s="73"/>
    </row>
    <row r="267" spans="1:18" ht="18" hidden="1" customHeight="1">
      <c r="A267" s="606">
        <v>257</v>
      </c>
      <c r="B267" s="607"/>
      <c r="C267" s="54"/>
      <c r="D267" s="65"/>
      <c r="E267" s="144"/>
      <c r="F267" s="66"/>
      <c r="G267" s="67"/>
      <c r="H267" s="71"/>
      <c r="I267" s="70"/>
      <c r="J267" s="71"/>
      <c r="K267" s="69"/>
      <c r="L267" s="70"/>
      <c r="M267" s="71"/>
      <c r="N267" s="69"/>
      <c r="O267" s="72"/>
      <c r="P267" s="62">
        <f t="shared" si="4"/>
        <v>0</v>
      </c>
      <c r="Q267" s="90"/>
      <c r="R267" s="73"/>
    </row>
    <row r="268" spans="1:18" ht="18" hidden="1" customHeight="1">
      <c r="A268" s="606">
        <v>258</v>
      </c>
      <c r="B268" s="607"/>
      <c r="C268" s="54"/>
      <c r="D268" s="65"/>
      <c r="E268" s="144"/>
      <c r="F268" s="66"/>
      <c r="G268" s="67"/>
      <c r="H268" s="71"/>
      <c r="I268" s="70"/>
      <c r="J268" s="71"/>
      <c r="K268" s="69"/>
      <c r="L268" s="70"/>
      <c r="M268" s="71"/>
      <c r="N268" s="69"/>
      <c r="O268" s="72"/>
      <c r="P268" s="62">
        <f t="shared" ref="P268:P310" si="5">IF(H268="",0,INT(SUM(PRODUCT(H268,J268,M268))))</f>
        <v>0</v>
      </c>
      <c r="Q268" s="90"/>
      <c r="R268" s="73"/>
    </row>
    <row r="269" spans="1:18" ht="18" hidden="1" customHeight="1">
      <c r="A269" s="606">
        <v>259</v>
      </c>
      <c r="B269" s="607"/>
      <c r="C269" s="54"/>
      <c r="D269" s="65"/>
      <c r="E269" s="144"/>
      <c r="F269" s="66"/>
      <c r="G269" s="67"/>
      <c r="H269" s="71"/>
      <c r="I269" s="70"/>
      <c r="J269" s="71"/>
      <c r="K269" s="69"/>
      <c r="L269" s="70"/>
      <c r="M269" s="71"/>
      <c r="N269" s="69"/>
      <c r="O269" s="72"/>
      <c r="P269" s="62">
        <f t="shared" si="5"/>
        <v>0</v>
      </c>
      <c r="Q269" s="90"/>
      <c r="R269" s="73"/>
    </row>
    <row r="270" spans="1:18" ht="18" hidden="1" customHeight="1">
      <c r="A270" s="606">
        <v>260</v>
      </c>
      <c r="B270" s="607"/>
      <c r="C270" s="54"/>
      <c r="D270" s="65"/>
      <c r="E270" s="144"/>
      <c r="F270" s="66"/>
      <c r="G270" s="67"/>
      <c r="H270" s="71"/>
      <c r="I270" s="70"/>
      <c r="J270" s="71"/>
      <c r="K270" s="69"/>
      <c r="L270" s="70"/>
      <c r="M270" s="71"/>
      <c r="N270" s="69"/>
      <c r="O270" s="72"/>
      <c r="P270" s="62">
        <f t="shared" si="5"/>
        <v>0</v>
      </c>
      <c r="Q270" s="90"/>
      <c r="R270" s="73"/>
    </row>
    <row r="271" spans="1:18" ht="18" hidden="1" customHeight="1">
      <c r="A271" s="606">
        <v>261</v>
      </c>
      <c r="B271" s="607"/>
      <c r="C271" s="54"/>
      <c r="D271" s="65"/>
      <c r="E271" s="144"/>
      <c r="F271" s="66"/>
      <c r="G271" s="67"/>
      <c r="H271" s="71"/>
      <c r="I271" s="70"/>
      <c r="J271" s="71"/>
      <c r="K271" s="69"/>
      <c r="L271" s="70"/>
      <c r="M271" s="71"/>
      <c r="N271" s="69"/>
      <c r="O271" s="72"/>
      <c r="P271" s="62">
        <f t="shared" si="5"/>
        <v>0</v>
      </c>
      <c r="Q271" s="90"/>
      <c r="R271" s="73"/>
    </row>
    <row r="272" spans="1:18" ht="18" hidden="1" customHeight="1">
      <c r="A272" s="606">
        <v>262</v>
      </c>
      <c r="B272" s="607"/>
      <c r="C272" s="54"/>
      <c r="D272" s="65"/>
      <c r="E272" s="144"/>
      <c r="F272" s="66"/>
      <c r="G272" s="67"/>
      <c r="H272" s="71"/>
      <c r="I272" s="70"/>
      <c r="J272" s="71"/>
      <c r="K272" s="69"/>
      <c r="L272" s="70"/>
      <c r="M272" s="71"/>
      <c r="N272" s="69"/>
      <c r="O272" s="72"/>
      <c r="P272" s="62">
        <f t="shared" si="5"/>
        <v>0</v>
      </c>
      <c r="Q272" s="90"/>
      <c r="R272" s="73"/>
    </row>
    <row r="273" spans="1:18" ht="18" hidden="1" customHeight="1">
      <c r="A273" s="606">
        <v>263</v>
      </c>
      <c r="B273" s="607"/>
      <c r="C273" s="54"/>
      <c r="D273" s="65"/>
      <c r="E273" s="144"/>
      <c r="F273" s="66"/>
      <c r="G273" s="67"/>
      <c r="H273" s="71"/>
      <c r="I273" s="70"/>
      <c r="J273" s="71"/>
      <c r="K273" s="69"/>
      <c r="L273" s="70"/>
      <c r="M273" s="71"/>
      <c r="N273" s="69"/>
      <c r="O273" s="72"/>
      <c r="P273" s="62">
        <f t="shared" si="5"/>
        <v>0</v>
      </c>
      <c r="Q273" s="90"/>
      <c r="R273" s="73"/>
    </row>
    <row r="274" spans="1:18" ht="18" hidden="1" customHeight="1">
      <c r="A274" s="606">
        <v>264</v>
      </c>
      <c r="B274" s="607"/>
      <c r="C274" s="54"/>
      <c r="D274" s="65"/>
      <c r="E274" s="144"/>
      <c r="F274" s="66"/>
      <c r="G274" s="67"/>
      <c r="H274" s="71"/>
      <c r="I274" s="70"/>
      <c r="J274" s="71"/>
      <c r="K274" s="69"/>
      <c r="L274" s="70"/>
      <c r="M274" s="71"/>
      <c r="N274" s="69"/>
      <c r="O274" s="72"/>
      <c r="P274" s="62">
        <f t="shared" si="5"/>
        <v>0</v>
      </c>
      <c r="Q274" s="90"/>
      <c r="R274" s="73"/>
    </row>
    <row r="275" spans="1:18" ht="18" hidden="1" customHeight="1">
      <c r="A275" s="606">
        <v>265</v>
      </c>
      <c r="B275" s="607"/>
      <c r="C275" s="54"/>
      <c r="D275" s="65"/>
      <c r="E275" s="144"/>
      <c r="F275" s="66"/>
      <c r="G275" s="67"/>
      <c r="H275" s="71"/>
      <c r="I275" s="70"/>
      <c r="J275" s="71"/>
      <c r="K275" s="69"/>
      <c r="L275" s="70"/>
      <c r="M275" s="71"/>
      <c r="N275" s="69"/>
      <c r="O275" s="72"/>
      <c r="P275" s="62">
        <f t="shared" si="5"/>
        <v>0</v>
      </c>
      <c r="Q275" s="90"/>
      <c r="R275" s="73"/>
    </row>
    <row r="276" spans="1:18" ht="18" hidden="1" customHeight="1">
      <c r="A276" s="606">
        <v>266</v>
      </c>
      <c r="B276" s="607"/>
      <c r="C276" s="54"/>
      <c r="D276" s="65"/>
      <c r="E276" s="144"/>
      <c r="F276" s="66"/>
      <c r="G276" s="67"/>
      <c r="H276" s="71"/>
      <c r="I276" s="70"/>
      <c r="J276" s="71"/>
      <c r="K276" s="69"/>
      <c r="L276" s="70"/>
      <c r="M276" s="71"/>
      <c r="N276" s="69"/>
      <c r="O276" s="72"/>
      <c r="P276" s="62">
        <f t="shared" si="5"/>
        <v>0</v>
      </c>
      <c r="Q276" s="90"/>
      <c r="R276" s="73"/>
    </row>
    <row r="277" spans="1:18" ht="18" hidden="1" customHeight="1">
      <c r="A277" s="606">
        <v>267</v>
      </c>
      <c r="B277" s="607"/>
      <c r="C277" s="54"/>
      <c r="D277" s="65"/>
      <c r="E277" s="144"/>
      <c r="F277" s="66"/>
      <c r="G277" s="67"/>
      <c r="H277" s="71"/>
      <c r="I277" s="70"/>
      <c r="J277" s="71"/>
      <c r="K277" s="69"/>
      <c r="L277" s="70"/>
      <c r="M277" s="71"/>
      <c r="N277" s="69"/>
      <c r="O277" s="72"/>
      <c r="P277" s="62">
        <f t="shared" si="5"/>
        <v>0</v>
      </c>
      <c r="Q277" s="90"/>
      <c r="R277" s="73"/>
    </row>
    <row r="278" spans="1:18" ht="18" hidden="1" customHeight="1">
      <c r="A278" s="606">
        <v>268</v>
      </c>
      <c r="B278" s="607"/>
      <c r="C278" s="54"/>
      <c r="D278" s="65"/>
      <c r="E278" s="144"/>
      <c r="F278" s="66"/>
      <c r="G278" s="67"/>
      <c r="H278" s="71"/>
      <c r="I278" s="70"/>
      <c r="J278" s="71"/>
      <c r="K278" s="69"/>
      <c r="L278" s="70"/>
      <c r="M278" s="71"/>
      <c r="N278" s="69"/>
      <c r="O278" s="72"/>
      <c r="P278" s="62">
        <f t="shared" si="5"/>
        <v>0</v>
      </c>
      <c r="Q278" s="90"/>
      <c r="R278" s="73"/>
    </row>
    <row r="279" spans="1:18" ht="18" hidden="1" customHeight="1">
      <c r="A279" s="606">
        <v>269</v>
      </c>
      <c r="B279" s="607"/>
      <c r="C279" s="54"/>
      <c r="D279" s="65"/>
      <c r="E279" s="144"/>
      <c r="F279" s="66"/>
      <c r="G279" s="67"/>
      <c r="H279" s="71"/>
      <c r="I279" s="70"/>
      <c r="J279" s="71"/>
      <c r="K279" s="69"/>
      <c r="L279" s="70"/>
      <c r="M279" s="71"/>
      <c r="N279" s="69"/>
      <c r="O279" s="72"/>
      <c r="P279" s="62">
        <f t="shared" si="5"/>
        <v>0</v>
      </c>
      <c r="Q279" s="90"/>
      <c r="R279" s="73"/>
    </row>
    <row r="280" spans="1:18" ht="18" hidden="1" customHeight="1">
      <c r="A280" s="606">
        <v>270</v>
      </c>
      <c r="B280" s="607"/>
      <c r="C280" s="54"/>
      <c r="D280" s="65"/>
      <c r="E280" s="144"/>
      <c r="F280" s="66"/>
      <c r="G280" s="67"/>
      <c r="H280" s="71"/>
      <c r="I280" s="70"/>
      <c r="J280" s="71"/>
      <c r="K280" s="69"/>
      <c r="L280" s="70"/>
      <c r="M280" s="71"/>
      <c r="N280" s="69"/>
      <c r="O280" s="72"/>
      <c r="P280" s="62">
        <f t="shared" si="5"/>
        <v>0</v>
      </c>
      <c r="Q280" s="90"/>
      <c r="R280" s="73"/>
    </row>
    <row r="281" spans="1:18" ht="18" hidden="1" customHeight="1">
      <c r="A281" s="606">
        <v>271</v>
      </c>
      <c r="B281" s="607"/>
      <c r="C281" s="54"/>
      <c r="D281" s="65"/>
      <c r="E281" s="144"/>
      <c r="F281" s="66"/>
      <c r="G281" s="67"/>
      <c r="H281" s="71"/>
      <c r="I281" s="70"/>
      <c r="J281" s="71"/>
      <c r="K281" s="69"/>
      <c r="L281" s="70"/>
      <c r="M281" s="71"/>
      <c r="N281" s="69"/>
      <c r="O281" s="72"/>
      <c r="P281" s="62">
        <f t="shared" si="5"/>
        <v>0</v>
      </c>
      <c r="Q281" s="90"/>
      <c r="R281" s="73"/>
    </row>
    <row r="282" spans="1:18" ht="18" hidden="1" customHeight="1">
      <c r="A282" s="606">
        <v>272</v>
      </c>
      <c r="B282" s="607"/>
      <c r="C282" s="54"/>
      <c r="D282" s="65"/>
      <c r="E282" s="144"/>
      <c r="F282" s="66"/>
      <c r="G282" s="67"/>
      <c r="H282" s="71"/>
      <c r="I282" s="70"/>
      <c r="J282" s="71"/>
      <c r="K282" s="69"/>
      <c r="L282" s="70"/>
      <c r="M282" s="71"/>
      <c r="N282" s="69"/>
      <c r="O282" s="72"/>
      <c r="P282" s="62">
        <f t="shared" si="5"/>
        <v>0</v>
      </c>
      <c r="Q282" s="90"/>
      <c r="R282" s="73"/>
    </row>
    <row r="283" spans="1:18" ht="18" hidden="1" customHeight="1">
      <c r="A283" s="606">
        <v>273</v>
      </c>
      <c r="B283" s="607"/>
      <c r="C283" s="54"/>
      <c r="D283" s="65"/>
      <c r="E283" s="144"/>
      <c r="F283" s="66"/>
      <c r="G283" s="67"/>
      <c r="H283" s="71"/>
      <c r="I283" s="70"/>
      <c r="J283" s="71"/>
      <c r="K283" s="69"/>
      <c r="L283" s="70"/>
      <c r="M283" s="71"/>
      <c r="N283" s="69"/>
      <c r="O283" s="72"/>
      <c r="P283" s="62">
        <f t="shared" si="5"/>
        <v>0</v>
      </c>
      <c r="Q283" s="90"/>
      <c r="R283" s="73"/>
    </row>
    <row r="284" spans="1:18" ht="18" hidden="1" customHeight="1">
      <c r="A284" s="606">
        <v>274</v>
      </c>
      <c r="B284" s="607"/>
      <c r="C284" s="54"/>
      <c r="D284" s="65"/>
      <c r="E284" s="144"/>
      <c r="F284" s="66"/>
      <c r="G284" s="67"/>
      <c r="H284" s="71"/>
      <c r="I284" s="70"/>
      <c r="J284" s="71"/>
      <c r="K284" s="69"/>
      <c r="L284" s="70"/>
      <c r="M284" s="71"/>
      <c r="N284" s="69"/>
      <c r="O284" s="72"/>
      <c r="P284" s="62">
        <f t="shared" si="5"/>
        <v>0</v>
      </c>
      <c r="Q284" s="90"/>
      <c r="R284" s="73"/>
    </row>
    <row r="285" spans="1:18" ht="18" hidden="1" customHeight="1">
      <c r="A285" s="606">
        <v>275</v>
      </c>
      <c r="B285" s="607"/>
      <c r="C285" s="54"/>
      <c r="D285" s="65"/>
      <c r="E285" s="144"/>
      <c r="F285" s="66"/>
      <c r="G285" s="67"/>
      <c r="H285" s="71"/>
      <c r="I285" s="70"/>
      <c r="J285" s="71"/>
      <c r="K285" s="69"/>
      <c r="L285" s="70"/>
      <c r="M285" s="71"/>
      <c r="N285" s="69"/>
      <c r="O285" s="72"/>
      <c r="P285" s="62">
        <f t="shared" si="5"/>
        <v>0</v>
      </c>
      <c r="Q285" s="90"/>
      <c r="R285" s="73"/>
    </row>
    <row r="286" spans="1:18" ht="18" hidden="1" customHeight="1">
      <c r="A286" s="606">
        <v>276</v>
      </c>
      <c r="B286" s="607"/>
      <c r="C286" s="54"/>
      <c r="D286" s="65"/>
      <c r="E286" s="144"/>
      <c r="F286" s="66"/>
      <c r="G286" s="67"/>
      <c r="H286" s="71"/>
      <c r="I286" s="70"/>
      <c r="J286" s="71"/>
      <c r="K286" s="69"/>
      <c r="L286" s="70"/>
      <c r="M286" s="71"/>
      <c r="N286" s="69"/>
      <c r="O286" s="72"/>
      <c r="P286" s="62">
        <f t="shared" si="5"/>
        <v>0</v>
      </c>
      <c r="Q286" s="90"/>
      <c r="R286" s="73"/>
    </row>
    <row r="287" spans="1:18" ht="18" hidden="1" customHeight="1">
      <c r="A287" s="606">
        <v>277</v>
      </c>
      <c r="B287" s="607"/>
      <c r="C287" s="54"/>
      <c r="D287" s="65"/>
      <c r="E287" s="144"/>
      <c r="F287" s="66"/>
      <c r="G287" s="67"/>
      <c r="H287" s="71"/>
      <c r="I287" s="70"/>
      <c r="J287" s="71"/>
      <c r="K287" s="69"/>
      <c r="L287" s="70"/>
      <c r="M287" s="71"/>
      <c r="N287" s="69"/>
      <c r="O287" s="72"/>
      <c r="P287" s="62">
        <f t="shared" si="5"/>
        <v>0</v>
      </c>
      <c r="Q287" s="90"/>
      <c r="R287" s="73"/>
    </row>
    <row r="288" spans="1:18" ht="18" hidden="1" customHeight="1">
      <c r="A288" s="606">
        <v>278</v>
      </c>
      <c r="B288" s="607"/>
      <c r="C288" s="54"/>
      <c r="D288" s="65"/>
      <c r="E288" s="144"/>
      <c r="F288" s="66"/>
      <c r="G288" s="67"/>
      <c r="H288" s="71"/>
      <c r="I288" s="70"/>
      <c r="J288" s="71"/>
      <c r="K288" s="69"/>
      <c r="L288" s="70"/>
      <c r="M288" s="71"/>
      <c r="N288" s="69"/>
      <c r="O288" s="72"/>
      <c r="P288" s="62">
        <f t="shared" si="5"/>
        <v>0</v>
      </c>
      <c r="Q288" s="90"/>
      <c r="R288" s="73"/>
    </row>
    <row r="289" spans="1:18" ht="18" hidden="1" customHeight="1">
      <c r="A289" s="606">
        <v>279</v>
      </c>
      <c r="B289" s="607"/>
      <c r="C289" s="54"/>
      <c r="D289" s="65"/>
      <c r="E289" s="144"/>
      <c r="F289" s="66"/>
      <c r="G289" s="67"/>
      <c r="H289" s="71"/>
      <c r="I289" s="70"/>
      <c r="J289" s="71"/>
      <c r="K289" s="69"/>
      <c r="L289" s="70"/>
      <c r="M289" s="71"/>
      <c r="N289" s="69"/>
      <c r="O289" s="72"/>
      <c r="P289" s="62">
        <f t="shared" si="5"/>
        <v>0</v>
      </c>
      <c r="Q289" s="90"/>
      <c r="R289" s="73"/>
    </row>
    <row r="290" spans="1:18" ht="18" hidden="1" customHeight="1">
      <c r="A290" s="606">
        <v>280</v>
      </c>
      <c r="B290" s="607"/>
      <c r="C290" s="54"/>
      <c r="D290" s="65"/>
      <c r="E290" s="144"/>
      <c r="F290" s="66"/>
      <c r="G290" s="67"/>
      <c r="H290" s="71"/>
      <c r="I290" s="70"/>
      <c r="J290" s="71"/>
      <c r="K290" s="69"/>
      <c r="L290" s="70"/>
      <c r="M290" s="71"/>
      <c r="N290" s="69"/>
      <c r="O290" s="72"/>
      <c r="P290" s="62">
        <f t="shared" si="5"/>
        <v>0</v>
      </c>
      <c r="Q290" s="90"/>
      <c r="R290" s="73"/>
    </row>
    <row r="291" spans="1:18" ht="18" hidden="1" customHeight="1">
      <c r="A291" s="606">
        <v>281</v>
      </c>
      <c r="B291" s="607"/>
      <c r="C291" s="54"/>
      <c r="D291" s="65"/>
      <c r="E291" s="144"/>
      <c r="F291" s="66"/>
      <c r="G291" s="67"/>
      <c r="H291" s="71"/>
      <c r="I291" s="70"/>
      <c r="J291" s="71"/>
      <c r="K291" s="69"/>
      <c r="L291" s="70"/>
      <c r="M291" s="71"/>
      <c r="N291" s="69"/>
      <c r="O291" s="72"/>
      <c r="P291" s="62">
        <f t="shared" si="5"/>
        <v>0</v>
      </c>
      <c r="Q291" s="90"/>
      <c r="R291" s="73"/>
    </row>
    <row r="292" spans="1:18" ht="18" hidden="1" customHeight="1">
      <c r="A292" s="606">
        <v>282</v>
      </c>
      <c r="B292" s="607"/>
      <c r="C292" s="54"/>
      <c r="D292" s="65"/>
      <c r="E292" s="144"/>
      <c r="F292" s="66"/>
      <c r="G292" s="67"/>
      <c r="H292" s="71"/>
      <c r="I292" s="70"/>
      <c r="J292" s="71"/>
      <c r="K292" s="69"/>
      <c r="L292" s="70"/>
      <c r="M292" s="71"/>
      <c r="N292" s="69"/>
      <c r="O292" s="72"/>
      <c r="P292" s="62">
        <f t="shared" si="5"/>
        <v>0</v>
      </c>
      <c r="Q292" s="90"/>
      <c r="R292" s="73"/>
    </row>
    <row r="293" spans="1:18" ht="18" hidden="1" customHeight="1">
      <c r="A293" s="606">
        <v>283</v>
      </c>
      <c r="B293" s="607"/>
      <c r="C293" s="54"/>
      <c r="D293" s="65"/>
      <c r="E293" s="144"/>
      <c r="F293" s="66"/>
      <c r="G293" s="67"/>
      <c r="H293" s="71"/>
      <c r="I293" s="70"/>
      <c r="J293" s="71"/>
      <c r="K293" s="69"/>
      <c r="L293" s="70"/>
      <c r="M293" s="71"/>
      <c r="N293" s="69"/>
      <c r="O293" s="72"/>
      <c r="P293" s="62">
        <f t="shared" si="5"/>
        <v>0</v>
      </c>
      <c r="Q293" s="90"/>
      <c r="R293" s="73"/>
    </row>
    <row r="294" spans="1:18" ht="18" hidden="1" customHeight="1">
      <c r="A294" s="606">
        <v>284</v>
      </c>
      <c r="B294" s="607"/>
      <c r="C294" s="54"/>
      <c r="D294" s="65"/>
      <c r="E294" s="144"/>
      <c r="F294" s="66"/>
      <c r="G294" s="67"/>
      <c r="H294" s="71"/>
      <c r="I294" s="70"/>
      <c r="J294" s="71"/>
      <c r="K294" s="69"/>
      <c r="L294" s="70"/>
      <c r="M294" s="71"/>
      <c r="N294" s="69"/>
      <c r="O294" s="72"/>
      <c r="P294" s="62">
        <f t="shared" si="5"/>
        <v>0</v>
      </c>
      <c r="Q294" s="90"/>
      <c r="R294" s="73"/>
    </row>
    <row r="295" spans="1:18" ht="18" hidden="1" customHeight="1">
      <c r="A295" s="606">
        <v>285</v>
      </c>
      <c r="B295" s="607"/>
      <c r="C295" s="54"/>
      <c r="D295" s="65"/>
      <c r="E295" s="144"/>
      <c r="F295" s="66"/>
      <c r="G295" s="67"/>
      <c r="H295" s="71"/>
      <c r="I295" s="70"/>
      <c r="J295" s="71"/>
      <c r="K295" s="69"/>
      <c r="L295" s="70"/>
      <c r="M295" s="71"/>
      <c r="N295" s="69"/>
      <c r="O295" s="72"/>
      <c r="P295" s="62">
        <f t="shared" si="5"/>
        <v>0</v>
      </c>
      <c r="Q295" s="90"/>
      <c r="R295" s="73"/>
    </row>
    <row r="296" spans="1:18" ht="18" hidden="1" customHeight="1">
      <c r="A296" s="606">
        <v>286</v>
      </c>
      <c r="B296" s="607"/>
      <c r="C296" s="54"/>
      <c r="D296" s="65"/>
      <c r="E296" s="144"/>
      <c r="F296" s="66"/>
      <c r="G296" s="67"/>
      <c r="H296" s="71"/>
      <c r="I296" s="70"/>
      <c r="J296" s="71"/>
      <c r="K296" s="69"/>
      <c r="L296" s="70"/>
      <c r="M296" s="71"/>
      <c r="N296" s="69"/>
      <c r="O296" s="72"/>
      <c r="P296" s="62">
        <f t="shared" si="5"/>
        <v>0</v>
      </c>
      <c r="Q296" s="90"/>
      <c r="R296" s="73"/>
    </row>
    <row r="297" spans="1:18" ht="18" hidden="1" customHeight="1">
      <c r="A297" s="606">
        <v>287</v>
      </c>
      <c r="B297" s="607"/>
      <c r="C297" s="54"/>
      <c r="D297" s="65"/>
      <c r="E297" s="144"/>
      <c r="F297" s="66"/>
      <c r="G297" s="67"/>
      <c r="H297" s="71"/>
      <c r="I297" s="70"/>
      <c r="J297" s="71"/>
      <c r="K297" s="69"/>
      <c r="L297" s="70"/>
      <c r="M297" s="71"/>
      <c r="N297" s="69"/>
      <c r="O297" s="72"/>
      <c r="P297" s="62">
        <f t="shared" si="5"/>
        <v>0</v>
      </c>
      <c r="Q297" s="90"/>
      <c r="R297" s="73"/>
    </row>
    <row r="298" spans="1:18" ht="18" hidden="1" customHeight="1">
      <c r="A298" s="606">
        <v>288</v>
      </c>
      <c r="B298" s="607"/>
      <c r="C298" s="54"/>
      <c r="D298" s="65"/>
      <c r="E298" s="144"/>
      <c r="F298" s="66"/>
      <c r="G298" s="67"/>
      <c r="H298" s="71"/>
      <c r="I298" s="70"/>
      <c r="J298" s="71"/>
      <c r="K298" s="69"/>
      <c r="L298" s="70"/>
      <c r="M298" s="71"/>
      <c r="N298" s="69"/>
      <c r="O298" s="72"/>
      <c r="P298" s="62">
        <f t="shared" si="5"/>
        <v>0</v>
      </c>
      <c r="Q298" s="90"/>
      <c r="R298" s="73"/>
    </row>
    <row r="299" spans="1:18" ht="18" hidden="1" customHeight="1">
      <c r="A299" s="606">
        <v>289</v>
      </c>
      <c r="B299" s="607"/>
      <c r="C299" s="54"/>
      <c r="D299" s="65"/>
      <c r="E299" s="144"/>
      <c r="F299" s="66"/>
      <c r="G299" s="67"/>
      <c r="H299" s="71"/>
      <c r="I299" s="70"/>
      <c r="J299" s="71"/>
      <c r="K299" s="69"/>
      <c r="L299" s="70"/>
      <c r="M299" s="71"/>
      <c r="N299" s="69"/>
      <c r="O299" s="72"/>
      <c r="P299" s="62">
        <f t="shared" si="5"/>
        <v>0</v>
      </c>
      <c r="Q299" s="90"/>
      <c r="R299" s="73"/>
    </row>
    <row r="300" spans="1:18" ht="18" hidden="1" customHeight="1">
      <c r="A300" s="606">
        <v>290</v>
      </c>
      <c r="B300" s="607"/>
      <c r="C300" s="54"/>
      <c r="D300" s="65"/>
      <c r="E300" s="144"/>
      <c r="F300" s="66"/>
      <c r="G300" s="67"/>
      <c r="H300" s="71"/>
      <c r="I300" s="70"/>
      <c r="J300" s="71"/>
      <c r="K300" s="69"/>
      <c r="L300" s="70"/>
      <c r="M300" s="71"/>
      <c r="N300" s="69"/>
      <c r="O300" s="72"/>
      <c r="P300" s="62">
        <f t="shared" si="5"/>
        <v>0</v>
      </c>
      <c r="Q300" s="90"/>
      <c r="R300" s="73"/>
    </row>
    <row r="301" spans="1:18" ht="18" hidden="1" customHeight="1">
      <c r="A301" s="606">
        <v>291</v>
      </c>
      <c r="B301" s="607"/>
      <c r="C301" s="54"/>
      <c r="D301" s="65"/>
      <c r="E301" s="144"/>
      <c r="F301" s="66"/>
      <c r="G301" s="67"/>
      <c r="H301" s="71"/>
      <c r="I301" s="70"/>
      <c r="J301" s="71"/>
      <c r="K301" s="69"/>
      <c r="L301" s="70"/>
      <c r="M301" s="71"/>
      <c r="N301" s="69"/>
      <c r="O301" s="72"/>
      <c r="P301" s="62">
        <f t="shared" si="5"/>
        <v>0</v>
      </c>
      <c r="Q301" s="90"/>
      <c r="R301" s="73"/>
    </row>
    <row r="302" spans="1:18" ht="18" hidden="1" customHeight="1">
      <c r="A302" s="606">
        <v>292</v>
      </c>
      <c r="B302" s="607"/>
      <c r="C302" s="54"/>
      <c r="D302" s="65"/>
      <c r="E302" s="144"/>
      <c r="F302" s="66"/>
      <c r="G302" s="67"/>
      <c r="H302" s="71"/>
      <c r="I302" s="70"/>
      <c r="J302" s="71"/>
      <c r="K302" s="69"/>
      <c r="L302" s="70"/>
      <c r="M302" s="71"/>
      <c r="N302" s="69"/>
      <c r="O302" s="72"/>
      <c r="P302" s="62">
        <f t="shared" si="5"/>
        <v>0</v>
      </c>
      <c r="Q302" s="90"/>
      <c r="R302" s="73"/>
    </row>
    <row r="303" spans="1:18" ht="18" hidden="1" customHeight="1">
      <c r="A303" s="606">
        <v>293</v>
      </c>
      <c r="B303" s="607"/>
      <c r="C303" s="54"/>
      <c r="D303" s="65"/>
      <c r="E303" s="144"/>
      <c r="F303" s="66"/>
      <c r="G303" s="67"/>
      <c r="H303" s="71"/>
      <c r="I303" s="70"/>
      <c r="J303" s="71"/>
      <c r="K303" s="69"/>
      <c r="L303" s="70"/>
      <c r="M303" s="71"/>
      <c r="N303" s="69"/>
      <c r="O303" s="72"/>
      <c r="P303" s="62">
        <f t="shared" si="5"/>
        <v>0</v>
      </c>
      <c r="Q303" s="90"/>
      <c r="R303" s="73"/>
    </row>
    <row r="304" spans="1:18" ht="18" hidden="1" customHeight="1">
      <c r="A304" s="606">
        <v>294</v>
      </c>
      <c r="B304" s="607"/>
      <c r="C304" s="54"/>
      <c r="D304" s="65"/>
      <c r="E304" s="144"/>
      <c r="F304" s="66"/>
      <c r="G304" s="67"/>
      <c r="H304" s="71"/>
      <c r="I304" s="70"/>
      <c r="J304" s="71"/>
      <c r="K304" s="69"/>
      <c r="L304" s="70"/>
      <c r="M304" s="71"/>
      <c r="N304" s="69"/>
      <c r="O304" s="72"/>
      <c r="P304" s="62">
        <f t="shared" si="5"/>
        <v>0</v>
      </c>
      <c r="Q304" s="90"/>
      <c r="R304" s="73"/>
    </row>
    <row r="305" spans="1:23" ht="18" hidden="1" customHeight="1">
      <c r="A305" s="606">
        <v>295</v>
      </c>
      <c r="B305" s="607"/>
      <c r="C305" s="54"/>
      <c r="D305" s="65"/>
      <c r="E305" s="144"/>
      <c r="F305" s="66"/>
      <c r="G305" s="67"/>
      <c r="H305" s="71"/>
      <c r="I305" s="70"/>
      <c r="J305" s="71"/>
      <c r="K305" s="69"/>
      <c r="L305" s="70"/>
      <c r="M305" s="71"/>
      <c r="N305" s="69"/>
      <c r="O305" s="72"/>
      <c r="P305" s="62">
        <f t="shared" si="5"/>
        <v>0</v>
      </c>
      <c r="Q305" s="90"/>
      <c r="R305" s="73"/>
    </row>
    <row r="306" spans="1:23" ht="18" hidden="1" customHeight="1">
      <c r="A306" s="606">
        <v>296</v>
      </c>
      <c r="B306" s="607"/>
      <c r="C306" s="54"/>
      <c r="D306" s="65"/>
      <c r="E306" s="144"/>
      <c r="F306" s="66"/>
      <c r="G306" s="67"/>
      <c r="H306" s="71"/>
      <c r="I306" s="70"/>
      <c r="J306" s="71"/>
      <c r="K306" s="69"/>
      <c r="L306" s="70"/>
      <c r="M306" s="71"/>
      <c r="N306" s="69"/>
      <c r="O306" s="72"/>
      <c r="P306" s="62">
        <f t="shared" si="5"/>
        <v>0</v>
      </c>
      <c r="Q306" s="90"/>
      <c r="R306" s="73"/>
    </row>
    <row r="307" spans="1:23" ht="18" hidden="1" customHeight="1">
      <c r="A307" s="606">
        <v>297</v>
      </c>
      <c r="B307" s="607"/>
      <c r="C307" s="54"/>
      <c r="D307" s="65"/>
      <c r="E307" s="144"/>
      <c r="F307" s="66"/>
      <c r="G307" s="67"/>
      <c r="H307" s="71"/>
      <c r="I307" s="70"/>
      <c r="J307" s="71"/>
      <c r="K307" s="69"/>
      <c r="L307" s="70"/>
      <c r="M307" s="71"/>
      <c r="N307" s="69"/>
      <c r="O307" s="72"/>
      <c r="P307" s="62">
        <f t="shared" si="5"/>
        <v>0</v>
      </c>
      <c r="Q307" s="90"/>
      <c r="R307" s="73"/>
    </row>
    <row r="308" spans="1:23" ht="18" hidden="1" customHeight="1">
      <c r="A308" s="606">
        <v>298</v>
      </c>
      <c r="B308" s="607"/>
      <c r="C308" s="54"/>
      <c r="D308" s="65"/>
      <c r="E308" s="144"/>
      <c r="F308" s="66"/>
      <c r="G308" s="67"/>
      <c r="H308" s="71"/>
      <c r="I308" s="70"/>
      <c r="J308" s="71"/>
      <c r="K308" s="69"/>
      <c r="L308" s="70"/>
      <c r="M308" s="71"/>
      <c r="N308" s="69"/>
      <c r="O308" s="72"/>
      <c r="P308" s="62">
        <f t="shared" si="5"/>
        <v>0</v>
      </c>
      <c r="Q308" s="90"/>
      <c r="R308" s="73"/>
    </row>
    <row r="309" spans="1:23" ht="18" hidden="1" customHeight="1">
      <c r="A309" s="606">
        <v>299</v>
      </c>
      <c r="B309" s="607"/>
      <c r="C309" s="54"/>
      <c r="D309" s="65"/>
      <c r="E309" s="144"/>
      <c r="F309" s="66"/>
      <c r="G309" s="67"/>
      <c r="H309" s="71"/>
      <c r="I309" s="70"/>
      <c r="J309" s="71"/>
      <c r="K309" s="69"/>
      <c r="L309" s="70"/>
      <c r="M309" s="71"/>
      <c r="N309" s="69"/>
      <c r="O309" s="72"/>
      <c r="P309" s="62">
        <f t="shared" si="5"/>
        <v>0</v>
      </c>
      <c r="Q309" s="90"/>
      <c r="R309" s="73"/>
    </row>
    <row r="310" spans="1:23" ht="18" hidden="1" customHeight="1">
      <c r="A310" s="606">
        <v>300</v>
      </c>
      <c r="B310" s="607"/>
      <c r="C310" s="54"/>
      <c r="D310" s="65"/>
      <c r="E310" s="144"/>
      <c r="F310" s="66"/>
      <c r="G310" s="67"/>
      <c r="H310" s="68"/>
      <c r="I310" s="67"/>
      <c r="J310" s="68"/>
      <c r="K310" s="69"/>
      <c r="L310" s="70"/>
      <c r="M310" s="71"/>
      <c r="N310" s="69"/>
      <c r="O310" s="72"/>
      <c r="P310" s="62">
        <f t="shared" si="5"/>
        <v>0</v>
      </c>
      <c r="Q310" s="90"/>
      <c r="R310" s="73"/>
    </row>
    <row r="311" spans="1:23" s="75" customFormat="1" ht="25.5" customHeight="1">
      <c r="A311" s="28" t="s">
        <v>125</v>
      </c>
      <c r="B311" s="28"/>
      <c r="W311" s="117"/>
    </row>
    <row r="312" spans="1:23" s="75" customFormat="1" ht="19.5" customHeight="1">
      <c r="A312" s="78"/>
      <c r="B312" s="78"/>
      <c r="C312" s="78"/>
      <c r="D312" s="78"/>
      <c r="E312" s="78"/>
      <c r="F312" s="79"/>
      <c r="G312" s="80"/>
      <c r="H312" s="81"/>
      <c r="I312" s="81"/>
      <c r="W312" s="117"/>
    </row>
    <row r="313" spans="1:23" s="75" customFormat="1" ht="19.5" customHeight="1">
      <c r="A313" s="76"/>
      <c r="B313" s="76"/>
      <c r="C313" s="76"/>
      <c r="D313" s="76"/>
      <c r="E313" s="76"/>
      <c r="F313" s="82"/>
      <c r="W313" s="117"/>
    </row>
    <row r="314" spans="1:23" s="75" customFormat="1" ht="19.5" customHeight="1">
      <c r="A314" s="651"/>
      <c r="B314" s="652"/>
      <c r="C314" s="608" t="s">
        <v>9</v>
      </c>
      <c r="D314" s="609"/>
      <c r="E314" s="610"/>
      <c r="F314" s="149" t="s">
        <v>252</v>
      </c>
      <c r="G314" s="653" t="s">
        <v>86</v>
      </c>
      <c r="H314" s="654"/>
      <c r="I314" s="654"/>
      <c r="J314" s="17"/>
      <c r="K314" s="17"/>
      <c r="L314" s="17"/>
      <c r="M314" s="17"/>
      <c r="N314" s="17"/>
      <c r="O314" s="17"/>
      <c r="W314" s="117"/>
    </row>
    <row r="315" spans="1:23" s="75" customFormat="1" ht="20.100000000000001" customHeight="1">
      <c r="A315" s="655" t="s">
        <v>62</v>
      </c>
      <c r="B315" s="656"/>
      <c r="C315" s="611" t="s">
        <v>6</v>
      </c>
      <c r="D315" s="612"/>
      <c r="E315" s="613"/>
      <c r="F315" s="150" t="s">
        <v>120</v>
      </c>
      <c r="G315" s="641">
        <f t="shared" ref="G315:G331" si="6">SUMIFS($P$11:$P$310,$D$11:$D$310,$F315,$Q$11:$Q$310,"")</f>
        <v>0</v>
      </c>
      <c r="H315" s="642"/>
      <c r="I315" s="642"/>
      <c r="J315" s="17"/>
      <c r="K315" s="17"/>
      <c r="L315" s="17"/>
      <c r="M315" s="17"/>
      <c r="N315" s="17"/>
      <c r="O315" s="17"/>
      <c r="W315" s="117"/>
    </row>
    <row r="316" spans="1:23" s="75" customFormat="1" ht="20.100000000000001" customHeight="1">
      <c r="A316" s="657"/>
      <c r="B316" s="658"/>
      <c r="C316" s="614"/>
      <c r="D316" s="615"/>
      <c r="E316" s="616"/>
      <c r="F316" s="150" t="s">
        <v>40</v>
      </c>
      <c r="G316" s="641">
        <f t="shared" si="6"/>
        <v>0</v>
      </c>
      <c r="H316" s="642"/>
      <c r="I316" s="642"/>
      <c r="J316" s="17"/>
      <c r="K316" s="17"/>
      <c r="L316" s="17"/>
      <c r="M316" s="17"/>
      <c r="N316" s="17"/>
      <c r="O316" s="17"/>
      <c r="W316" s="117"/>
    </row>
    <row r="317" spans="1:23" s="75" customFormat="1" ht="20.100000000000001" customHeight="1">
      <c r="A317" s="657"/>
      <c r="B317" s="658"/>
      <c r="C317" s="617"/>
      <c r="D317" s="618"/>
      <c r="E317" s="619"/>
      <c r="F317" s="150" t="s">
        <v>32</v>
      </c>
      <c r="G317" s="641">
        <f t="shared" si="6"/>
        <v>0</v>
      </c>
      <c r="H317" s="642"/>
      <c r="I317" s="642"/>
      <c r="J317" s="17"/>
      <c r="K317" s="17"/>
      <c r="L317" s="17"/>
      <c r="M317" s="17"/>
      <c r="N317" s="17"/>
      <c r="O317" s="17"/>
      <c r="W317" s="117"/>
    </row>
    <row r="318" spans="1:23" s="75" customFormat="1" ht="20.100000000000001" customHeight="1">
      <c r="A318" s="657"/>
      <c r="B318" s="658"/>
      <c r="C318" s="611" t="s">
        <v>124</v>
      </c>
      <c r="D318" s="612"/>
      <c r="E318" s="613"/>
      <c r="F318" s="150" t="s">
        <v>15</v>
      </c>
      <c r="G318" s="641">
        <f t="shared" si="6"/>
        <v>0</v>
      </c>
      <c r="H318" s="642"/>
      <c r="I318" s="642"/>
      <c r="J318" s="17"/>
      <c r="K318" s="17"/>
      <c r="L318" s="17"/>
      <c r="M318" s="17"/>
      <c r="N318" s="17"/>
      <c r="O318" s="17"/>
      <c r="W318" s="117"/>
    </row>
    <row r="319" spans="1:23" s="75" customFormat="1" ht="20.100000000000001" customHeight="1">
      <c r="A319" s="657"/>
      <c r="B319" s="658"/>
      <c r="C319" s="614"/>
      <c r="D319" s="615"/>
      <c r="E319" s="616"/>
      <c r="F319" s="150" t="s">
        <v>104</v>
      </c>
      <c r="G319" s="641">
        <f t="shared" si="6"/>
        <v>0</v>
      </c>
      <c r="H319" s="642"/>
      <c r="I319" s="642"/>
      <c r="J319" s="17"/>
      <c r="K319" s="17"/>
      <c r="L319" s="17"/>
      <c r="M319" s="17"/>
      <c r="N319" s="17"/>
      <c r="O319" s="17"/>
      <c r="W319" s="117"/>
    </row>
    <row r="320" spans="1:23" s="75" customFormat="1" ht="20.100000000000001" customHeight="1">
      <c r="A320" s="657"/>
      <c r="B320" s="658"/>
      <c r="C320" s="614"/>
      <c r="D320" s="615"/>
      <c r="E320" s="616"/>
      <c r="F320" s="150" t="s">
        <v>16</v>
      </c>
      <c r="G320" s="641">
        <f t="shared" si="6"/>
        <v>0</v>
      </c>
      <c r="H320" s="642"/>
      <c r="I320" s="642"/>
      <c r="J320" s="17"/>
      <c r="K320" s="17"/>
      <c r="L320" s="17"/>
      <c r="M320" s="17"/>
      <c r="N320" s="17"/>
      <c r="O320" s="17"/>
      <c r="W320" s="117"/>
    </row>
    <row r="321" spans="1:23" s="75" customFormat="1" ht="20.100000000000001" customHeight="1">
      <c r="A321" s="657"/>
      <c r="B321" s="658"/>
      <c r="C321" s="614"/>
      <c r="D321" s="615"/>
      <c r="E321" s="616"/>
      <c r="F321" s="228" t="s">
        <v>249</v>
      </c>
      <c r="G321" s="641">
        <f t="shared" si="6"/>
        <v>0</v>
      </c>
      <c r="H321" s="642"/>
      <c r="I321" s="642"/>
      <c r="J321" s="17"/>
      <c r="K321" s="17"/>
      <c r="L321" s="17"/>
      <c r="M321" s="17"/>
      <c r="N321" s="17"/>
      <c r="O321" s="17"/>
      <c r="W321" s="117"/>
    </row>
    <row r="322" spans="1:23" s="75" customFormat="1" ht="20.100000000000001" customHeight="1">
      <c r="A322" s="657"/>
      <c r="B322" s="658"/>
      <c r="C322" s="614"/>
      <c r="D322" s="615"/>
      <c r="E322" s="616"/>
      <c r="F322" s="228" t="s">
        <v>245</v>
      </c>
      <c r="G322" s="641">
        <f t="shared" si="6"/>
        <v>0</v>
      </c>
      <c r="H322" s="642"/>
      <c r="I322" s="642"/>
      <c r="J322" s="17"/>
      <c r="K322" s="17"/>
      <c r="L322" s="17"/>
      <c r="M322" s="17"/>
      <c r="N322" s="17"/>
      <c r="O322" s="17"/>
      <c r="W322" s="117"/>
    </row>
    <row r="323" spans="1:23" s="75" customFormat="1" ht="20.100000000000001" customHeight="1">
      <c r="A323" s="657"/>
      <c r="B323" s="658"/>
      <c r="C323" s="614"/>
      <c r="D323" s="615"/>
      <c r="E323" s="616"/>
      <c r="F323" s="228" t="s">
        <v>246</v>
      </c>
      <c r="G323" s="641">
        <f t="shared" si="6"/>
        <v>0</v>
      </c>
      <c r="H323" s="642"/>
      <c r="I323" s="642"/>
      <c r="J323" s="17"/>
      <c r="K323" s="17"/>
      <c r="L323" s="17"/>
      <c r="M323" s="17"/>
      <c r="N323" s="17"/>
      <c r="O323" s="17"/>
      <c r="W323" s="117"/>
    </row>
    <row r="324" spans="1:23" s="75" customFormat="1" ht="20.100000000000001" customHeight="1">
      <c r="A324" s="657"/>
      <c r="B324" s="658"/>
      <c r="C324" s="614"/>
      <c r="D324" s="615"/>
      <c r="E324" s="616"/>
      <c r="F324" s="228" t="s">
        <v>247</v>
      </c>
      <c r="G324" s="641">
        <f t="shared" si="6"/>
        <v>0</v>
      </c>
      <c r="H324" s="642"/>
      <c r="I324" s="642"/>
      <c r="J324" s="17"/>
      <c r="K324" s="17"/>
      <c r="L324" s="17"/>
      <c r="M324" s="17"/>
      <c r="N324" s="17"/>
      <c r="O324" s="17"/>
      <c r="W324" s="117"/>
    </row>
    <row r="325" spans="1:23" s="75" customFormat="1" ht="20.100000000000001" customHeight="1">
      <c r="A325" s="657"/>
      <c r="B325" s="658"/>
      <c r="C325" s="617"/>
      <c r="D325" s="618"/>
      <c r="E325" s="619"/>
      <c r="F325" s="228" t="s">
        <v>250</v>
      </c>
      <c r="G325" s="641">
        <f t="shared" si="6"/>
        <v>0</v>
      </c>
      <c r="H325" s="642"/>
      <c r="I325" s="642"/>
      <c r="J325" s="17"/>
      <c r="K325" s="17"/>
      <c r="L325" s="17"/>
      <c r="M325" s="17"/>
      <c r="N325" s="17"/>
      <c r="O325" s="17"/>
      <c r="W325" s="117"/>
    </row>
    <row r="326" spans="1:23" s="75" customFormat="1" ht="20.100000000000001" customHeight="1">
      <c r="A326" s="657"/>
      <c r="B326" s="658"/>
      <c r="C326" s="611" t="s">
        <v>33</v>
      </c>
      <c r="D326" s="612"/>
      <c r="E326" s="613"/>
      <c r="F326" s="150" t="s">
        <v>17</v>
      </c>
      <c r="G326" s="641">
        <f t="shared" si="6"/>
        <v>0</v>
      </c>
      <c r="H326" s="642"/>
      <c r="I326" s="642"/>
      <c r="J326" s="17"/>
      <c r="K326" s="17"/>
      <c r="L326" s="17"/>
      <c r="M326" s="17"/>
      <c r="N326" s="17"/>
      <c r="O326" s="17"/>
      <c r="W326" s="117"/>
    </row>
    <row r="327" spans="1:23" s="75" customFormat="1" ht="20.100000000000001" customHeight="1">
      <c r="A327" s="657"/>
      <c r="B327" s="658"/>
      <c r="C327" s="614"/>
      <c r="D327" s="615"/>
      <c r="E327" s="616"/>
      <c r="F327" s="150" t="s">
        <v>18</v>
      </c>
      <c r="G327" s="641">
        <f t="shared" si="6"/>
        <v>0</v>
      </c>
      <c r="H327" s="642"/>
      <c r="I327" s="642"/>
      <c r="J327" s="17"/>
      <c r="K327" s="17"/>
      <c r="L327" s="17"/>
      <c r="M327" s="17"/>
      <c r="N327" s="17"/>
      <c r="O327" s="17"/>
      <c r="W327" s="117"/>
    </row>
    <row r="328" spans="1:23" s="75" customFormat="1" ht="20.100000000000001" customHeight="1">
      <c r="A328" s="657"/>
      <c r="B328" s="658"/>
      <c r="C328" s="614"/>
      <c r="D328" s="615"/>
      <c r="E328" s="616"/>
      <c r="F328" s="150" t="s">
        <v>105</v>
      </c>
      <c r="G328" s="641">
        <f t="shared" si="6"/>
        <v>0</v>
      </c>
      <c r="H328" s="642"/>
      <c r="I328" s="642"/>
      <c r="J328" s="17"/>
      <c r="K328" s="17"/>
      <c r="L328" s="17"/>
      <c r="M328" s="17"/>
      <c r="N328" s="17"/>
      <c r="O328" s="17"/>
      <c r="W328" s="117"/>
    </row>
    <row r="329" spans="1:23" s="75" customFormat="1" ht="20.100000000000001" customHeight="1">
      <c r="A329" s="657"/>
      <c r="B329" s="658"/>
      <c r="C329" s="617"/>
      <c r="D329" s="618"/>
      <c r="E329" s="619"/>
      <c r="F329" s="150" t="s">
        <v>19</v>
      </c>
      <c r="G329" s="641">
        <f t="shared" si="6"/>
        <v>0</v>
      </c>
      <c r="H329" s="642"/>
      <c r="I329" s="642"/>
      <c r="J329" s="17"/>
      <c r="K329" s="17"/>
      <c r="L329" s="17"/>
      <c r="M329" s="17"/>
      <c r="N329" s="17"/>
      <c r="O329" s="17"/>
      <c r="W329" s="117"/>
    </row>
    <row r="330" spans="1:23" s="75" customFormat="1" ht="20.100000000000001" customHeight="1">
      <c r="A330" s="657"/>
      <c r="B330" s="658"/>
      <c r="C330" s="611" t="s">
        <v>4</v>
      </c>
      <c r="D330" s="612"/>
      <c r="E330" s="613"/>
      <c r="F330" s="150" t="s">
        <v>4</v>
      </c>
      <c r="G330" s="641">
        <f t="shared" si="6"/>
        <v>0</v>
      </c>
      <c r="H330" s="642"/>
      <c r="I330" s="642"/>
      <c r="J330" s="17"/>
      <c r="K330" s="17"/>
      <c r="L330" s="17"/>
      <c r="M330" s="17"/>
      <c r="N330" s="17"/>
      <c r="O330" s="17"/>
      <c r="W330" s="117"/>
    </row>
    <row r="331" spans="1:23" s="75" customFormat="1" ht="20.100000000000001" customHeight="1">
      <c r="A331" s="657"/>
      <c r="B331" s="658"/>
      <c r="C331" s="617"/>
      <c r="D331" s="618"/>
      <c r="E331" s="619"/>
      <c r="F331" s="150" t="s">
        <v>53</v>
      </c>
      <c r="G331" s="641">
        <f t="shared" si="6"/>
        <v>0</v>
      </c>
      <c r="H331" s="642"/>
      <c r="I331" s="642"/>
      <c r="J331" s="17"/>
      <c r="K331" s="17"/>
      <c r="L331" s="17"/>
      <c r="M331" s="17"/>
      <c r="N331" s="17"/>
      <c r="O331" s="17"/>
      <c r="W331" s="117"/>
    </row>
    <row r="332" spans="1:23" s="75" customFormat="1" ht="20.100000000000001" customHeight="1">
      <c r="A332" s="657"/>
      <c r="B332" s="658"/>
      <c r="C332" s="643" t="s">
        <v>63</v>
      </c>
      <c r="D332" s="643"/>
      <c r="E332" s="643"/>
      <c r="F332" s="644"/>
      <c r="G332" s="641">
        <f>SUM(G315:I331)</f>
        <v>0</v>
      </c>
      <c r="H332" s="642"/>
      <c r="I332" s="642"/>
      <c r="J332" s="17"/>
      <c r="K332" s="17"/>
      <c r="L332" s="17"/>
      <c r="M332" s="17"/>
      <c r="N332" s="17"/>
      <c r="O332" s="17"/>
      <c r="W332" s="117"/>
    </row>
    <row r="333" spans="1:23" s="75" customFormat="1" ht="20.100000000000001" customHeight="1">
      <c r="A333" s="659" t="s">
        <v>106</v>
      </c>
      <c r="B333" s="660"/>
      <c r="C333" s="611" t="s">
        <v>6</v>
      </c>
      <c r="D333" s="612"/>
      <c r="E333" s="613"/>
      <c r="F333" s="150" t="s">
        <v>120</v>
      </c>
      <c r="G333" s="638">
        <f t="shared" ref="G333:G349" si="7">SUMIFS($P$11:$P$310,$D$11:$D$310,$F333,$Q$11:$Q$310,"○")</f>
        <v>0</v>
      </c>
      <c r="H333" s="639"/>
      <c r="I333" s="640"/>
      <c r="J333" s="17"/>
      <c r="K333" s="17"/>
      <c r="L333" s="17"/>
      <c r="M333" s="17"/>
      <c r="N333" s="17"/>
      <c r="O333" s="17"/>
      <c r="W333" s="117"/>
    </row>
    <row r="334" spans="1:23" s="75" customFormat="1" ht="20.100000000000001" customHeight="1">
      <c r="A334" s="661"/>
      <c r="B334" s="662"/>
      <c r="C334" s="614"/>
      <c r="D334" s="615"/>
      <c r="E334" s="616"/>
      <c r="F334" s="150" t="s">
        <v>40</v>
      </c>
      <c r="G334" s="638">
        <f t="shared" si="7"/>
        <v>0</v>
      </c>
      <c r="H334" s="639"/>
      <c r="I334" s="640"/>
      <c r="J334" s="17"/>
      <c r="K334" s="17"/>
      <c r="L334" s="17"/>
      <c r="M334" s="17"/>
      <c r="N334" s="17"/>
      <c r="O334" s="17"/>
      <c r="W334" s="117"/>
    </row>
    <row r="335" spans="1:23" s="75" customFormat="1" ht="20.100000000000001" customHeight="1">
      <c r="A335" s="661"/>
      <c r="B335" s="662"/>
      <c r="C335" s="617"/>
      <c r="D335" s="618"/>
      <c r="E335" s="619"/>
      <c r="F335" s="150" t="s">
        <v>32</v>
      </c>
      <c r="G335" s="638">
        <f t="shared" si="7"/>
        <v>0</v>
      </c>
      <c r="H335" s="639"/>
      <c r="I335" s="640"/>
      <c r="J335" s="17"/>
      <c r="K335" s="17"/>
      <c r="L335" s="17"/>
      <c r="M335" s="17"/>
      <c r="N335" s="17"/>
      <c r="O335" s="17"/>
      <c r="W335" s="117"/>
    </row>
    <row r="336" spans="1:23" s="75" customFormat="1" ht="20.100000000000001" customHeight="1">
      <c r="A336" s="661"/>
      <c r="B336" s="662"/>
      <c r="C336" s="611" t="s">
        <v>124</v>
      </c>
      <c r="D336" s="612"/>
      <c r="E336" s="613"/>
      <c r="F336" s="150" t="s">
        <v>15</v>
      </c>
      <c r="G336" s="638">
        <f t="shared" si="7"/>
        <v>0</v>
      </c>
      <c r="H336" s="639"/>
      <c r="I336" s="640"/>
      <c r="J336" s="17"/>
      <c r="K336" s="17"/>
      <c r="L336" s="17"/>
      <c r="M336" s="17"/>
      <c r="N336" s="17"/>
      <c r="O336" s="17"/>
      <c r="W336" s="117"/>
    </row>
    <row r="337" spans="1:23" s="75" customFormat="1" ht="20.100000000000001" customHeight="1">
      <c r="A337" s="661"/>
      <c r="B337" s="662"/>
      <c r="C337" s="614"/>
      <c r="D337" s="615"/>
      <c r="E337" s="616"/>
      <c r="F337" s="150" t="s">
        <v>104</v>
      </c>
      <c r="G337" s="638">
        <f t="shared" si="7"/>
        <v>0</v>
      </c>
      <c r="H337" s="639"/>
      <c r="I337" s="640"/>
      <c r="J337" s="17"/>
      <c r="K337" s="17"/>
      <c r="L337" s="17"/>
      <c r="M337" s="17"/>
      <c r="N337" s="17"/>
      <c r="O337" s="17"/>
      <c r="W337" s="117"/>
    </row>
    <row r="338" spans="1:23" s="75" customFormat="1" ht="20.100000000000001" customHeight="1">
      <c r="A338" s="661"/>
      <c r="B338" s="662"/>
      <c r="C338" s="614"/>
      <c r="D338" s="615"/>
      <c r="E338" s="616"/>
      <c r="F338" s="150" t="s">
        <v>16</v>
      </c>
      <c r="G338" s="638">
        <f t="shared" si="7"/>
        <v>0</v>
      </c>
      <c r="H338" s="639"/>
      <c r="I338" s="640"/>
      <c r="J338" s="17"/>
      <c r="K338" s="17"/>
      <c r="L338" s="17"/>
      <c r="M338" s="17"/>
      <c r="N338" s="17"/>
      <c r="O338" s="17"/>
      <c r="W338" s="117"/>
    </row>
    <row r="339" spans="1:23" s="75" customFormat="1" ht="20.100000000000001" customHeight="1">
      <c r="A339" s="661"/>
      <c r="B339" s="662"/>
      <c r="C339" s="614"/>
      <c r="D339" s="615"/>
      <c r="E339" s="616"/>
      <c r="F339" s="228" t="s">
        <v>249</v>
      </c>
      <c r="G339" s="641">
        <f>SUMIFS($P$11:$P$310,$D$11:$D$310,$F339,$Q$11:$Q$310,"○")</f>
        <v>0</v>
      </c>
      <c r="H339" s="642"/>
      <c r="I339" s="642"/>
      <c r="J339" s="17"/>
      <c r="K339" s="17"/>
      <c r="L339" s="17"/>
      <c r="M339" s="17"/>
      <c r="N339" s="17"/>
      <c r="O339" s="17"/>
      <c r="W339" s="117"/>
    </row>
    <row r="340" spans="1:23" s="75" customFormat="1" ht="20.100000000000001" customHeight="1">
      <c r="A340" s="661"/>
      <c r="B340" s="662"/>
      <c r="C340" s="614"/>
      <c r="D340" s="615"/>
      <c r="E340" s="616"/>
      <c r="F340" s="228" t="s">
        <v>245</v>
      </c>
      <c r="G340" s="641">
        <f>SUMIFS($P$11:$P$310,$D$11:$D$310,$F340,$Q$11:$Q$310,"○")</f>
        <v>0</v>
      </c>
      <c r="H340" s="642"/>
      <c r="I340" s="642"/>
      <c r="J340" s="17"/>
      <c r="K340" s="17"/>
      <c r="L340" s="17"/>
      <c r="M340" s="17"/>
      <c r="N340" s="17"/>
      <c r="O340" s="17"/>
      <c r="W340" s="117"/>
    </row>
    <row r="341" spans="1:23" s="75" customFormat="1" ht="20.100000000000001" customHeight="1">
      <c r="A341" s="661"/>
      <c r="B341" s="662"/>
      <c r="C341" s="614"/>
      <c r="D341" s="615"/>
      <c r="E341" s="616"/>
      <c r="F341" s="228" t="s">
        <v>246</v>
      </c>
      <c r="G341" s="641">
        <f>SUMIFS($P$11:$P$310,$D$11:$D$310,$F341,$Q$11:$Q$310,"○")</f>
        <v>0</v>
      </c>
      <c r="H341" s="642"/>
      <c r="I341" s="642"/>
      <c r="J341" s="17"/>
      <c r="K341" s="17"/>
      <c r="L341" s="17"/>
      <c r="M341" s="17"/>
      <c r="N341" s="17"/>
      <c r="O341" s="17"/>
      <c r="W341" s="117"/>
    </row>
    <row r="342" spans="1:23" s="75" customFormat="1" ht="20.100000000000001" customHeight="1">
      <c r="A342" s="661"/>
      <c r="B342" s="662"/>
      <c r="C342" s="614"/>
      <c r="D342" s="615"/>
      <c r="E342" s="616"/>
      <c r="F342" s="228" t="s">
        <v>247</v>
      </c>
      <c r="G342" s="641">
        <f>SUMIFS($P$11:$P$310,$D$11:$D$310,$F342,$Q$11:$Q$310,"○")</f>
        <v>0</v>
      </c>
      <c r="H342" s="642"/>
      <c r="I342" s="642"/>
      <c r="J342" s="17"/>
      <c r="K342" s="17"/>
      <c r="L342" s="17"/>
      <c r="M342" s="17"/>
      <c r="N342" s="17"/>
      <c r="O342" s="17"/>
      <c r="W342" s="117"/>
    </row>
    <row r="343" spans="1:23" s="75" customFormat="1" ht="20.100000000000001" customHeight="1">
      <c r="A343" s="661"/>
      <c r="B343" s="662"/>
      <c r="C343" s="617"/>
      <c r="D343" s="618"/>
      <c r="E343" s="619"/>
      <c r="F343" s="228" t="s">
        <v>250</v>
      </c>
      <c r="G343" s="641">
        <f>SUMIFS($P$11:$P$310,$D$11:$D$310,$F343,$Q$11:$Q$310,"○")</f>
        <v>0</v>
      </c>
      <c r="H343" s="642"/>
      <c r="I343" s="642"/>
      <c r="J343" s="17"/>
      <c r="K343" s="17"/>
      <c r="L343" s="17"/>
      <c r="M343" s="17"/>
      <c r="N343" s="17"/>
      <c r="O343" s="17"/>
      <c r="W343" s="117"/>
    </row>
    <row r="344" spans="1:23" s="75" customFormat="1" ht="20.100000000000001" customHeight="1">
      <c r="A344" s="661"/>
      <c r="B344" s="662"/>
      <c r="C344" s="611" t="s">
        <v>33</v>
      </c>
      <c r="D344" s="612"/>
      <c r="E344" s="613"/>
      <c r="F344" s="150" t="s">
        <v>17</v>
      </c>
      <c r="G344" s="638">
        <f t="shared" si="7"/>
        <v>0</v>
      </c>
      <c r="H344" s="639"/>
      <c r="I344" s="640"/>
      <c r="J344" s="17"/>
      <c r="K344" s="17"/>
      <c r="L344" s="17"/>
      <c r="M344" s="17"/>
      <c r="N344" s="17"/>
      <c r="O344" s="17"/>
      <c r="W344" s="117"/>
    </row>
    <row r="345" spans="1:23" s="75" customFormat="1" ht="20.100000000000001" customHeight="1">
      <c r="A345" s="661"/>
      <c r="B345" s="662"/>
      <c r="C345" s="614"/>
      <c r="D345" s="615"/>
      <c r="E345" s="616"/>
      <c r="F345" s="150" t="s">
        <v>18</v>
      </c>
      <c r="G345" s="638">
        <f t="shared" si="7"/>
        <v>0</v>
      </c>
      <c r="H345" s="639"/>
      <c r="I345" s="640"/>
      <c r="J345" s="17"/>
      <c r="K345" s="17"/>
      <c r="L345" s="17"/>
      <c r="M345" s="17"/>
      <c r="N345" s="17"/>
      <c r="O345" s="17"/>
      <c r="W345" s="117"/>
    </row>
    <row r="346" spans="1:23" s="75" customFormat="1" ht="20.100000000000001" customHeight="1">
      <c r="A346" s="661"/>
      <c r="B346" s="662"/>
      <c r="C346" s="614"/>
      <c r="D346" s="615"/>
      <c r="E346" s="616"/>
      <c r="F346" s="150" t="s">
        <v>105</v>
      </c>
      <c r="G346" s="638">
        <f t="shared" si="7"/>
        <v>0</v>
      </c>
      <c r="H346" s="639"/>
      <c r="I346" s="640"/>
      <c r="J346" s="17"/>
      <c r="K346" s="17"/>
      <c r="L346" s="17"/>
      <c r="M346" s="17"/>
      <c r="N346" s="17"/>
      <c r="O346" s="17"/>
      <c r="W346" s="117"/>
    </row>
    <row r="347" spans="1:23" s="75" customFormat="1" ht="20.100000000000001" customHeight="1">
      <c r="A347" s="661"/>
      <c r="B347" s="662"/>
      <c r="C347" s="617"/>
      <c r="D347" s="618"/>
      <c r="E347" s="619"/>
      <c r="F347" s="150" t="s">
        <v>19</v>
      </c>
      <c r="G347" s="638">
        <f t="shared" si="7"/>
        <v>0</v>
      </c>
      <c r="H347" s="639"/>
      <c r="I347" s="640"/>
      <c r="J347" s="17"/>
      <c r="K347" s="17"/>
      <c r="L347" s="17"/>
      <c r="M347" s="17"/>
      <c r="N347" s="17"/>
      <c r="O347" s="17"/>
      <c r="W347" s="117"/>
    </row>
    <row r="348" spans="1:23" s="75" customFormat="1" ht="20.100000000000001" customHeight="1">
      <c r="A348" s="661"/>
      <c r="B348" s="662"/>
      <c r="C348" s="611" t="s">
        <v>4</v>
      </c>
      <c r="D348" s="612"/>
      <c r="E348" s="613"/>
      <c r="F348" s="150" t="s">
        <v>4</v>
      </c>
      <c r="G348" s="638">
        <f t="shared" si="7"/>
        <v>0</v>
      </c>
      <c r="H348" s="639"/>
      <c r="I348" s="640"/>
      <c r="J348" s="17"/>
      <c r="K348" s="17"/>
      <c r="L348" s="17"/>
      <c r="M348" s="17"/>
      <c r="N348" s="17"/>
      <c r="O348" s="17"/>
      <c r="W348" s="117"/>
    </row>
    <row r="349" spans="1:23" s="75" customFormat="1" ht="20.100000000000001" customHeight="1">
      <c r="A349" s="661"/>
      <c r="B349" s="662"/>
      <c r="C349" s="617"/>
      <c r="D349" s="618"/>
      <c r="E349" s="619"/>
      <c r="F349" s="150" t="s">
        <v>53</v>
      </c>
      <c r="G349" s="638">
        <f t="shared" si="7"/>
        <v>0</v>
      </c>
      <c r="H349" s="639"/>
      <c r="I349" s="640"/>
      <c r="J349" s="17"/>
      <c r="K349" s="17"/>
      <c r="L349" s="17"/>
      <c r="M349" s="17"/>
      <c r="N349" s="17"/>
      <c r="O349" s="17"/>
      <c r="W349" s="117"/>
    </row>
    <row r="350" spans="1:23" s="75" customFormat="1" ht="20.100000000000001" customHeight="1" thickBot="1">
      <c r="A350" s="663"/>
      <c r="B350" s="664"/>
      <c r="C350" s="643" t="s">
        <v>63</v>
      </c>
      <c r="D350" s="643"/>
      <c r="E350" s="643"/>
      <c r="F350" s="644"/>
      <c r="G350" s="641">
        <f>SUM($G$333:$I$349)</f>
        <v>0</v>
      </c>
      <c r="H350" s="642"/>
      <c r="I350" s="642"/>
      <c r="J350" s="17"/>
      <c r="K350" s="17"/>
      <c r="L350" s="17"/>
      <c r="M350" s="17"/>
      <c r="N350" s="17"/>
      <c r="O350" s="17"/>
      <c r="W350" s="117"/>
    </row>
    <row r="351" spans="1:23" s="75" customFormat="1" ht="20.100000000000001" customHeight="1" thickTop="1">
      <c r="A351" s="647" t="s">
        <v>65</v>
      </c>
      <c r="B351" s="647"/>
      <c r="C351" s="648"/>
      <c r="D351" s="648"/>
      <c r="E351" s="648"/>
      <c r="F351" s="648"/>
      <c r="G351" s="649">
        <f>SUM($G$332,G350)</f>
        <v>0</v>
      </c>
      <c r="H351" s="650"/>
      <c r="I351" s="650"/>
      <c r="J351" s="17"/>
      <c r="K351" s="17"/>
      <c r="L351" s="17"/>
      <c r="M351" s="17"/>
      <c r="N351" s="17"/>
      <c r="O351" s="17"/>
      <c r="W351" s="117"/>
    </row>
    <row r="352" spans="1:23" s="75" customFormat="1">
      <c r="V352" s="117"/>
    </row>
    <row r="353" spans="1:23" s="75" customFormat="1">
      <c r="W353" s="117"/>
    </row>
    <row r="354" spans="1:23" s="75" customFormat="1">
      <c r="W354" s="117"/>
    </row>
    <row r="355" spans="1:23" s="75" customFormat="1">
      <c r="W355" s="117"/>
    </row>
    <row r="356" spans="1:23" s="75" customFormat="1">
      <c r="W356" s="117"/>
    </row>
    <row r="357" spans="1:23" s="75" customFormat="1">
      <c r="W357" s="117"/>
    </row>
    <row r="358" spans="1:23" s="75" customFormat="1">
      <c r="W358" s="117"/>
    </row>
    <row r="359" spans="1:23" s="75" customFormat="1">
      <c r="W359" s="117"/>
    </row>
    <row r="360" spans="1:23" s="75" customFormat="1">
      <c r="W360" s="117"/>
    </row>
    <row r="361" spans="1:23" s="75" customFormat="1">
      <c r="W361" s="117"/>
    </row>
    <row r="362" spans="1:23" s="75" customFormat="1">
      <c r="A362" s="118"/>
      <c r="B362" s="118"/>
      <c r="C362" s="118"/>
      <c r="D362" s="118"/>
      <c r="E362" s="118"/>
      <c r="F362" s="118"/>
      <c r="W362" s="117"/>
    </row>
    <row r="363" spans="1:23" s="75" customFormat="1">
      <c r="A363" s="118"/>
      <c r="B363" s="118"/>
      <c r="C363" s="118"/>
      <c r="D363" s="118"/>
      <c r="E363" s="118"/>
      <c r="F363" s="118"/>
      <c r="W363" s="117"/>
    </row>
    <row r="364" spans="1:23" s="75" customFormat="1">
      <c r="A364" s="118"/>
      <c r="B364" s="118"/>
      <c r="C364" s="118"/>
      <c r="D364" s="118"/>
      <c r="E364" s="118"/>
      <c r="F364" s="118"/>
      <c r="W364" s="117"/>
    </row>
    <row r="365" spans="1:23" s="75" customFormat="1">
      <c r="A365" s="118"/>
      <c r="B365" s="118"/>
      <c r="C365" s="118"/>
      <c r="D365" s="118"/>
      <c r="E365" s="118"/>
      <c r="F365" s="118"/>
      <c r="W365" s="117"/>
    </row>
    <row r="366" spans="1:23" s="75" customFormat="1" ht="60">
      <c r="A366" s="119" t="s">
        <v>6</v>
      </c>
      <c r="B366" s="120" t="s">
        <v>120</v>
      </c>
      <c r="C366" s="120" t="s">
        <v>40</v>
      </c>
      <c r="D366" s="120" t="s">
        <v>32</v>
      </c>
      <c r="E366" s="120"/>
      <c r="F366" s="121"/>
      <c r="W366" s="117"/>
    </row>
    <row r="367" spans="1:23" s="75" customFormat="1" ht="14.25" customHeight="1">
      <c r="A367" s="119" t="s">
        <v>119</v>
      </c>
      <c r="B367" s="120" t="s">
        <v>15</v>
      </c>
      <c r="C367" s="120" t="s">
        <v>104</v>
      </c>
      <c r="D367" s="120" t="s">
        <v>16</v>
      </c>
      <c r="E367" s="120" t="s">
        <v>249</v>
      </c>
      <c r="F367" s="121" t="s">
        <v>245</v>
      </c>
      <c r="G367" s="120" t="s">
        <v>246</v>
      </c>
      <c r="H367" s="120" t="s">
        <v>247</v>
      </c>
      <c r="I367" s="120" t="s">
        <v>248</v>
      </c>
      <c r="W367" s="117"/>
    </row>
    <row r="368" spans="1:23" s="75" customFormat="1" ht="15.75" customHeight="1">
      <c r="A368" s="119" t="s">
        <v>33</v>
      </c>
      <c r="B368" s="120" t="s">
        <v>17</v>
      </c>
      <c r="C368" s="120" t="s">
        <v>18</v>
      </c>
      <c r="D368" s="120" t="s">
        <v>105</v>
      </c>
      <c r="E368" s="120" t="s">
        <v>19</v>
      </c>
      <c r="W368" s="117"/>
    </row>
    <row r="369" spans="1:23" s="75" customFormat="1" ht="13.5" customHeight="1">
      <c r="A369" s="119" t="s">
        <v>4</v>
      </c>
      <c r="B369" s="120" t="s">
        <v>4</v>
      </c>
      <c r="C369" s="120" t="s">
        <v>53</v>
      </c>
      <c r="D369" s="121"/>
      <c r="E369" s="121"/>
      <c r="F369" s="121"/>
      <c r="W369" s="117"/>
    </row>
    <row r="370" spans="1:23" s="75" customFormat="1">
      <c r="A370" s="119"/>
      <c r="B370" s="118"/>
      <c r="C370" s="118"/>
      <c r="D370" s="118"/>
      <c r="E370" s="118"/>
      <c r="F370" s="118"/>
      <c r="W370" s="117"/>
    </row>
    <row r="371" spans="1:23" s="75" customFormat="1">
      <c r="A371" s="119"/>
      <c r="B371" s="118"/>
      <c r="C371" s="118"/>
      <c r="D371" s="118"/>
      <c r="E371" s="118"/>
      <c r="F371" s="118"/>
      <c r="W371" s="117"/>
    </row>
    <row r="372" spans="1:23" s="75" customFormat="1" ht="13.5" customHeight="1">
      <c r="A372" s="119"/>
      <c r="B372" s="118"/>
      <c r="C372" s="118"/>
      <c r="D372" s="118"/>
      <c r="E372" s="118"/>
      <c r="F372" s="118"/>
      <c r="W372" s="117"/>
    </row>
    <row r="373" spans="1:23" s="75" customFormat="1">
      <c r="A373" s="119"/>
      <c r="B373" s="118"/>
      <c r="C373" s="118"/>
      <c r="D373" s="118"/>
      <c r="E373" s="118"/>
      <c r="F373" s="118"/>
      <c r="W373" s="117"/>
    </row>
    <row r="374" spans="1:23" s="75" customFormat="1">
      <c r="A374" s="119"/>
      <c r="B374" s="118"/>
      <c r="C374" s="118"/>
      <c r="D374" s="118"/>
      <c r="E374" s="118"/>
      <c r="F374" s="118"/>
      <c r="W374" s="117"/>
    </row>
    <row r="375" spans="1:23" s="75" customFormat="1">
      <c r="A375" s="119"/>
      <c r="B375" s="118"/>
      <c r="C375" s="118"/>
      <c r="D375" s="118"/>
      <c r="E375" s="118"/>
      <c r="F375" s="118"/>
      <c r="W375" s="117"/>
    </row>
    <row r="376" spans="1:23" s="75" customFormat="1" ht="13.5" customHeight="1">
      <c r="A376" s="119"/>
      <c r="B376" s="118"/>
      <c r="C376" s="118"/>
      <c r="D376" s="118"/>
      <c r="E376" s="118"/>
      <c r="F376" s="118"/>
      <c r="W376" s="117"/>
    </row>
    <row r="377" spans="1:23" s="75" customFormat="1">
      <c r="A377" s="119"/>
      <c r="B377" s="118"/>
      <c r="C377" s="118"/>
      <c r="D377" s="118"/>
      <c r="E377" s="118"/>
      <c r="F377" s="118"/>
      <c r="W377" s="117"/>
    </row>
    <row r="378" spans="1:23" s="75" customFormat="1">
      <c r="A378" s="118"/>
      <c r="B378" s="118"/>
      <c r="C378" s="118"/>
      <c r="D378" s="118"/>
      <c r="E378" s="118"/>
      <c r="F378" s="118"/>
      <c r="W378" s="117"/>
    </row>
    <row r="379" spans="1:23" s="75" customFormat="1">
      <c r="A379" s="118"/>
      <c r="B379" s="118"/>
      <c r="C379" s="118"/>
      <c r="D379" s="118"/>
      <c r="E379" s="118"/>
      <c r="F379" s="118"/>
      <c r="W379" s="117"/>
    </row>
    <row r="380" spans="1:23" s="75" customFormat="1">
      <c r="A380" s="118"/>
      <c r="B380" s="118"/>
      <c r="C380" s="118"/>
      <c r="D380" s="118"/>
      <c r="E380" s="118"/>
      <c r="F380" s="118"/>
      <c r="W380" s="117"/>
    </row>
    <row r="381" spans="1:23" s="75" customFormat="1">
      <c r="W381" s="117"/>
    </row>
    <row r="382" spans="1:23" s="75" customFormat="1">
      <c r="W382" s="117"/>
    </row>
    <row r="383" spans="1:23" s="75" customFormat="1">
      <c r="W383" s="117"/>
    </row>
    <row r="384" spans="1:23" s="75" customFormat="1">
      <c r="W384" s="117"/>
    </row>
  </sheetData>
  <sheetProtection algorithmName="SHA-512" hashValue="p5cxnCbOcelx8EZbaqlIXHz3CZBo/6r/4A3mC7rhcBqAVSYsJFlo8b/UQoCdGDSEymb+NA1t21q3EXqz63PMgA==" saltValue="DMWsQouPhtP0Bqs54xfStQ==" spinCount="100000" sheet="1" formatRows="0"/>
  <mergeCells count="364">
    <mergeCell ref="C350:F350"/>
    <mergeCell ref="G350:I350"/>
    <mergeCell ref="A351:F351"/>
    <mergeCell ref="G351:I351"/>
    <mergeCell ref="C314:E314"/>
    <mergeCell ref="G314:I314"/>
    <mergeCell ref="C315:E317"/>
    <mergeCell ref="G315:I315"/>
    <mergeCell ref="G316:I316"/>
    <mergeCell ref="G317:I317"/>
    <mergeCell ref="G318:I318"/>
    <mergeCell ref="A333:B350"/>
    <mergeCell ref="A315:B332"/>
    <mergeCell ref="G319:I319"/>
    <mergeCell ref="G320:I320"/>
    <mergeCell ref="C326:E329"/>
    <mergeCell ref="G326:I326"/>
    <mergeCell ref="G327:I327"/>
    <mergeCell ref="G328:I328"/>
    <mergeCell ref="G329:I329"/>
    <mergeCell ref="C330:E331"/>
    <mergeCell ref="G330:I330"/>
    <mergeCell ref="G331:I331"/>
    <mergeCell ref="G343:I343"/>
    <mergeCell ref="A307:B307"/>
    <mergeCell ref="A308:B308"/>
    <mergeCell ref="A309:B309"/>
    <mergeCell ref="A310:B310"/>
    <mergeCell ref="A314:B314"/>
    <mergeCell ref="G333:I333"/>
    <mergeCell ref="G334:I334"/>
    <mergeCell ref="G335:I335"/>
    <mergeCell ref="G336:I336"/>
    <mergeCell ref="C318:E325"/>
    <mergeCell ref="C336:E343"/>
    <mergeCell ref="A301:B301"/>
    <mergeCell ref="A302:B302"/>
    <mergeCell ref="A303:B303"/>
    <mergeCell ref="A304:B304"/>
    <mergeCell ref="A305:B305"/>
    <mergeCell ref="A306:B306"/>
    <mergeCell ref="A295:B295"/>
    <mergeCell ref="A296:B296"/>
    <mergeCell ref="A297:B297"/>
    <mergeCell ref="A298:B298"/>
    <mergeCell ref="A299:B299"/>
    <mergeCell ref="A300:B300"/>
    <mergeCell ref="A289:B289"/>
    <mergeCell ref="A290:B290"/>
    <mergeCell ref="A291:B291"/>
    <mergeCell ref="A292:B292"/>
    <mergeCell ref="A293:B293"/>
    <mergeCell ref="A294:B294"/>
    <mergeCell ref="A283:B283"/>
    <mergeCell ref="A284:B284"/>
    <mergeCell ref="A285:B285"/>
    <mergeCell ref="A286:B286"/>
    <mergeCell ref="A287:B287"/>
    <mergeCell ref="A288:B288"/>
    <mergeCell ref="A277:B277"/>
    <mergeCell ref="A278:B278"/>
    <mergeCell ref="A279:B279"/>
    <mergeCell ref="A280:B280"/>
    <mergeCell ref="A281:B281"/>
    <mergeCell ref="A282:B282"/>
    <mergeCell ref="A271:B271"/>
    <mergeCell ref="A272:B272"/>
    <mergeCell ref="A273:B273"/>
    <mergeCell ref="A274:B274"/>
    <mergeCell ref="A275:B275"/>
    <mergeCell ref="A276:B276"/>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53:B253"/>
    <mergeCell ref="A254:B254"/>
    <mergeCell ref="A255:B255"/>
    <mergeCell ref="A256:B256"/>
    <mergeCell ref="A257:B257"/>
    <mergeCell ref="A258:B258"/>
    <mergeCell ref="A247:B247"/>
    <mergeCell ref="A248:B248"/>
    <mergeCell ref="A249:B249"/>
    <mergeCell ref="A250:B250"/>
    <mergeCell ref="A251:B251"/>
    <mergeCell ref="A252:B252"/>
    <mergeCell ref="A241:B241"/>
    <mergeCell ref="A242:B242"/>
    <mergeCell ref="A243:B243"/>
    <mergeCell ref="A244:B244"/>
    <mergeCell ref="A245:B245"/>
    <mergeCell ref="A246:B246"/>
    <mergeCell ref="A235:B235"/>
    <mergeCell ref="A236:B236"/>
    <mergeCell ref="A237:B237"/>
    <mergeCell ref="A238:B238"/>
    <mergeCell ref="A239:B239"/>
    <mergeCell ref="A240:B240"/>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10:B10"/>
    <mergeCell ref="A11:B11"/>
    <mergeCell ref="A12:B12"/>
    <mergeCell ref="B2:R2"/>
    <mergeCell ref="B3:R3"/>
    <mergeCell ref="C5:E5"/>
    <mergeCell ref="G5:L5"/>
    <mergeCell ref="N5:P6"/>
    <mergeCell ref="C6:E6"/>
    <mergeCell ref="G6:L6"/>
    <mergeCell ref="C7:E7"/>
    <mergeCell ref="C8:E8"/>
    <mergeCell ref="H8:Q8"/>
    <mergeCell ref="C348:E349"/>
    <mergeCell ref="G321:I321"/>
    <mergeCell ref="G322:I322"/>
    <mergeCell ref="G323:I323"/>
    <mergeCell ref="G324:I324"/>
    <mergeCell ref="G325:I325"/>
    <mergeCell ref="G339:I339"/>
    <mergeCell ref="G340:I340"/>
    <mergeCell ref="G341:I341"/>
    <mergeCell ref="G342:I342"/>
    <mergeCell ref="C332:F332"/>
    <mergeCell ref="G332:I332"/>
    <mergeCell ref="C333:E335"/>
    <mergeCell ref="G337:I337"/>
    <mergeCell ref="G338:I338"/>
    <mergeCell ref="C344:E347"/>
    <mergeCell ref="G344:I344"/>
    <mergeCell ref="G345:I345"/>
    <mergeCell ref="G346:I346"/>
    <mergeCell ref="G347:I347"/>
    <mergeCell ref="G348:I348"/>
    <mergeCell ref="G349:I349"/>
  </mergeCells>
  <phoneticPr fontId="2"/>
  <conditionalFormatting sqref="H59:H107 J52:J54 M52:M107 J59:J107">
    <cfRule type="expression" dxfId="718" priority="290">
      <formula>INDIRECT(ADDRESS(ROW(),COLUMN()))=TRUNC(INDIRECT(ADDRESS(ROW(),COLUMN())))</formula>
    </cfRule>
  </conditionalFormatting>
  <conditionalFormatting sqref="H167">
    <cfRule type="expression" dxfId="717" priority="255">
      <formula>INDIRECT(ADDRESS(ROW(),COLUMN()))=TRUNC(INDIRECT(ADDRESS(ROW(),COLUMN())))</formula>
    </cfRule>
  </conditionalFormatting>
  <conditionalFormatting sqref="J46 J49:J51">
    <cfRule type="expression" dxfId="716" priority="289">
      <formula>INDIRECT(ADDRESS(ROW(),COLUMN()))=TRUNC(INDIRECT(ADDRESS(ROW(),COLUMN())))</formula>
    </cfRule>
  </conditionalFormatting>
  <conditionalFormatting sqref="M30:M37 M41:M51">
    <cfRule type="expression" dxfId="715" priority="288">
      <formula>INDIRECT(ADDRESS(ROW(),COLUMN()))=TRUNC(INDIRECT(ADDRESS(ROW(),COLUMN())))</formula>
    </cfRule>
  </conditionalFormatting>
  <conditionalFormatting sqref="J193:J194">
    <cfRule type="expression" dxfId="714" priority="221">
      <formula>INDIRECT(ADDRESS(ROW(),COLUMN()))=TRUNC(INDIRECT(ADDRESS(ROW(),COLUMN())))</formula>
    </cfRule>
  </conditionalFormatting>
  <conditionalFormatting sqref="M21:M26">
    <cfRule type="expression" dxfId="713" priority="285">
      <formula>INDIRECT(ADDRESS(ROW(),COLUMN()))=TRUNC(INDIRECT(ADDRESS(ROW(),COLUMN())))</formula>
    </cfRule>
  </conditionalFormatting>
  <conditionalFormatting sqref="J11">
    <cfRule type="expression" dxfId="712" priority="283">
      <formula>INDIRECT(ADDRESS(ROW(),COLUMN()))=TRUNC(INDIRECT(ADDRESS(ROW(),COLUMN())))</formula>
    </cfRule>
  </conditionalFormatting>
  <conditionalFormatting sqref="M310">
    <cfRule type="expression" dxfId="711" priority="219">
      <formula>INDIRECT(ADDRESS(ROW(),COLUMN()))=TRUNC(INDIRECT(ADDRESS(ROW(),COLUMN())))</formula>
    </cfRule>
  </conditionalFormatting>
  <conditionalFormatting sqref="H16 H20">
    <cfRule type="expression" dxfId="710" priority="278">
      <formula>INDIRECT(ADDRESS(ROW(),COLUMN()))=TRUNC(INDIRECT(ADDRESS(ROW(),COLUMN())))</formula>
    </cfRule>
  </conditionalFormatting>
  <conditionalFormatting sqref="M27:M29">
    <cfRule type="expression" dxfId="709" priority="274">
      <formula>INDIRECT(ADDRESS(ROW(),COLUMN()))=TRUNC(INDIRECT(ADDRESS(ROW(),COLUMN())))</formula>
    </cfRule>
  </conditionalFormatting>
  <conditionalFormatting sqref="J43 J45">
    <cfRule type="expression" dxfId="708" priority="273">
      <formula>INDIRECT(ADDRESS(ROW(),COLUMN()))=TRUNC(INDIRECT(ADDRESS(ROW(),COLUMN())))</formula>
    </cfRule>
  </conditionalFormatting>
  <conditionalFormatting sqref="H32">
    <cfRule type="expression" dxfId="707" priority="194">
      <formula>INDIRECT(ADDRESS(ROW(),COLUMN()))=TRUNC(INDIRECT(ADDRESS(ROW(),COLUMN())))</formula>
    </cfRule>
  </conditionalFormatting>
  <conditionalFormatting sqref="J41">
    <cfRule type="expression" dxfId="706" priority="272">
      <formula>INDIRECT(ADDRESS(ROW(),COLUMN()))=TRUNC(INDIRECT(ADDRESS(ROW(),COLUMN())))</formula>
    </cfRule>
  </conditionalFormatting>
  <conditionalFormatting sqref="H166">
    <cfRule type="expression" dxfId="705" priority="261">
      <formula>INDIRECT(ADDRESS(ROW(),COLUMN()))=TRUNC(INDIRECT(ADDRESS(ROW(),COLUMN())))</formula>
    </cfRule>
  </conditionalFormatting>
  <conditionalFormatting sqref="J310">
    <cfRule type="expression" dxfId="704" priority="217">
      <formula>INDIRECT(ADDRESS(ROW(),COLUMN()))=TRUNC(INDIRECT(ADDRESS(ROW(),COLUMN())))</formula>
    </cfRule>
  </conditionalFormatting>
  <conditionalFormatting sqref="J42">
    <cfRule type="expression" dxfId="703" priority="271">
      <formula>INDIRECT(ADDRESS(ROW(),COLUMN()))=TRUNC(INDIRECT(ADDRESS(ROW(),COLUMN())))</formula>
    </cfRule>
  </conditionalFormatting>
  <conditionalFormatting sqref="H37">
    <cfRule type="expression" dxfId="702" priority="190">
      <formula>INDIRECT(ADDRESS(ROW(),COLUMN()))=TRUNC(INDIRECT(ADDRESS(ROW(),COLUMN())))</formula>
    </cfRule>
  </conditionalFormatting>
  <conditionalFormatting sqref="J44">
    <cfRule type="expression" dxfId="701" priority="270">
      <formula>INDIRECT(ADDRESS(ROW(),COLUMN()))=TRUNC(INDIRECT(ADDRESS(ROW(),COLUMN())))</formula>
    </cfRule>
  </conditionalFormatting>
  <conditionalFormatting sqref="J30:J32">
    <cfRule type="expression" dxfId="700" priority="189">
      <formula>INDIRECT(ADDRESS(ROW(),COLUMN()))=TRUNC(INDIRECT(ADDRESS(ROW(),COLUMN())))</formula>
    </cfRule>
  </conditionalFormatting>
  <conditionalFormatting sqref="H168 H170">
    <cfRule type="expression" dxfId="699" priority="253">
      <formula>INDIRECT(ADDRESS(ROW(),COLUMN()))=TRUNC(INDIRECT(ADDRESS(ROW(),COLUMN())))</formula>
    </cfRule>
  </conditionalFormatting>
  <conditionalFormatting sqref="J47:J48">
    <cfRule type="expression" dxfId="698" priority="269">
      <formula>INDIRECT(ADDRESS(ROW(),COLUMN()))=TRUNC(INDIRECT(ADDRESS(ROW(),COLUMN())))</formula>
    </cfRule>
  </conditionalFormatting>
  <conditionalFormatting sqref="H108:H163 J108:J163 M108:M163">
    <cfRule type="expression" dxfId="697" priority="268">
      <formula>INDIRECT(ADDRESS(ROW(),COLUMN()))=TRUNC(INDIRECT(ADDRESS(ROW(),COLUMN())))</formula>
    </cfRule>
  </conditionalFormatting>
  <conditionalFormatting sqref="H198:H253 J198:J253 M198:M253">
    <cfRule type="expression" dxfId="696" priority="267">
      <formula>INDIRECT(ADDRESS(ROW(),COLUMN()))=TRUNC(INDIRECT(ADDRESS(ROW(),COLUMN())))</formula>
    </cfRule>
  </conditionalFormatting>
  <conditionalFormatting sqref="H195:H197">
    <cfRule type="expression" dxfId="695" priority="266">
      <formula>INDIRECT(ADDRESS(ROW(),COLUMN()))=TRUNC(INDIRECT(ADDRESS(ROW(),COLUMN())))</formula>
    </cfRule>
  </conditionalFormatting>
  <conditionalFormatting sqref="J192 J195:J197">
    <cfRule type="expression" dxfId="694" priority="265">
      <formula>INDIRECT(ADDRESS(ROW(),COLUMN()))=TRUNC(INDIRECT(ADDRESS(ROW(),COLUMN())))</formula>
    </cfRule>
  </conditionalFormatting>
  <conditionalFormatting sqref="M176:M197">
    <cfRule type="expression" dxfId="693" priority="264">
      <formula>INDIRECT(ADDRESS(ROW(),COLUMN()))=TRUNC(INDIRECT(ADDRESS(ROW(),COLUMN())))</formula>
    </cfRule>
  </conditionalFormatting>
  <conditionalFormatting sqref="J168:J172">
    <cfRule type="expression" dxfId="692" priority="263">
      <formula>INDIRECT(ADDRESS(ROW(),COLUMN()))=TRUNC(INDIRECT(ADDRESS(ROW(),COLUMN())))</formula>
    </cfRule>
  </conditionalFormatting>
  <conditionalFormatting sqref="M164:M172">
    <cfRule type="expression" dxfId="691" priority="262">
      <formula>INDIRECT(ADDRESS(ROW(),COLUMN()))=TRUNC(INDIRECT(ADDRESS(ROW(),COLUMN())))</formula>
    </cfRule>
  </conditionalFormatting>
  <conditionalFormatting sqref="J166">
    <cfRule type="expression" dxfId="690" priority="260">
      <formula>INDIRECT(ADDRESS(ROW(),COLUMN()))=TRUNC(INDIRECT(ADDRESS(ROW(),COLUMN())))</formula>
    </cfRule>
  </conditionalFormatting>
  <conditionalFormatting sqref="H164">
    <cfRule type="expression" dxfId="689" priority="259">
      <formula>INDIRECT(ADDRESS(ROW(),COLUMN()))=TRUNC(INDIRECT(ADDRESS(ROW(),COLUMN())))</formula>
    </cfRule>
  </conditionalFormatting>
  <conditionalFormatting sqref="J164">
    <cfRule type="expression" dxfId="688" priority="258">
      <formula>INDIRECT(ADDRESS(ROW(),COLUMN()))=TRUNC(INDIRECT(ADDRESS(ROW(),COLUMN())))</formula>
    </cfRule>
  </conditionalFormatting>
  <conditionalFormatting sqref="H165">
    <cfRule type="expression" dxfId="687" priority="257">
      <formula>INDIRECT(ADDRESS(ROW(),COLUMN()))=TRUNC(INDIRECT(ADDRESS(ROW(),COLUMN())))</formula>
    </cfRule>
  </conditionalFormatting>
  <conditionalFormatting sqref="J165">
    <cfRule type="expression" dxfId="686" priority="256">
      <formula>INDIRECT(ADDRESS(ROW(),COLUMN()))=TRUNC(INDIRECT(ADDRESS(ROW(),COLUMN())))</formula>
    </cfRule>
  </conditionalFormatting>
  <conditionalFormatting sqref="J167">
    <cfRule type="expression" dxfId="685" priority="254">
      <formula>INDIRECT(ADDRESS(ROW(),COLUMN()))=TRUNC(INDIRECT(ADDRESS(ROW(),COLUMN())))</formula>
    </cfRule>
  </conditionalFormatting>
  <conditionalFormatting sqref="H169">
    <cfRule type="expression" dxfId="684" priority="252">
      <formula>INDIRECT(ADDRESS(ROW(),COLUMN()))=TRUNC(INDIRECT(ADDRESS(ROW(),COLUMN())))</formula>
    </cfRule>
  </conditionalFormatting>
  <conditionalFormatting sqref="H171:H172">
    <cfRule type="expression" dxfId="683" priority="251">
      <formula>INDIRECT(ADDRESS(ROW(),COLUMN()))=TRUNC(INDIRECT(ADDRESS(ROW(),COLUMN())))</formula>
    </cfRule>
  </conditionalFormatting>
  <conditionalFormatting sqref="H173:H175">
    <cfRule type="expression" dxfId="682" priority="250">
      <formula>INDIRECT(ADDRESS(ROW(),COLUMN()))=TRUNC(INDIRECT(ADDRESS(ROW(),COLUMN())))</formula>
    </cfRule>
  </conditionalFormatting>
  <conditionalFormatting sqref="J173:J175">
    <cfRule type="expression" dxfId="681" priority="249">
      <formula>INDIRECT(ADDRESS(ROW(),COLUMN()))=TRUNC(INDIRECT(ADDRESS(ROW(),COLUMN())))</formula>
    </cfRule>
  </conditionalFormatting>
  <conditionalFormatting sqref="M173:M175">
    <cfRule type="expression" dxfId="680" priority="248">
      <formula>INDIRECT(ADDRESS(ROW(),COLUMN()))=TRUNC(INDIRECT(ADDRESS(ROW(),COLUMN())))</formula>
    </cfRule>
  </conditionalFormatting>
  <conditionalFormatting sqref="H176:H177">
    <cfRule type="expression" dxfId="679" priority="247">
      <formula>INDIRECT(ADDRESS(ROW(),COLUMN()))=TRUNC(INDIRECT(ADDRESS(ROW(),COLUMN())))</formula>
    </cfRule>
  </conditionalFormatting>
  <conditionalFormatting sqref="J176:J177">
    <cfRule type="expression" dxfId="678" priority="246">
      <formula>INDIRECT(ADDRESS(ROW(),COLUMN()))=TRUNC(INDIRECT(ADDRESS(ROW(),COLUMN())))</formula>
    </cfRule>
  </conditionalFormatting>
  <conditionalFormatting sqref="H178:H179 H189 H191">
    <cfRule type="expression" dxfId="677" priority="245">
      <formula>INDIRECT(ADDRESS(ROW(),COLUMN()))=TRUNC(INDIRECT(ADDRESS(ROW(),COLUMN())))</formula>
    </cfRule>
  </conditionalFormatting>
  <conditionalFormatting sqref="J178:J179 J189 J191">
    <cfRule type="expression" dxfId="676" priority="244">
      <formula>INDIRECT(ADDRESS(ROW(),COLUMN()))=TRUNC(INDIRECT(ADDRESS(ROW(),COLUMN())))</formula>
    </cfRule>
  </conditionalFormatting>
  <conditionalFormatting sqref="H187">
    <cfRule type="expression" dxfId="675" priority="243">
      <formula>INDIRECT(ADDRESS(ROW(),COLUMN()))=TRUNC(INDIRECT(ADDRESS(ROW(),COLUMN())))</formula>
    </cfRule>
  </conditionalFormatting>
  <conditionalFormatting sqref="J187">
    <cfRule type="expression" dxfId="674" priority="242">
      <formula>INDIRECT(ADDRESS(ROW(),COLUMN()))=TRUNC(INDIRECT(ADDRESS(ROW(),COLUMN())))</formula>
    </cfRule>
  </conditionalFormatting>
  <conditionalFormatting sqref="H184">
    <cfRule type="expression" dxfId="673" priority="241">
      <formula>INDIRECT(ADDRESS(ROW(),COLUMN()))=TRUNC(INDIRECT(ADDRESS(ROW(),COLUMN())))</formula>
    </cfRule>
  </conditionalFormatting>
  <conditionalFormatting sqref="J184">
    <cfRule type="expression" dxfId="672" priority="240">
      <formula>INDIRECT(ADDRESS(ROW(),COLUMN()))=TRUNC(INDIRECT(ADDRESS(ROW(),COLUMN())))</formula>
    </cfRule>
  </conditionalFormatting>
  <conditionalFormatting sqref="H185">
    <cfRule type="expression" dxfId="671" priority="239">
      <formula>INDIRECT(ADDRESS(ROW(),COLUMN()))=TRUNC(INDIRECT(ADDRESS(ROW(),COLUMN())))</formula>
    </cfRule>
  </conditionalFormatting>
  <conditionalFormatting sqref="J185">
    <cfRule type="expression" dxfId="670" priority="238">
      <formula>INDIRECT(ADDRESS(ROW(),COLUMN()))=TRUNC(INDIRECT(ADDRESS(ROW(),COLUMN())))</formula>
    </cfRule>
  </conditionalFormatting>
  <conditionalFormatting sqref="H188">
    <cfRule type="expression" dxfId="669" priority="237">
      <formula>INDIRECT(ADDRESS(ROW(),COLUMN()))=TRUNC(INDIRECT(ADDRESS(ROW(),COLUMN())))</formula>
    </cfRule>
  </conditionalFormatting>
  <conditionalFormatting sqref="J188">
    <cfRule type="expression" dxfId="668" priority="236">
      <formula>INDIRECT(ADDRESS(ROW(),COLUMN()))=TRUNC(INDIRECT(ADDRESS(ROW(),COLUMN())))</formula>
    </cfRule>
  </conditionalFormatting>
  <conditionalFormatting sqref="H190">
    <cfRule type="expression" dxfId="667" priority="235">
      <formula>INDIRECT(ADDRESS(ROW(),COLUMN()))=TRUNC(INDIRECT(ADDRESS(ROW(),COLUMN())))</formula>
    </cfRule>
  </conditionalFormatting>
  <conditionalFormatting sqref="J190">
    <cfRule type="expression" dxfId="666" priority="234">
      <formula>INDIRECT(ADDRESS(ROW(),COLUMN()))=TRUNC(INDIRECT(ADDRESS(ROW(),COLUMN())))</formula>
    </cfRule>
  </conditionalFormatting>
  <conditionalFormatting sqref="H183">
    <cfRule type="expression" dxfId="665" priority="233">
      <formula>INDIRECT(ADDRESS(ROW(),COLUMN()))=TRUNC(INDIRECT(ADDRESS(ROW(),COLUMN())))</formula>
    </cfRule>
  </conditionalFormatting>
  <conditionalFormatting sqref="J183">
    <cfRule type="expression" dxfId="664" priority="232">
      <formula>INDIRECT(ADDRESS(ROW(),COLUMN()))=TRUNC(INDIRECT(ADDRESS(ROW(),COLUMN())))</formula>
    </cfRule>
  </conditionalFormatting>
  <conditionalFormatting sqref="H186">
    <cfRule type="expression" dxfId="663" priority="231">
      <formula>INDIRECT(ADDRESS(ROW(),COLUMN()))=TRUNC(INDIRECT(ADDRESS(ROW(),COLUMN())))</formula>
    </cfRule>
  </conditionalFormatting>
  <conditionalFormatting sqref="J186">
    <cfRule type="expression" dxfId="662" priority="230">
      <formula>INDIRECT(ADDRESS(ROW(),COLUMN()))=TRUNC(INDIRECT(ADDRESS(ROW(),COLUMN())))</formula>
    </cfRule>
  </conditionalFormatting>
  <conditionalFormatting sqref="H182">
    <cfRule type="expression" dxfId="661" priority="229">
      <formula>INDIRECT(ADDRESS(ROW(),COLUMN()))=TRUNC(INDIRECT(ADDRESS(ROW(),COLUMN())))</formula>
    </cfRule>
  </conditionalFormatting>
  <conditionalFormatting sqref="J182">
    <cfRule type="expression" dxfId="660" priority="228">
      <formula>INDIRECT(ADDRESS(ROW(),COLUMN()))=TRUNC(INDIRECT(ADDRESS(ROW(),COLUMN())))</formula>
    </cfRule>
  </conditionalFormatting>
  <conditionalFormatting sqref="H180">
    <cfRule type="expression" dxfId="659" priority="227">
      <formula>INDIRECT(ADDRESS(ROW(),COLUMN()))=TRUNC(INDIRECT(ADDRESS(ROW(),COLUMN())))</formula>
    </cfRule>
  </conditionalFormatting>
  <conditionalFormatting sqref="J180">
    <cfRule type="expression" dxfId="658" priority="226">
      <formula>INDIRECT(ADDRESS(ROW(),COLUMN()))=TRUNC(INDIRECT(ADDRESS(ROW(),COLUMN())))</formula>
    </cfRule>
  </conditionalFormatting>
  <conditionalFormatting sqref="H181">
    <cfRule type="expression" dxfId="657" priority="225">
      <formula>INDIRECT(ADDRESS(ROW(),COLUMN()))=TRUNC(INDIRECT(ADDRESS(ROW(),COLUMN())))</formula>
    </cfRule>
  </conditionalFormatting>
  <conditionalFormatting sqref="J181">
    <cfRule type="expression" dxfId="656" priority="224">
      <formula>INDIRECT(ADDRESS(ROW(),COLUMN()))=TRUNC(INDIRECT(ADDRESS(ROW(),COLUMN())))</formula>
    </cfRule>
  </conditionalFormatting>
  <conditionalFormatting sqref="H192">
    <cfRule type="expression" dxfId="655" priority="223">
      <formula>INDIRECT(ADDRESS(ROW(),COLUMN()))=TRUNC(INDIRECT(ADDRESS(ROW(),COLUMN())))</formula>
    </cfRule>
  </conditionalFormatting>
  <conditionalFormatting sqref="H193:H194">
    <cfRule type="expression" dxfId="654" priority="222">
      <formula>INDIRECT(ADDRESS(ROW(),COLUMN()))=TRUNC(INDIRECT(ADDRESS(ROW(),COLUMN())))</formula>
    </cfRule>
  </conditionalFormatting>
  <conditionalFormatting sqref="H254:H309 J254:J309 M254:M309">
    <cfRule type="expression" dxfId="653" priority="220">
      <formula>INDIRECT(ADDRESS(ROW(),COLUMN()))=TRUNC(INDIRECT(ADDRESS(ROW(),COLUMN())))</formula>
    </cfRule>
  </conditionalFormatting>
  <conditionalFormatting sqref="H310">
    <cfRule type="expression" dxfId="652" priority="218">
      <formula>INDIRECT(ADDRESS(ROW(),COLUMN()))=TRUNC(INDIRECT(ADDRESS(ROW(),COLUMN())))</formula>
    </cfRule>
  </conditionalFormatting>
  <conditionalFormatting sqref="H35">
    <cfRule type="expression" dxfId="651" priority="192">
      <formula>INDIRECT(ADDRESS(ROW(),COLUMN()))=TRUNC(INDIRECT(ADDRESS(ROW(),COLUMN())))</formula>
    </cfRule>
  </conditionalFormatting>
  <conditionalFormatting sqref="N5:P7">
    <cfRule type="cellIs" dxfId="650" priority="216" operator="equal">
      <formula>"「費目：その他」で補助対象外に仕分けされていないものがある"</formula>
    </cfRule>
  </conditionalFormatting>
  <conditionalFormatting sqref="H16">
    <cfRule type="expression" dxfId="649" priority="212">
      <formula>INDIRECT(ADDRESS(ROW(),COLUMN()))=TRUNC(INDIRECT(ADDRESS(ROW(),COLUMN())))</formula>
    </cfRule>
  </conditionalFormatting>
  <conditionalFormatting sqref="J30:J31">
    <cfRule type="expression" dxfId="648" priority="211">
      <formula>INDIRECT(ADDRESS(ROW(),COLUMN()))=TRUNC(INDIRECT(ADDRESS(ROW(),COLUMN())))</formula>
    </cfRule>
  </conditionalFormatting>
  <conditionalFormatting sqref="J26:J29">
    <cfRule type="expression" dxfId="647" priority="123">
      <formula>INDIRECT(ADDRESS(ROW(),COLUMN()))=TRUNC(INDIRECT(ADDRESS(ROW(),COLUMN())))</formula>
    </cfRule>
  </conditionalFormatting>
  <conditionalFormatting sqref="H27">
    <cfRule type="expression" dxfId="646" priority="125">
      <formula>INDIRECT(ADDRESS(ROW(),COLUMN()))=TRUNC(INDIRECT(ADDRESS(ROW(),COLUMN())))</formula>
    </cfRule>
  </conditionalFormatting>
  <conditionalFormatting sqref="H30">
    <cfRule type="expression" dxfId="645" priority="210">
      <formula>INDIRECT(ADDRESS(ROW(),COLUMN()))=TRUNC(INDIRECT(ADDRESS(ROW(),COLUMN())))</formula>
    </cfRule>
  </conditionalFormatting>
  <conditionalFormatting sqref="H31">
    <cfRule type="expression" dxfId="644" priority="209">
      <formula>INDIRECT(ADDRESS(ROW(),COLUMN()))=TRUNC(INDIRECT(ADDRESS(ROW(),COLUMN())))</formula>
    </cfRule>
  </conditionalFormatting>
  <conditionalFormatting sqref="H31">
    <cfRule type="expression" dxfId="643" priority="187">
      <formula>INDIRECT(ADDRESS(ROW(),COLUMN()))=TRUNC(INDIRECT(ADDRESS(ROW(),COLUMN())))</formula>
    </cfRule>
  </conditionalFormatting>
  <conditionalFormatting sqref="H20">
    <cfRule type="expression" dxfId="642" priority="202">
      <formula>INDIRECT(ADDRESS(ROW(),COLUMN()))=TRUNC(INDIRECT(ADDRESS(ROW(),COLUMN())))</formula>
    </cfRule>
  </conditionalFormatting>
  <conditionalFormatting sqref="H51">
    <cfRule type="expression" dxfId="641" priority="178">
      <formula>INDIRECT(ADDRESS(ROW(),COLUMN()))=TRUNC(INDIRECT(ADDRESS(ROW(),COLUMN())))</formula>
    </cfRule>
  </conditionalFormatting>
  <conditionalFormatting sqref="H16">
    <cfRule type="expression" dxfId="640" priority="199">
      <formula>INDIRECT(ADDRESS(ROW(),COLUMN()))=TRUNC(INDIRECT(ADDRESS(ROW(),COLUMN())))</formula>
    </cfRule>
  </conditionalFormatting>
  <conditionalFormatting sqref="H20">
    <cfRule type="expression" dxfId="639" priority="198">
      <formula>INDIRECT(ADDRESS(ROW(),COLUMN()))=TRUNC(INDIRECT(ADDRESS(ROW(),COLUMN())))</formula>
    </cfRule>
  </conditionalFormatting>
  <conditionalFormatting sqref="H53">
    <cfRule type="expression" dxfId="638" priority="177">
      <formula>INDIRECT(ADDRESS(ROW(),COLUMN()))=TRUNC(INDIRECT(ADDRESS(ROW(),COLUMN())))</formula>
    </cfRule>
  </conditionalFormatting>
  <conditionalFormatting sqref="H54">
    <cfRule type="expression" dxfId="637" priority="176">
      <formula>INDIRECT(ADDRESS(ROW(),COLUMN()))=TRUNC(INDIRECT(ADDRESS(ROW(),COLUMN())))</formula>
    </cfRule>
  </conditionalFormatting>
  <conditionalFormatting sqref="H55">
    <cfRule type="expression" dxfId="636" priority="175">
      <formula>INDIRECT(ADDRESS(ROW(),COLUMN()))=TRUNC(INDIRECT(ADDRESS(ROW(),COLUMN())))</formula>
    </cfRule>
  </conditionalFormatting>
  <conditionalFormatting sqref="J32">
    <cfRule type="expression" dxfId="635" priority="195">
      <formula>INDIRECT(ADDRESS(ROW(),COLUMN()))=TRUNC(INDIRECT(ADDRESS(ROW(),COLUMN())))</formula>
    </cfRule>
  </conditionalFormatting>
  <conditionalFormatting sqref="J35 J37">
    <cfRule type="expression" dxfId="634" priority="193">
      <formula>INDIRECT(ADDRESS(ROW(),COLUMN()))=TRUNC(INDIRECT(ADDRESS(ROW(),COLUMN())))</formula>
    </cfRule>
  </conditionalFormatting>
  <conditionalFormatting sqref="H41:H47">
    <cfRule type="expression" dxfId="633" priority="185">
      <formula>INDIRECT(ADDRESS(ROW(),COLUMN()))=TRUNC(INDIRECT(ADDRESS(ROW(),COLUMN())))</formula>
    </cfRule>
  </conditionalFormatting>
  <conditionalFormatting sqref="H36">
    <cfRule type="expression" dxfId="632" priority="191">
      <formula>INDIRECT(ADDRESS(ROW(),COLUMN()))=TRUNC(INDIRECT(ADDRESS(ROW(),COLUMN())))</formula>
    </cfRule>
  </conditionalFormatting>
  <conditionalFormatting sqref="H42">
    <cfRule type="expression" dxfId="631" priority="164">
      <formula>INDIRECT(ADDRESS(ROW(),COLUMN()))=TRUNC(INDIRECT(ADDRESS(ROW(),COLUMN())))</formula>
    </cfRule>
  </conditionalFormatting>
  <conditionalFormatting sqref="H56">
    <cfRule type="expression" dxfId="630" priority="174">
      <formula>INDIRECT(ADDRESS(ROW(),COLUMN()))=TRUNC(INDIRECT(ADDRESS(ROW(),COLUMN())))</formula>
    </cfRule>
  </conditionalFormatting>
  <conditionalFormatting sqref="H29">
    <cfRule type="expression" dxfId="629" priority="110">
      <formula>INDIRECT(ADDRESS(ROW(),COLUMN()))=TRUNC(INDIRECT(ADDRESS(ROW(),COLUMN())))</formula>
    </cfRule>
  </conditionalFormatting>
  <conditionalFormatting sqref="H43">
    <cfRule type="expression" dxfId="628" priority="173">
      <formula>INDIRECT(ADDRESS(ROW(),COLUMN()))=TRUNC(INDIRECT(ADDRESS(ROW(),COLUMN())))</formula>
    </cfRule>
  </conditionalFormatting>
  <conditionalFormatting sqref="H30">
    <cfRule type="expression" dxfId="627" priority="188">
      <formula>INDIRECT(ADDRESS(ROW(),COLUMN()))=TRUNC(INDIRECT(ADDRESS(ROW(),COLUMN())))</formula>
    </cfRule>
  </conditionalFormatting>
  <conditionalFormatting sqref="H46">
    <cfRule type="expression" dxfId="626" priority="171">
      <formula>INDIRECT(ADDRESS(ROW(),COLUMN()))=TRUNC(INDIRECT(ADDRESS(ROW(),COLUMN())))</formula>
    </cfRule>
  </conditionalFormatting>
  <conditionalFormatting sqref="H32">
    <cfRule type="expression" dxfId="625" priority="186">
      <formula>INDIRECT(ADDRESS(ROW(),COLUMN()))=TRUNC(INDIRECT(ADDRESS(ROW(),COLUMN())))</formula>
    </cfRule>
  </conditionalFormatting>
  <conditionalFormatting sqref="H52">
    <cfRule type="expression" dxfId="624" priority="153">
      <formula>INDIRECT(ADDRESS(ROW(),COLUMN()))=TRUNC(INDIRECT(ADDRESS(ROW(),COLUMN())))</formula>
    </cfRule>
  </conditionalFormatting>
  <conditionalFormatting sqref="H43">
    <cfRule type="expression" dxfId="623" priority="184">
      <formula>INDIRECT(ADDRESS(ROW(),COLUMN()))=TRUNC(INDIRECT(ADDRESS(ROW(),COLUMN())))</formula>
    </cfRule>
  </conditionalFormatting>
  <conditionalFormatting sqref="H44">
    <cfRule type="expression" dxfId="622" priority="183">
      <formula>INDIRECT(ADDRESS(ROW(),COLUMN()))=TRUNC(INDIRECT(ADDRESS(ROW(),COLUMN())))</formula>
    </cfRule>
  </conditionalFormatting>
  <conditionalFormatting sqref="H46">
    <cfRule type="expression" dxfId="621" priority="182">
      <formula>INDIRECT(ADDRESS(ROW(),COLUMN()))=TRUNC(INDIRECT(ADDRESS(ROW(),COLUMN())))</formula>
    </cfRule>
  </conditionalFormatting>
  <conditionalFormatting sqref="H47">
    <cfRule type="expression" dxfId="620" priority="181">
      <formula>INDIRECT(ADDRESS(ROW(),COLUMN()))=TRUNC(INDIRECT(ADDRESS(ROW(),COLUMN())))</formula>
    </cfRule>
  </conditionalFormatting>
  <conditionalFormatting sqref="H49">
    <cfRule type="expression" dxfId="619" priority="180">
      <formula>INDIRECT(ADDRESS(ROW(),COLUMN()))=TRUNC(INDIRECT(ADDRESS(ROW(),COLUMN())))</formula>
    </cfRule>
  </conditionalFormatting>
  <conditionalFormatting sqref="H41">
    <cfRule type="expression" dxfId="618" priority="179">
      <formula>INDIRECT(ADDRESS(ROW(),COLUMN()))=TRUNC(INDIRECT(ADDRESS(ROW(),COLUMN())))</formula>
    </cfRule>
  </conditionalFormatting>
  <conditionalFormatting sqref="H42">
    <cfRule type="expression" dxfId="617" priority="172">
      <formula>INDIRECT(ADDRESS(ROW(),COLUMN()))=TRUNC(INDIRECT(ADDRESS(ROW(),COLUMN())))</formula>
    </cfRule>
  </conditionalFormatting>
  <conditionalFormatting sqref="H47">
    <cfRule type="expression" dxfId="616" priority="170">
      <formula>INDIRECT(ADDRESS(ROW(),COLUMN()))=TRUNC(INDIRECT(ADDRESS(ROW(),COLUMN())))</formula>
    </cfRule>
  </conditionalFormatting>
  <conditionalFormatting sqref="H44">
    <cfRule type="expression" dxfId="615" priority="169">
      <formula>INDIRECT(ADDRESS(ROW(),COLUMN()))=TRUNC(INDIRECT(ADDRESS(ROW(),COLUMN())))</formula>
    </cfRule>
  </conditionalFormatting>
  <conditionalFormatting sqref="H42">
    <cfRule type="expression" dxfId="614" priority="168">
      <formula>INDIRECT(ADDRESS(ROW(),COLUMN()))=TRUNC(INDIRECT(ADDRESS(ROW(),COLUMN())))</formula>
    </cfRule>
  </conditionalFormatting>
  <conditionalFormatting sqref="H43">
    <cfRule type="expression" dxfId="613" priority="167">
      <formula>INDIRECT(ADDRESS(ROW(),COLUMN()))=TRUNC(INDIRECT(ADDRESS(ROW(),COLUMN())))</formula>
    </cfRule>
  </conditionalFormatting>
  <conditionalFormatting sqref="H45">
    <cfRule type="expression" dxfId="612" priority="166">
      <formula>INDIRECT(ADDRESS(ROW(),COLUMN()))=TRUNC(INDIRECT(ADDRESS(ROW(),COLUMN())))</formula>
    </cfRule>
  </conditionalFormatting>
  <conditionalFormatting sqref="H46">
    <cfRule type="expression" dxfId="611" priority="165">
      <formula>INDIRECT(ADDRESS(ROW(),COLUMN()))=TRUNC(INDIRECT(ADDRESS(ROW(),COLUMN())))</formula>
    </cfRule>
  </conditionalFormatting>
  <conditionalFormatting sqref="H22">
    <cfRule type="expression" dxfId="610" priority="131">
      <formula>INDIRECT(ADDRESS(ROW(),COLUMN()))=TRUNC(INDIRECT(ADDRESS(ROW(),COLUMN())))</formula>
    </cfRule>
  </conditionalFormatting>
  <conditionalFormatting sqref="H41">
    <cfRule type="expression" dxfId="609" priority="163">
      <formula>INDIRECT(ADDRESS(ROW(),COLUMN()))=TRUNC(INDIRECT(ADDRESS(ROW(),COLUMN())))</formula>
    </cfRule>
  </conditionalFormatting>
  <conditionalFormatting sqref="H45">
    <cfRule type="expression" dxfId="608" priority="162">
      <formula>INDIRECT(ADDRESS(ROW(),COLUMN()))=TRUNC(INDIRECT(ADDRESS(ROW(),COLUMN())))</formula>
    </cfRule>
  </conditionalFormatting>
  <conditionalFormatting sqref="H46">
    <cfRule type="expression" dxfId="607" priority="161">
      <formula>INDIRECT(ADDRESS(ROW(),COLUMN()))=TRUNC(INDIRECT(ADDRESS(ROW(),COLUMN())))</formula>
    </cfRule>
  </conditionalFormatting>
  <conditionalFormatting sqref="H43">
    <cfRule type="expression" dxfId="606" priority="160">
      <formula>INDIRECT(ADDRESS(ROW(),COLUMN()))=TRUNC(INDIRECT(ADDRESS(ROW(),COLUMN())))</formula>
    </cfRule>
  </conditionalFormatting>
  <conditionalFormatting sqref="H48">
    <cfRule type="expression" dxfId="605" priority="159">
      <formula>INDIRECT(ADDRESS(ROW(),COLUMN()))=TRUNC(INDIRECT(ADDRESS(ROW(),COLUMN())))</formula>
    </cfRule>
  </conditionalFormatting>
  <conditionalFormatting sqref="H48">
    <cfRule type="expression" dxfId="604" priority="158">
      <formula>INDIRECT(ADDRESS(ROW(),COLUMN()))=TRUNC(INDIRECT(ADDRESS(ROW(),COLUMN())))</formula>
    </cfRule>
  </conditionalFormatting>
  <conditionalFormatting sqref="H48">
    <cfRule type="expression" dxfId="603" priority="157">
      <formula>INDIRECT(ADDRESS(ROW(),COLUMN()))=TRUNC(INDIRECT(ADDRESS(ROW(),COLUMN())))</formula>
    </cfRule>
  </conditionalFormatting>
  <conditionalFormatting sqref="H57">
    <cfRule type="expression" dxfId="602" priority="156">
      <formula>INDIRECT(ADDRESS(ROW(),COLUMN()))=TRUNC(INDIRECT(ADDRESS(ROW(),COLUMN())))</formula>
    </cfRule>
  </conditionalFormatting>
  <conditionalFormatting sqref="H58">
    <cfRule type="expression" dxfId="601" priority="155">
      <formula>INDIRECT(ADDRESS(ROW(),COLUMN()))=TRUNC(INDIRECT(ADDRESS(ROW(),COLUMN())))</formula>
    </cfRule>
  </conditionalFormatting>
  <conditionalFormatting sqref="H50">
    <cfRule type="expression" dxfId="600" priority="154">
      <formula>INDIRECT(ADDRESS(ROW(),COLUMN()))=TRUNC(INDIRECT(ADDRESS(ROW(),COLUMN())))</formula>
    </cfRule>
  </conditionalFormatting>
  <conditionalFormatting sqref="H53">
    <cfRule type="expression" dxfId="599" priority="152">
      <formula>INDIRECT(ADDRESS(ROW(),COLUMN()))=TRUNC(INDIRECT(ADDRESS(ROW(),COLUMN())))</formula>
    </cfRule>
  </conditionalFormatting>
  <conditionalFormatting sqref="H54">
    <cfRule type="expression" dxfId="598" priority="151">
      <formula>INDIRECT(ADDRESS(ROW(),COLUMN()))=TRUNC(INDIRECT(ADDRESS(ROW(),COLUMN())))</formula>
    </cfRule>
  </conditionalFormatting>
  <conditionalFormatting sqref="H55">
    <cfRule type="expression" dxfId="597" priority="150">
      <formula>INDIRECT(ADDRESS(ROW(),COLUMN()))=TRUNC(INDIRECT(ADDRESS(ROW(),COLUMN())))</formula>
    </cfRule>
  </conditionalFormatting>
  <conditionalFormatting sqref="H56">
    <cfRule type="expression" dxfId="596" priority="149">
      <formula>INDIRECT(ADDRESS(ROW(),COLUMN()))=TRUNC(INDIRECT(ADDRESS(ROW(),COLUMN())))</formula>
    </cfRule>
  </conditionalFormatting>
  <conditionalFormatting sqref="H57">
    <cfRule type="expression" dxfId="595" priority="148">
      <formula>INDIRECT(ADDRESS(ROW(),COLUMN()))=TRUNC(INDIRECT(ADDRESS(ROW(),COLUMN())))</formula>
    </cfRule>
  </conditionalFormatting>
  <conditionalFormatting sqref="H58">
    <cfRule type="expression" dxfId="594" priority="147">
      <formula>INDIRECT(ADDRESS(ROW(),COLUMN()))=TRUNC(INDIRECT(ADDRESS(ROW(),COLUMN())))</formula>
    </cfRule>
  </conditionalFormatting>
  <conditionalFormatting sqref="J55:J56">
    <cfRule type="expression" dxfId="593" priority="146">
      <formula>INDIRECT(ADDRESS(ROW(),COLUMN()))=TRUNC(INDIRECT(ADDRESS(ROW(),COLUMN())))</formula>
    </cfRule>
  </conditionalFormatting>
  <conditionalFormatting sqref="J57">
    <cfRule type="expression" dxfId="592" priority="145">
      <formula>INDIRECT(ADDRESS(ROW(),COLUMN()))=TRUNC(INDIRECT(ADDRESS(ROW(),COLUMN())))</formula>
    </cfRule>
  </conditionalFormatting>
  <conditionalFormatting sqref="J58">
    <cfRule type="expression" dxfId="591" priority="144">
      <formula>INDIRECT(ADDRESS(ROW(),COLUMN()))=TRUNC(INDIRECT(ADDRESS(ROW(),COLUMN())))</formula>
    </cfRule>
  </conditionalFormatting>
  <conditionalFormatting sqref="J55:J58">
    <cfRule type="expression" dxfId="590" priority="143">
      <formula>INDIRECT(ADDRESS(ROW(),COLUMN()))=TRUNC(INDIRECT(ADDRESS(ROW(),COLUMN())))</formula>
    </cfRule>
  </conditionalFormatting>
  <conditionalFormatting sqref="H22:H25">
    <cfRule type="expression" dxfId="589" priority="137">
      <formula>INDIRECT(ADDRESS(ROW(),COLUMN()))=TRUNC(INDIRECT(ADDRESS(ROW(),COLUMN())))</formula>
    </cfRule>
  </conditionalFormatting>
  <conditionalFormatting sqref="H22">
    <cfRule type="expression" dxfId="588" priority="136">
      <formula>INDIRECT(ADDRESS(ROW(),COLUMN()))=TRUNC(INDIRECT(ADDRESS(ROW(),COLUMN())))</formula>
    </cfRule>
  </conditionalFormatting>
  <conditionalFormatting sqref="H24">
    <cfRule type="expression" dxfId="587" priority="135">
      <formula>INDIRECT(ADDRESS(ROW(),COLUMN()))=TRUNC(INDIRECT(ADDRESS(ROW(),COLUMN())))</formula>
    </cfRule>
  </conditionalFormatting>
  <conditionalFormatting sqref="H25">
    <cfRule type="expression" dxfId="586" priority="134">
      <formula>INDIRECT(ADDRESS(ROW(),COLUMN()))=TRUNC(INDIRECT(ADDRESS(ROW(),COLUMN())))</formula>
    </cfRule>
  </conditionalFormatting>
  <conditionalFormatting sqref="H24">
    <cfRule type="expression" dxfId="585" priority="133">
      <formula>INDIRECT(ADDRESS(ROW(),COLUMN()))=TRUNC(INDIRECT(ADDRESS(ROW(),COLUMN())))</formula>
    </cfRule>
  </conditionalFormatting>
  <conditionalFormatting sqref="H25">
    <cfRule type="expression" dxfId="584" priority="132">
      <formula>INDIRECT(ADDRESS(ROW(),COLUMN()))=TRUNC(INDIRECT(ADDRESS(ROW(),COLUMN())))</formula>
    </cfRule>
  </conditionalFormatting>
  <conditionalFormatting sqref="H23">
    <cfRule type="expression" dxfId="583" priority="130">
      <formula>INDIRECT(ADDRESS(ROW(),COLUMN()))=TRUNC(INDIRECT(ADDRESS(ROW(),COLUMN())))</formula>
    </cfRule>
  </conditionalFormatting>
  <conditionalFormatting sqref="H24">
    <cfRule type="expression" dxfId="582" priority="129">
      <formula>INDIRECT(ADDRESS(ROW(),COLUMN()))=TRUNC(INDIRECT(ADDRESS(ROW(),COLUMN())))</formula>
    </cfRule>
  </conditionalFormatting>
  <conditionalFormatting sqref="H23">
    <cfRule type="expression" dxfId="581" priority="128">
      <formula>INDIRECT(ADDRESS(ROW(),COLUMN()))=TRUNC(INDIRECT(ADDRESS(ROW(),COLUMN())))</formula>
    </cfRule>
  </conditionalFormatting>
  <conditionalFormatting sqref="H24">
    <cfRule type="expression" dxfId="580" priority="127">
      <formula>INDIRECT(ADDRESS(ROW(),COLUMN()))=TRUNC(INDIRECT(ADDRESS(ROW(),COLUMN())))</formula>
    </cfRule>
  </conditionalFormatting>
  <conditionalFormatting sqref="H26">
    <cfRule type="expression" dxfId="579" priority="126">
      <formula>INDIRECT(ADDRESS(ROW(),COLUMN()))=TRUNC(INDIRECT(ADDRESS(ROW(),COLUMN())))</formula>
    </cfRule>
  </conditionalFormatting>
  <conditionalFormatting sqref="J16 J20:J25">
    <cfRule type="expression" dxfId="578" priority="124">
      <formula>INDIRECT(ADDRESS(ROW(),COLUMN()))=TRUNC(INDIRECT(ADDRESS(ROW(),COLUMN())))</formula>
    </cfRule>
  </conditionalFormatting>
  <conditionalFormatting sqref="J35">
    <cfRule type="expression" dxfId="577" priority="112">
      <formula>INDIRECT(ADDRESS(ROW(),COLUMN()))=TRUNC(INDIRECT(ADDRESS(ROW(),COLUMN())))</formula>
    </cfRule>
  </conditionalFormatting>
  <conditionalFormatting sqref="J32">
    <cfRule type="expression" dxfId="576" priority="122">
      <formula>INDIRECT(ADDRESS(ROW(),COLUMN()))=TRUNC(INDIRECT(ADDRESS(ROW(),COLUMN())))</formula>
    </cfRule>
  </conditionalFormatting>
  <conditionalFormatting sqref="H30">
    <cfRule type="expression" dxfId="575" priority="121">
      <formula>INDIRECT(ADDRESS(ROW(),COLUMN()))=TRUNC(INDIRECT(ADDRESS(ROW(),COLUMN())))</formula>
    </cfRule>
  </conditionalFormatting>
  <conditionalFormatting sqref="H31">
    <cfRule type="expression" dxfId="574" priority="120">
      <formula>INDIRECT(ADDRESS(ROW(),COLUMN()))=TRUNC(INDIRECT(ADDRESS(ROW(),COLUMN())))</formula>
    </cfRule>
  </conditionalFormatting>
  <conditionalFormatting sqref="H32">
    <cfRule type="expression" dxfId="573" priority="119">
      <formula>INDIRECT(ADDRESS(ROW(),COLUMN()))=TRUNC(INDIRECT(ADDRESS(ROW(),COLUMN())))</formula>
    </cfRule>
  </conditionalFormatting>
  <conditionalFormatting sqref="J30:J31">
    <cfRule type="expression" dxfId="572" priority="113">
      <formula>INDIRECT(ADDRESS(ROW(),COLUMN()))=TRUNC(INDIRECT(ADDRESS(ROW(),COLUMN())))</formula>
    </cfRule>
  </conditionalFormatting>
  <conditionalFormatting sqref="H35">
    <cfRule type="expression" dxfId="571" priority="118">
      <formula>INDIRECT(ADDRESS(ROW(),COLUMN()))=TRUNC(INDIRECT(ADDRESS(ROW(),COLUMN())))</formula>
    </cfRule>
  </conditionalFormatting>
  <conditionalFormatting sqref="H30">
    <cfRule type="expression" dxfId="570" priority="117">
      <formula>INDIRECT(ADDRESS(ROW(),COLUMN()))=TRUNC(INDIRECT(ADDRESS(ROW(),COLUMN())))</formula>
    </cfRule>
  </conditionalFormatting>
  <conditionalFormatting sqref="H31">
    <cfRule type="expression" dxfId="569" priority="116">
      <formula>INDIRECT(ADDRESS(ROW(),COLUMN()))=TRUNC(INDIRECT(ADDRESS(ROW(),COLUMN())))</formula>
    </cfRule>
  </conditionalFormatting>
  <conditionalFormatting sqref="H32">
    <cfRule type="expression" dxfId="568" priority="115">
      <formula>INDIRECT(ADDRESS(ROW(),COLUMN()))=TRUNC(INDIRECT(ADDRESS(ROW(),COLUMN())))</formula>
    </cfRule>
  </conditionalFormatting>
  <conditionalFormatting sqref="H35">
    <cfRule type="expression" dxfId="567" priority="114">
      <formula>INDIRECT(ADDRESS(ROW(),COLUMN()))=TRUNC(INDIRECT(ADDRESS(ROW(),COLUMN())))</formula>
    </cfRule>
  </conditionalFormatting>
  <conditionalFormatting sqref="H28">
    <cfRule type="expression" dxfId="566" priority="111">
      <formula>INDIRECT(ADDRESS(ROW(),COLUMN()))=TRUNC(INDIRECT(ADDRESS(ROW(),COLUMN())))</formula>
    </cfRule>
  </conditionalFormatting>
  <conditionalFormatting sqref="J36">
    <cfRule type="expression" dxfId="565" priority="76">
      <formula>INDIRECT(ADDRESS(ROW(),COLUMN()))=TRUNC(INDIRECT(ADDRESS(ROW(),COLUMN())))</formula>
    </cfRule>
  </conditionalFormatting>
  <conditionalFormatting sqref="M38:M40">
    <cfRule type="expression" dxfId="564" priority="109">
      <formula>INDIRECT(ADDRESS(ROW(),COLUMN()))=TRUNC(INDIRECT(ADDRESS(ROW(),COLUMN())))</formula>
    </cfRule>
  </conditionalFormatting>
  <conditionalFormatting sqref="J40">
    <cfRule type="expression" dxfId="563" priority="108">
      <formula>INDIRECT(ADDRESS(ROW(),COLUMN()))=TRUNC(INDIRECT(ADDRESS(ROW(),COLUMN())))</formula>
    </cfRule>
  </conditionalFormatting>
  <conditionalFormatting sqref="H38">
    <cfRule type="expression" dxfId="562" priority="107">
      <formula>INDIRECT(ADDRESS(ROW(),COLUMN()))=TRUNC(INDIRECT(ADDRESS(ROW(),COLUMN())))</formula>
    </cfRule>
  </conditionalFormatting>
  <conditionalFormatting sqref="H39">
    <cfRule type="expression" dxfId="561" priority="106">
      <formula>INDIRECT(ADDRESS(ROW(),COLUMN()))=TRUNC(INDIRECT(ADDRESS(ROW(),COLUMN())))</formula>
    </cfRule>
  </conditionalFormatting>
  <conditionalFormatting sqref="J39">
    <cfRule type="expression" dxfId="560" priority="105">
      <formula>INDIRECT(ADDRESS(ROW(),COLUMN()))=TRUNC(INDIRECT(ADDRESS(ROW(),COLUMN())))</formula>
    </cfRule>
  </conditionalFormatting>
  <conditionalFormatting sqref="H40">
    <cfRule type="expression" dxfId="559" priority="104">
      <formula>INDIRECT(ADDRESS(ROW(),COLUMN()))=TRUNC(INDIRECT(ADDRESS(ROW(),COLUMN())))</formula>
    </cfRule>
  </conditionalFormatting>
  <conditionalFormatting sqref="J38:J39">
    <cfRule type="expression" dxfId="558" priority="103">
      <formula>INDIRECT(ADDRESS(ROW(),COLUMN()))=TRUNC(INDIRECT(ADDRESS(ROW(),COLUMN())))</formula>
    </cfRule>
  </conditionalFormatting>
  <conditionalFormatting sqref="H38">
    <cfRule type="expression" dxfId="557" priority="102">
      <formula>INDIRECT(ADDRESS(ROW(),COLUMN()))=TRUNC(INDIRECT(ADDRESS(ROW(),COLUMN())))</formula>
    </cfRule>
  </conditionalFormatting>
  <conditionalFormatting sqref="J38">
    <cfRule type="expression" dxfId="556" priority="101">
      <formula>INDIRECT(ADDRESS(ROW(),COLUMN()))=TRUNC(INDIRECT(ADDRESS(ROW(),COLUMN())))</formula>
    </cfRule>
  </conditionalFormatting>
  <conditionalFormatting sqref="J38">
    <cfRule type="expression" dxfId="555" priority="100">
      <formula>INDIRECT(ADDRESS(ROW(),COLUMN()))=TRUNC(INDIRECT(ADDRESS(ROW(),COLUMN())))</formula>
    </cfRule>
  </conditionalFormatting>
  <conditionalFormatting sqref="H38">
    <cfRule type="expression" dxfId="554" priority="99">
      <formula>INDIRECT(ADDRESS(ROW(),COLUMN()))=TRUNC(INDIRECT(ADDRESS(ROW(),COLUMN())))</formula>
    </cfRule>
  </conditionalFormatting>
  <conditionalFormatting sqref="J39">
    <cfRule type="expression" dxfId="553" priority="98">
      <formula>INDIRECT(ADDRESS(ROW(),COLUMN()))=TRUNC(INDIRECT(ADDRESS(ROW(),COLUMN())))</formula>
    </cfRule>
  </conditionalFormatting>
  <conditionalFormatting sqref="H39">
    <cfRule type="expression" dxfId="552" priority="97">
      <formula>INDIRECT(ADDRESS(ROW(),COLUMN()))=TRUNC(INDIRECT(ADDRESS(ROW(),COLUMN())))</formula>
    </cfRule>
  </conditionalFormatting>
  <conditionalFormatting sqref="H40">
    <cfRule type="expression" dxfId="551" priority="96">
      <formula>INDIRECT(ADDRESS(ROW(),COLUMN()))=TRUNC(INDIRECT(ADDRESS(ROW(),COLUMN())))</formula>
    </cfRule>
  </conditionalFormatting>
  <conditionalFormatting sqref="H38">
    <cfRule type="expression" dxfId="550" priority="95">
      <formula>INDIRECT(ADDRESS(ROW(),COLUMN()))=TRUNC(INDIRECT(ADDRESS(ROW(),COLUMN())))</formula>
    </cfRule>
  </conditionalFormatting>
  <conditionalFormatting sqref="H39">
    <cfRule type="expression" dxfId="549" priority="94">
      <formula>INDIRECT(ADDRESS(ROW(),COLUMN()))=TRUNC(INDIRECT(ADDRESS(ROW(),COLUMN())))</formula>
    </cfRule>
  </conditionalFormatting>
  <conditionalFormatting sqref="H40">
    <cfRule type="expression" dxfId="548" priority="93">
      <formula>INDIRECT(ADDRESS(ROW(),COLUMN()))=TRUNC(INDIRECT(ADDRESS(ROW(),COLUMN())))</formula>
    </cfRule>
  </conditionalFormatting>
  <conditionalFormatting sqref="J40">
    <cfRule type="expression" dxfId="547" priority="92">
      <formula>INDIRECT(ADDRESS(ROW(),COLUMN()))=TRUNC(INDIRECT(ADDRESS(ROW(),COLUMN())))</formula>
    </cfRule>
  </conditionalFormatting>
  <conditionalFormatting sqref="J33">
    <cfRule type="expression" dxfId="546" priority="91">
      <formula>INDIRECT(ADDRESS(ROW(),COLUMN()))=TRUNC(INDIRECT(ADDRESS(ROW(),COLUMN())))</formula>
    </cfRule>
  </conditionalFormatting>
  <conditionalFormatting sqref="H33">
    <cfRule type="expression" dxfId="545" priority="90">
      <formula>INDIRECT(ADDRESS(ROW(),COLUMN()))=TRUNC(INDIRECT(ADDRESS(ROW(),COLUMN())))</formula>
    </cfRule>
  </conditionalFormatting>
  <conditionalFormatting sqref="J33">
    <cfRule type="expression" dxfId="544" priority="89">
      <formula>INDIRECT(ADDRESS(ROW(),COLUMN()))=TRUNC(INDIRECT(ADDRESS(ROW(),COLUMN())))</formula>
    </cfRule>
  </conditionalFormatting>
  <conditionalFormatting sqref="H33">
    <cfRule type="expression" dxfId="543" priority="88">
      <formula>INDIRECT(ADDRESS(ROW(),COLUMN()))=TRUNC(INDIRECT(ADDRESS(ROW(),COLUMN())))</formula>
    </cfRule>
  </conditionalFormatting>
  <conditionalFormatting sqref="J33">
    <cfRule type="expression" dxfId="542" priority="87">
      <formula>INDIRECT(ADDRESS(ROW(),COLUMN()))=TRUNC(INDIRECT(ADDRESS(ROW(),COLUMN())))</formula>
    </cfRule>
  </conditionalFormatting>
  <conditionalFormatting sqref="H33">
    <cfRule type="expression" dxfId="541" priority="86">
      <formula>INDIRECT(ADDRESS(ROW(),COLUMN()))=TRUNC(INDIRECT(ADDRESS(ROW(),COLUMN())))</formula>
    </cfRule>
  </conditionalFormatting>
  <conditionalFormatting sqref="H33">
    <cfRule type="expression" dxfId="540" priority="85">
      <formula>INDIRECT(ADDRESS(ROW(),COLUMN()))=TRUNC(INDIRECT(ADDRESS(ROW(),COLUMN())))</formula>
    </cfRule>
  </conditionalFormatting>
  <conditionalFormatting sqref="J34">
    <cfRule type="expression" dxfId="539" priority="84">
      <formula>INDIRECT(ADDRESS(ROW(),COLUMN()))=TRUNC(INDIRECT(ADDRESS(ROW(),COLUMN())))</formula>
    </cfRule>
  </conditionalFormatting>
  <conditionalFormatting sqref="H34">
    <cfRule type="expression" dxfId="538" priority="83">
      <formula>INDIRECT(ADDRESS(ROW(),COLUMN()))=TRUNC(INDIRECT(ADDRESS(ROW(),COLUMN())))</formula>
    </cfRule>
  </conditionalFormatting>
  <conditionalFormatting sqref="J34">
    <cfRule type="expression" dxfId="537" priority="82">
      <formula>INDIRECT(ADDRESS(ROW(),COLUMN()))=TRUNC(INDIRECT(ADDRESS(ROW(),COLUMN())))</formula>
    </cfRule>
  </conditionalFormatting>
  <conditionalFormatting sqref="H34">
    <cfRule type="expression" dxfId="536" priority="81">
      <formula>INDIRECT(ADDRESS(ROW(),COLUMN()))=TRUNC(INDIRECT(ADDRESS(ROW(),COLUMN())))</formula>
    </cfRule>
  </conditionalFormatting>
  <conditionalFormatting sqref="J34">
    <cfRule type="expression" dxfId="535" priority="80">
      <formula>INDIRECT(ADDRESS(ROW(),COLUMN()))=TRUNC(INDIRECT(ADDRESS(ROW(),COLUMN())))</formula>
    </cfRule>
  </conditionalFormatting>
  <conditionalFormatting sqref="H34">
    <cfRule type="expression" dxfId="534" priority="79">
      <formula>INDIRECT(ADDRESS(ROW(),COLUMN()))=TRUNC(INDIRECT(ADDRESS(ROW(),COLUMN())))</formula>
    </cfRule>
  </conditionalFormatting>
  <conditionalFormatting sqref="H34">
    <cfRule type="expression" dxfId="533" priority="78">
      <formula>INDIRECT(ADDRESS(ROW(),COLUMN()))=TRUNC(INDIRECT(ADDRESS(ROW(),COLUMN())))</formula>
    </cfRule>
  </conditionalFormatting>
  <conditionalFormatting sqref="J36">
    <cfRule type="expression" dxfId="532" priority="77">
      <formula>INDIRECT(ADDRESS(ROW(),COLUMN()))=TRUNC(INDIRECT(ADDRESS(ROW(),COLUMN())))</formula>
    </cfRule>
  </conditionalFormatting>
  <conditionalFormatting sqref="H11">
    <cfRule type="expression" dxfId="531" priority="75">
      <formula>INDIRECT(ADDRESS(ROW(),COLUMN()))=TRUNC(INDIRECT(ADDRESS(ROW(),COLUMN())))</formula>
    </cfRule>
  </conditionalFormatting>
  <conditionalFormatting sqref="J17 J19">
    <cfRule type="expression" dxfId="530" priority="67">
      <formula>INDIRECT(ADDRESS(ROW(),COLUMN()))=TRUNC(INDIRECT(ADDRESS(ROW(),COLUMN())))</formula>
    </cfRule>
  </conditionalFormatting>
  <conditionalFormatting sqref="J19">
    <cfRule type="expression" dxfId="529" priority="63">
      <formula>INDIRECT(ADDRESS(ROW(),COLUMN()))=TRUNC(INDIRECT(ADDRESS(ROW(),COLUMN())))</formula>
    </cfRule>
  </conditionalFormatting>
  <conditionalFormatting sqref="H19">
    <cfRule type="expression" dxfId="528" priority="62">
      <formula>INDIRECT(ADDRESS(ROW(),COLUMN()))=TRUNC(INDIRECT(ADDRESS(ROW(),COLUMN())))</formula>
    </cfRule>
  </conditionalFormatting>
  <conditionalFormatting sqref="J13">
    <cfRule type="expression" dxfId="527" priority="60">
      <formula>INDIRECT(ADDRESS(ROW(),COLUMN()))=TRUNC(INDIRECT(ADDRESS(ROW(),COLUMN())))</formula>
    </cfRule>
  </conditionalFormatting>
  <conditionalFormatting sqref="H13">
    <cfRule type="expression" dxfId="526" priority="59">
      <formula>INDIRECT(ADDRESS(ROW(),COLUMN()))=TRUNC(INDIRECT(ADDRESS(ROW(),COLUMN())))</formula>
    </cfRule>
  </conditionalFormatting>
  <conditionalFormatting sqref="J14">
    <cfRule type="expression" dxfId="525" priority="57">
      <formula>INDIRECT(ADDRESS(ROW(),COLUMN()))=TRUNC(INDIRECT(ADDRESS(ROW(),COLUMN())))</formula>
    </cfRule>
  </conditionalFormatting>
  <conditionalFormatting sqref="H14">
    <cfRule type="expression" dxfId="524" priority="56">
      <formula>INDIRECT(ADDRESS(ROW(),COLUMN()))=TRUNC(INDIRECT(ADDRESS(ROW(),COLUMN())))</formula>
    </cfRule>
  </conditionalFormatting>
  <conditionalFormatting sqref="J15">
    <cfRule type="expression" dxfId="523" priority="54">
      <formula>INDIRECT(ADDRESS(ROW(),COLUMN()))=TRUNC(INDIRECT(ADDRESS(ROW(),COLUMN())))</formula>
    </cfRule>
  </conditionalFormatting>
  <conditionalFormatting sqref="H15">
    <cfRule type="expression" dxfId="522" priority="53">
      <formula>INDIRECT(ADDRESS(ROW(),COLUMN()))=TRUNC(INDIRECT(ADDRESS(ROW(),COLUMN())))</formula>
    </cfRule>
  </conditionalFormatting>
  <conditionalFormatting sqref="J13">
    <cfRule type="expression" dxfId="521" priority="50">
      <formula>INDIRECT(ADDRESS(ROW(),COLUMN()))=TRUNC(INDIRECT(ADDRESS(ROW(),COLUMN())))</formula>
    </cfRule>
  </conditionalFormatting>
  <conditionalFormatting sqref="J17">
    <cfRule type="expression" dxfId="520" priority="46">
      <formula>INDIRECT(ADDRESS(ROW(),COLUMN()))=TRUNC(INDIRECT(ADDRESS(ROW(),COLUMN())))</formula>
    </cfRule>
  </conditionalFormatting>
  <conditionalFormatting sqref="H13">
    <cfRule type="expression" dxfId="519" priority="45">
      <formula>INDIRECT(ADDRESS(ROW(),COLUMN()))=TRUNC(INDIRECT(ADDRESS(ROW(),COLUMN())))</formula>
    </cfRule>
  </conditionalFormatting>
  <conditionalFormatting sqref="H19">
    <cfRule type="expression" dxfId="518" priority="43">
      <formula>INDIRECT(ADDRESS(ROW(),COLUMN()))=TRUNC(INDIRECT(ADDRESS(ROW(),COLUMN())))</formula>
    </cfRule>
  </conditionalFormatting>
  <conditionalFormatting sqref="J20">
    <cfRule type="expression" dxfId="517" priority="41">
      <formula>INDIRECT(ADDRESS(ROW(),COLUMN()))=TRUNC(INDIRECT(ADDRESS(ROW(),COLUMN())))</formula>
    </cfRule>
  </conditionalFormatting>
  <conditionalFormatting sqref="H20">
    <cfRule type="expression" dxfId="516" priority="40">
      <formula>INDIRECT(ADDRESS(ROW(),COLUMN()))=TRUNC(INDIRECT(ADDRESS(ROW(),COLUMN())))</formula>
    </cfRule>
  </conditionalFormatting>
  <conditionalFormatting sqref="J14">
    <cfRule type="expression" dxfId="515" priority="38">
      <formula>INDIRECT(ADDRESS(ROW(),COLUMN()))=TRUNC(INDIRECT(ADDRESS(ROW(),COLUMN())))</formula>
    </cfRule>
  </conditionalFormatting>
  <conditionalFormatting sqref="H14">
    <cfRule type="expression" dxfId="514" priority="37">
      <formula>INDIRECT(ADDRESS(ROW(),COLUMN()))=TRUNC(INDIRECT(ADDRESS(ROW(),COLUMN())))</formula>
    </cfRule>
  </conditionalFormatting>
  <conditionalFormatting sqref="J15">
    <cfRule type="expression" dxfId="513" priority="35">
      <formula>INDIRECT(ADDRESS(ROW(),COLUMN()))=TRUNC(INDIRECT(ADDRESS(ROW(),COLUMN())))</formula>
    </cfRule>
  </conditionalFormatting>
  <conditionalFormatting sqref="H15">
    <cfRule type="expression" dxfId="512" priority="34">
      <formula>INDIRECT(ADDRESS(ROW(),COLUMN()))=TRUNC(INDIRECT(ADDRESS(ROW(),COLUMN())))</formula>
    </cfRule>
  </conditionalFormatting>
  <conditionalFormatting sqref="J16">
    <cfRule type="expression" dxfId="511" priority="32">
      <formula>INDIRECT(ADDRESS(ROW(),COLUMN()))=TRUNC(INDIRECT(ADDRESS(ROW(),COLUMN())))</formula>
    </cfRule>
  </conditionalFormatting>
  <conditionalFormatting sqref="H16">
    <cfRule type="expression" dxfId="510" priority="31">
      <formula>INDIRECT(ADDRESS(ROW(),COLUMN()))=TRUNC(INDIRECT(ADDRESS(ROW(),COLUMN())))</formula>
    </cfRule>
  </conditionalFormatting>
  <conditionalFormatting sqref="H12">
    <cfRule type="expression" dxfId="509" priority="30">
      <formula>INDIRECT(ADDRESS(ROW(),COLUMN()))=TRUNC(INDIRECT(ADDRESS(ROW(),COLUMN())))</formula>
    </cfRule>
  </conditionalFormatting>
  <conditionalFormatting sqref="J12">
    <cfRule type="expression" dxfId="508" priority="29">
      <formula>INDIRECT(ADDRESS(ROW(),COLUMN()))=TRUNC(INDIRECT(ADDRESS(ROW(),COLUMN())))</formula>
    </cfRule>
  </conditionalFormatting>
  <conditionalFormatting sqref="H17">
    <cfRule type="expression" dxfId="507" priority="28">
      <formula>INDIRECT(ADDRESS(ROW(),COLUMN()))=TRUNC(INDIRECT(ADDRESS(ROW(),COLUMN())))</formula>
    </cfRule>
  </conditionalFormatting>
  <conditionalFormatting sqref="H17">
    <cfRule type="expression" dxfId="506" priority="27">
      <formula>INDIRECT(ADDRESS(ROW(),COLUMN()))=TRUNC(INDIRECT(ADDRESS(ROW(),COLUMN())))</formula>
    </cfRule>
  </conditionalFormatting>
  <conditionalFormatting sqref="J18">
    <cfRule type="expression" dxfId="505" priority="25">
      <formula>INDIRECT(ADDRESS(ROW(),COLUMN()))=TRUNC(INDIRECT(ADDRESS(ROW(),COLUMN())))</formula>
    </cfRule>
  </conditionalFormatting>
  <conditionalFormatting sqref="J18">
    <cfRule type="expression" dxfId="504" priority="23">
      <formula>INDIRECT(ADDRESS(ROW(),COLUMN()))=TRUNC(INDIRECT(ADDRESS(ROW(),COLUMN())))</formula>
    </cfRule>
  </conditionalFormatting>
  <conditionalFormatting sqref="H18">
    <cfRule type="expression" dxfId="503" priority="22">
      <formula>INDIRECT(ADDRESS(ROW(),COLUMN()))=TRUNC(INDIRECT(ADDRESS(ROW(),COLUMN())))</formula>
    </cfRule>
  </conditionalFormatting>
  <conditionalFormatting sqref="H18">
    <cfRule type="expression" dxfId="502" priority="21">
      <formula>INDIRECT(ADDRESS(ROW(),COLUMN()))=TRUNC(INDIRECT(ADDRESS(ROW(),COLUMN())))</formula>
    </cfRule>
  </conditionalFormatting>
  <conditionalFormatting sqref="H21">
    <cfRule type="expression" dxfId="501" priority="20">
      <formula>INDIRECT(ADDRESS(ROW(),COLUMN()))=TRUNC(INDIRECT(ADDRESS(ROW(),COLUMN())))</formula>
    </cfRule>
  </conditionalFormatting>
  <conditionalFormatting sqref="H21">
    <cfRule type="expression" dxfId="500" priority="19">
      <formula>INDIRECT(ADDRESS(ROW(),COLUMN()))=TRUNC(INDIRECT(ADDRESS(ROW(),COLUMN())))</formula>
    </cfRule>
  </conditionalFormatting>
  <conditionalFormatting sqref="H21">
    <cfRule type="expression" dxfId="499" priority="18">
      <formula>INDIRECT(ADDRESS(ROW(),COLUMN()))=TRUNC(INDIRECT(ADDRESS(ROW(),COLUMN())))</formula>
    </cfRule>
  </conditionalFormatting>
  <conditionalFormatting sqref="H21">
    <cfRule type="expression" dxfId="498" priority="17">
      <formula>INDIRECT(ADDRESS(ROW(),COLUMN()))=TRUNC(INDIRECT(ADDRESS(ROW(),COLUMN())))</formula>
    </cfRule>
  </conditionalFormatting>
  <conditionalFormatting sqref="M11">
    <cfRule type="expression" dxfId="497" priority="16">
      <formula>INDIRECT(ADDRESS(ROW(),COLUMN()))=TRUNC(INDIRECT(ADDRESS(ROW(),COLUMN())))</formula>
    </cfRule>
  </conditionalFormatting>
  <conditionalFormatting sqref="M16 M20">
    <cfRule type="expression" dxfId="496" priority="15">
      <formula>INDIRECT(ADDRESS(ROW(),COLUMN()))=TRUNC(INDIRECT(ADDRESS(ROW(),COLUMN())))</formula>
    </cfRule>
  </conditionalFormatting>
  <conditionalFormatting sqref="M17 M19">
    <cfRule type="expression" dxfId="495" priority="14">
      <formula>INDIRECT(ADDRESS(ROW(),COLUMN()))=TRUNC(INDIRECT(ADDRESS(ROW(),COLUMN())))</formula>
    </cfRule>
  </conditionalFormatting>
  <conditionalFormatting sqref="M19">
    <cfRule type="expression" dxfId="494" priority="13">
      <formula>INDIRECT(ADDRESS(ROW(),COLUMN()))=TRUNC(INDIRECT(ADDRESS(ROW(),COLUMN())))</formula>
    </cfRule>
  </conditionalFormatting>
  <conditionalFormatting sqref="M13">
    <cfRule type="expression" dxfId="493" priority="12">
      <formula>INDIRECT(ADDRESS(ROW(),COLUMN()))=TRUNC(INDIRECT(ADDRESS(ROW(),COLUMN())))</formula>
    </cfRule>
  </conditionalFormatting>
  <conditionalFormatting sqref="M14">
    <cfRule type="expression" dxfId="492" priority="11">
      <formula>INDIRECT(ADDRESS(ROW(),COLUMN()))=TRUNC(INDIRECT(ADDRESS(ROW(),COLUMN())))</formula>
    </cfRule>
  </conditionalFormatting>
  <conditionalFormatting sqref="M15">
    <cfRule type="expression" dxfId="491" priority="10">
      <formula>INDIRECT(ADDRESS(ROW(),COLUMN()))=TRUNC(INDIRECT(ADDRESS(ROW(),COLUMN())))</formula>
    </cfRule>
  </conditionalFormatting>
  <conditionalFormatting sqref="M13">
    <cfRule type="expression" dxfId="490" priority="9">
      <formula>INDIRECT(ADDRESS(ROW(),COLUMN()))=TRUNC(INDIRECT(ADDRESS(ROW(),COLUMN())))</formula>
    </cfRule>
  </conditionalFormatting>
  <conditionalFormatting sqref="M17">
    <cfRule type="expression" dxfId="489" priority="8">
      <formula>INDIRECT(ADDRESS(ROW(),COLUMN()))=TRUNC(INDIRECT(ADDRESS(ROW(),COLUMN())))</formula>
    </cfRule>
  </conditionalFormatting>
  <conditionalFormatting sqref="M20">
    <cfRule type="expression" dxfId="488" priority="7">
      <formula>INDIRECT(ADDRESS(ROW(),COLUMN()))=TRUNC(INDIRECT(ADDRESS(ROW(),COLUMN())))</formula>
    </cfRule>
  </conditionalFormatting>
  <conditionalFormatting sqref="M14">
    <cfRule type="expression" dxfId="487" priority="6">
      <formula>INDIRECT(ADDRESS(ROW(),COLUMN()))=TRUNC(INDIRECT(ADDRESS(ROW(),COLUMN())))</formula>
    </cfRule>
  </conditionalFormatting>
  <conditionalFormatting sqref="M15">
    <cfRule type="expression" dxfId="486" priority="5">
      <formula>INDIRECT(ADDRESS(ROW(),COLUMN()))=TRUNC(INDIRECT(ADDRESS(ROW(),COLUMN())))</formula>
    </cfRule>
  </conditionalFormatting>
  <conditionalFormatting sqref="M16">
    <cfRule type="expression" dxfId="485" priority="4">
      <formula>INDIRECT(ADDRESS(ROW(),COLUMN()))=TRUNC(INDIRECT(ADDRESS(ROW(),COLUMN())))</formula>
    </cfRule>
  </conditionalFormatting>
  <conditionalFormatting sqref="M12">
    <cfRule type="expression" dxfId="484" priority="3">
      <formula>INDIRECT(ADDRESS(ROW(),COLUMN()))=TRUNC(INDIRECT(ADDRESS(ROW(),COLUMN())))</formula>
    </cfRule>
  </conditionalFormatting>
  <conditionalFormatting sqref="M18">
    <cfRule type="expression" dxfId="483" priority="2">
      <formula>INDIRECT(ADDRESS(ROW(),COLUMN()))=TRUNC(INDIRECT(ADDRESS(ROW(),COLUMN())))</formula>
    </cfRule>
  </conditionalFormatting>
  <conditionalFormatting sqref="M18">
    <cfRule type="expression" dxfId="482" priority="1">
      <formula>INDIRECT(ADDRESS(ROW(),COLUMN()))=TRUNC(INDIRECT(ADDRESS(ROW(),COLUMN())))</formula>
    </cfRule>
  </conditionalFormatting>
  <dataValidations count="7">
    <dataValidation type="list" imeMode="hiragana" allowBlank="1" showInputMessage="1" showErrorMessage="1" sqref="D11:D310">
      <formula1>INDIRECT(C11)</formula1>
    </dataValidation>
    <dataValidation type="list" imeMode="hiragana" allowBlank="1" showInputMessage="1" showErrorMessage="1" sqref="C11">
      <formula1>$A$366:$A$369</formula1>
    </dataValidation>
    <dataValidation imeMode="off" allowBlank="1" showInputMessage="1" showErrorMessage="1" sqref="M11:M310 G312:I312 J11:J310 G315:I351 P11:P310"/>
    <dataValidation type="list" imeMode="hiragana" allowBlank="1" showInputMessage="1" showErrorMessage="1" sqref="C12:C310">
      <formula1>区分</formula1>
    </dataValidation>
    <dataValidation type="list" allowBlank="1" showInputMessage="1" showErrorMessage="1" sqref="Q11:R310">
      <formula1>"○"</formula1>
    </dataValidation>
    <dataValidation imeMode="disabled" allowBlank="1" showInputMessage="1" showErrorMessage="1" sqref="C8 F6 A11:A310 I6:L7 G6:H8 F8 C6 B2:B3"/>
    <dataValidation imeMode="hiragana" allowBlank="1" showInputMessage="1" showErrorMessage="1" sqref="E11:F310 K11:K310 N11:N310"/>
  </dataValidations>
  <pageMargins left="0.7" right="0.7" top="0.75" bottom="0.75" header="0.3" footer="0.3"/>
  <pageSetup paperSize="9" scale="61" orientation="portrait" r:id="rId1"/>
  <colBreaks count="1" manualBreakCount="1">
    <brk id="19"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3B8721-A4F6-4E57-BC35-E6A73B2058AE}"/>
</file>

<file path=customXml/itemProps2.xml><?xml version="1.0" encoding="utf-8"?>
<ds:datastoreItem xmlns:ds="http://schemas.openxmlformats.org/officeDocument/2006/customXml" ds:itemID="{9F14A250-96F8-405C-98F9-34561B8D9AFE}"/>
</file>

<file path=customXml/itemProps3.xml><?xml version="1.0" encoding="utf-8"?>
<ds:datastoreItem xmlns:ds="http://schemas.openxmlformats.org/officeDocument/2006/customXml" ds:itemID="{9FD57B08-AD29-4EBC-B75B-BDA98BE92B6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43</vt:i4>
      </vt:variant>
    </vt:vector>
  </HeadingPairs>
  <TitlesOfParts>
    <vt:vector size="56" baseType="lpstr">
      <vt:lpstr>様式1</vt:lpstr>
      <vt:lpstr>様式2‐1</vt:lpstr>
      <vt:lpstr>様式2‐2</vt:lpstr>
      <vt:lpstr>様式2‐3</vt:lpstr>
      <vt:lpstr>様式３(収支)</vt:lpstr>
      <vt:lpstr>様式３-2(経費支出)</vt:lpstr>
      <vt:lpstr>必須プログラム(i)</vt:lpstr>
      <vt:lpstr>必須プログラム(ii)</vt:lpstr>
      <vt:lpstr>任意プログラム(ア) </vt:lpstr>
      <vt:lpstr>任意プログラム(イ) </vt:lpstr>
      <vt:lpstr>任意プログラム(ウ) </vt:lpstr>
      <vt:lpstr>任意プログラム(エ)  </vt:lpstr>
      <vt:lpstr>様式4</vt:lpstr>
      <vt:lpstr>'任意プログラム(ア) '!Print_Area</vt:lpstr>
      <vt:lpstr>'任意プログラム(イ) '!Print_Area</vt:lpstr>
      <vt:lpstr>'任意プログラム(ウ) '!Print_Area</vt:lpstr>
      <vt:lpstr>'任意プログラム(エ)  '!Print_Area</vt:lpstr>
      <vt:lpstr>'必須プログラム(i)'!Print_Area</vt:lpstr>
      <vt:lpstr>'必須プログラム(ii)'!Print_Area</vt:lpstr>
      <vt:lpstr>様式1!Print_Area</vt:lpstr>
      <vt:lpstr>様式2‐1!Print_Area</vt:lpstr>
      <vt:lpstr>様式2‐2!Print_Area</vt:lpstr>
      <vt:lpstr>様式2‐3!Print_Area</vt:lpstr>
      <vt:lpstr>'様式３(収支)'!Print_Area</vt:lpstr>
      <vt:lpstr>'様式３-2(経費支出)'!Print_Area</vt:lpstr>
      <vt:lpstr>様式4!Print_Area</vt:lpstr>
      <vt:lpstr>'任意プログラム(ア) '!会場費・創作活動費・文芸費</vt:lpstr>
      <vt:lpstr>'任意プログラム(イ) '!会場費・創作活動費・文芸費</vt:lpstr>
      <vt:lpstr>'任意プログラム(ウ) '!会場費・創作活動費・文芸費</vt:lpstr>
      <vt:lpstr>'任意プログラム(エ)  '!会場費・創作活動費・文芸費</vt:lpstr>
      <vt:lpstr>'必須プログラム(ii)'!会場費・創作活動費・文芸費</vt:lpstr>
      <vt:lpstr>会場費・創作活動費・文芸費</vt:lpstr>
      <vt:lpstr>'任意プログラム(ア) '!区分</vt:lpstr>
      <vt:lpstr>'任意プログラム(イ) '!区分</vt:lpstr>
      <vt:lpstr>'任意プログラム(ウ) '!区分</vt:lpstr>
      <vt:lpstr>'任意プログラム(エ)  '!区分</vt:lpstr>
      <vt:lpstr>'必須プログラム(ii)'!区分</vt:lpstr>
      <vt:lpstr>区分</vt:lpstr>
      <vt:lpstr>'任意プログラム(ア) '!謝金・宣伝費・印刷費等</vt:lpstr>
      <vt:lpstr>'任意プログラム(イ) '!謝金・宣伝費・印刷費等</vt:lpstr>
      <vt:lpstr>'任意プログラム(ウ) '!謝金・宣伝費・印刷費等</vt:lpstr>
      <vt:lpstr>'任意プログラム(エ)  '!謝金・宣伝費・印刷費等</vt:lpstr>
      <vt:lpstr>'必須プログラム(ii)'!謝金・宣伝費・印刷費等</vt:lpstr>
      <vt:lpstr>謝金・宣伝費・印刷費等</vt:lpstr>
      <vt:lpstr>'任意プログラム(ア) '!諸経費</vt:lpstr>
      <vt:lpstr>'任意プログラム(イ) '!諸経費</vt:lpstr>
      <vt:lpstr>'任意プログラム(ウ) '!諸経費</vt:lpstr>
      <vt:lpstr>'任意プログラム(エ)  '!諸経費</vt:lpstr>
      <vt:lpstr>'必須プログラム(ii)'!諸経費</vt:lpstr>
      <vt:lpstr>諸経費</vt:lpstr>
      <vt:lpstr>'任意プログラム(ア) '!旅費</vt:lpstr>
      <vt:lpstr>'任意プログラム(イ) '!旅費</vt:lpstr>
      <vt:lpstr>'任意プログラム(ウ) '!旅費</vt:lpstr>
      <vt:lpstr>'任意プログラム(エ)  '!旅費</vt:lpstr>
      <vt:lpstr>'必須プログラム(ii)'!旅費</vt:lpstr>
      <vt:lpstr>旅費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2021-01-05T08:39:01Z</cp:lastPrinted>
  <dcterms:created xsi:type="dcterms:W3CDTF">2005-12-21T09:28:47Z</dcterms:created>
  <dcterms:modified xsi:type="dcterms:W3CDTF">2021-01-20T04:24:17Z</dcterms:modified>
</cp:coreProperties>
</file>