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G:\.shortcut-targets-by-id\1jW6Pb9biuznF9d72MaN0uXz9DrruvWJe\AFF\PMOチーム作業用\AFF指定フォーマット\指定フォーマット_再構成版\2021年4月26日公開版\"/>
    </mc:Choice>
  </mc:AlternateContent>
  <xr:revisionPtr revIDLastSave="0" documentId="13_ncr:1_{21B5AC15-9A5F-44C5-BCEA-B5FF44F36654}" xr6:coauthVersionLast="46" xr6:coauthVersionMax="46" xr10:uidLastSave="{00000000-0000-0000-0000-000000000000}"/>
  <workbookProtection workbookAlgorithmName="SHA-512" workbookHashValue="S5uWou+JJw3bzqWsD13C8r7qCx+l2ZMt1gYEtRBX8TOHLDeFhC7zckDpkSinTao9xcFFJfiFM06HOn93EMUFVA==" workbookSaltValue="Yif4x2AeTKkKFflMvdROoQ==" workbookSpinCount="100000" lockStructure="1"/>
  <bookViews>
    <workbookView xWindow="-108" yWindow="-108" windowWidth="23256" windowHeight="12576" tabRatio="747" xr2:uid="{D0B8A9C2-37C8-4860-A793-EDCB493D5E22}"/>
  </bookViews>
  <sheets>
    <sheet name="補正基準実績申告書（展覧会等）" sheetId="1" r:id="rId1"/>
    <sheet name="補正基準実績申告書（展覧会等）（記入例）" sheetId="15" r:id="rId2"/>
    <sheet name="マスター" sheetId="2" state="hidden" r:id="rId3"/>
  </sheets>
  <definedNames>
    <definedName name="_xlnm.Print_Area" localSheetId="0">'補正基準実績申告書（展覧会等）'!$A$1:$L$64</definedName>
    <definedName name="_xlnm.Print_Area" localSheetId="1">'補正基準実績申告書（展覧会等）（記入例）'!$A$1:$L$64</definedName>
    <definedName name="_xlnm.Print_Titles" localSheetId="0">'補正基準実績申告書（展覧会等）'!$11:$11</definedName>
    <definedName name="_xlnm.Print_Titles" localSheetId="1">'補正基準実績申告書（展覧会等）（記入例）'!$11:$11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 l="1"/>
  <c r="B24" i="2" l="1"/>
  <c r="G5" i="1"/>
  <c r="G5" i="15"/>
  <c r="J5" i="15"/>
  <c r="J6" i="15" s="1"/>
  <c r="G4" i="15" l="1"/>
  <c r="Q61" i="1"/>
  <c r="P61" i="1"/>
  <c r="Q60" i="1"/>
  <c r="P60" i="1"/>
  <c r="Q59" i="1"/>
  <c r="P59" i="1"/>
  <c r="Q58" i="1"/>
  <c r="P58" i="1"/>
  <c r="Q57" i="1"/>
  <c r="P57" i="1"/>
  <c r="Q56" i="1"/>
  <c r="P56" i="1"/>
  <c r="Q55" i="1"/>
  <c r="P55" i="1"/>
  <c r="Q54" i="1"/>
  <c r="P54" i="1"/>
  <c r="Q53" i="1"/>
  <c r="P53" i="1"/>
  <c r="Q52" i="1"/>
  <c r="P52" i="1"/>
  <c r="Q51" i="1"/>
  <c r="P51" i="1"/>
  <c r="Q50" i="1"/>
  <c r="P50" i="1"/>
  <c r="Q49" i="1"/>
  <c r="P49" i="1"/>
  <c r="Q48" i="1"/>
  <c r="P48" i="1"/>
  <c r="Q47" i="1"/>
  <c r="P47" i="1"/>
  <c r="Q46" i="1"/>
  <c r="P46" i="1"/>
  <c r="Q45" i="1"/>
  <c r="P45" i="1"/>
  <c r="Q44" i="1"/>
  <c r="P44" i="1"/>
  <c r="Q43" i="1"/>
  <c r="P43" i="1"/>
  <c r="Q42" i="1"/>
  <c r="P42" i="1"/>
  <c r="Q41" i="1"/>
  <c r="P41" i="1"/>
  <c r="Q40" i="1"/>
  <c r="P40" i="1"/>
  <c r="Q39" i="1"/>
  <c r="P39" i="1"/>
  <c r="Q38" i="1"/>
  <c r="P38" i="1"/>
  <c r="Q37" i="1"/>
  <c r="P37" i="1"/>
  <c r="Q36" i="1"/>
  <c r="P36" i="1"/>
  <c r="Q35" i="1"/>
  <c r="P35" i="1"/>
  <c r="Q34" i="1"/>
  <c r="P34" i="1"/>
  <c r="Q33" i="1"/>
  <c r="P33" i="1"/>
  <c r="Q32" i="1"/>
  <c r="P32" i="1"/>
  <c r="Q31" i="1"/>
  <c r="P31" i="1"/>
  <c r="Q30" i="1"/>
  <c r="P30" i="1"/>
  <c r="Q29" i="1"/>
  <c r="P29" i="1"/>
  <c r="Q28" i="1"/>
  <c r="P28" i="1"/>
  <c r="Q27" i="1"/>
  <c r="P27" i="1"/>
  <c r="Q26" i="1"/>
  <c r="P26" i="1"/>
  <c r="Q25" i="1"/>
  <c r="P25" i="1"/>
  <c r="Q24" i="1"/>
  <c r="P24" i="1"/>
  <c r="Q23" i="1"/>
  <c r="P23" i="1"/>
  <c r="Q22" i="1"/>
  <c r="P22" i="1"/>
  <c r="Q21" i="1"/>
  <c r="P21" i="1"/>
  <c r="Q20" i="1"/>
  <c r="P20" i="1"/>
  <c r="Q19" i="1"/>
  <c r="P19" i="1"/>
  <c r="Q18" i="1"/>
  <c r="P18" i="1"/>
  <c r="Q17" i="1"/>
  <c r="P17" i="1"/>
  <c r="Q16" i="1"/>
  <c r="P16" i="1"/>
  <c r="Q15" i="1"/>
  <c r="P15" i="1"/>
  <c r="Q14" i="1"/>
  <c r="P14" i="1"/>
  <c r="Q13" i="1"/>
  <c r="P13" i="1"/>
  <c r="R61" i="15"/>
  <c r="Q61" i="15"/>
  <c r="P61" i="15"/>
  <c r="R60" i="15"/>
  <c r="Q60" i="15"/>
  <c r="P60" i="15"/>
  <c r="R59" i="15"/>
  <c r="Q59" i="15"/>
  <c r="P59" i="15"/>
  <c r="R58" i="15"/>
  <c r="Q58" i="15"/>
  <c r="P58" i="15"/>
  <c r="R57" i="15"/>
  <c r="Q57" i="15"/>
  <c r="P57" i="15"/>
  <c r="R56" i="15"/>
  <c r="Q56" i="15"/>
  <c r="P56" i="15"/>
  <c r="R55" i="15"/>
  <c r="Q55" i="15"/>
  <c r="P55" i="15"/>
  <c r="R54" i="15"/>
  <c r="Q54" i="15"/>
  <c r="P54" i="15"/>
  <c r="R53" i="15"/>
  <c r="Q53" i="15"/>
  <c r="P53" i="15"/>
  <c r="R52" i="15"/>
  <c r="Q52" i="15"/>
  <c r="P52" i="15"/>
  <c r="R51" i="15"/>
  <c r="Q51" i="15"/>
  <c r="P51" i="15"/>
  <c r="R50" i="15"/>
  <c r="Q50" i="15"/>
  <c r="P50" i="15"/>
  <c r="R49" i="15"/>
  <c r="Q49" i="15"/>
  <c r="P49" i="15"/>
  <c r="R48" i="15"/>
  <c r="Q48" i="15"/>
  <c r="P48" i="15"/>
  <c r="R47" i="15"/>
  <c r="Q47" i="15"/>
  <c r="P47" i="15"/>
  <c r="R46" i="15"/>
  <c r="Q46" i="15"/>
  <c r="P46" i="15"/>
  <c r="R45" i="15"/>
  <c r="Q45" i="15"/>
  <c r="P45" i="15"/>
  <c r="R44" i="15"/>
  <c r="Q44" i="15"/>
  <c r="P44" i="15"/>
  <c r="R43" i="15"/>
  <c r="Q43" i="15"/>
  <c r="P43" i="15"/>
  <c r="R42" i="15"/>
  <c r="Q42" i="15"/>
  <c r="P42" i="15"/>
  <c r="R41" i="15"/>
  <c r="Q41" i="15"/>
  <c r="P41" i="15"/>
  <c r="R40" i="15"/>
  <c r="Q40" i="15"/>
  <c r="P40" i="15"/>
  <c r="R39" i="15"/>
  <c r="Q39" i="15"/>
  <c r="P39" i="15"/>
  <c r="R38" i="15"/>
  <c r="Q38" i="15"/>
  <c r="P38" i="15"/>
  <c r="R37" i="15"/>
  <c r="Q37" i="15"/>
  <c r="P37" i="15"/>
  <c r="R36" i="15"/>
  <c r="Q36" i="15"/>
  <c r="P36" i="15"/>
  <c r="R35" i="15"/>
  <c r="Q35" i="15"/>
  <c r="P35" i="15"/>
  <c r="R34" i="15"/>
  <c r="Q34" i="15"/>
  <c r="P34" i="15"/>
  <c r="R33" i="15"/>
  <c r="Q33" i="15"/>
  <c r="P33" i="15"/>
  <c r="R32" i="15"/>
  <c r="Q32" i="15"/>
  <c r="P32" i="15"/>
  <c r="R31" i="15"/>
  <c r="Q31" i="15"/>
  <c r="P31" i="15"/>
  <c r="R30" i="15"/>
  <c r="Q30" i="15"/>
  <c r="P30" i="15"/>
  <c r="R29" i="15"/>
  <c r="Q29" i="15"/>
  <c r="P29" i="15"/>
  <c r="R28" i="15"/>
  <c r="Q28" i="15"/>
  <c r="P28" i="15"/>
  <c r="R27" i="15"/>
  <c r="Q27" i="15"/>
  <c r="P27" i="15"/>
  <c r="R26" i="15"/>
  <c r="Q26" i="15"/>
  <c r="P26" i="15"/>
  <c r="R25" i="15"/>
  <c r="Q25" i="15"/>
  <c r="P25" i="15"/>
  <c r="R24" i="15"/>
  <c r="Q24" i="15"/>
  <c r="P24" i="15"/>
  <c r="R23" i="15"/>
  <c r="Q23" i="15"/>
  <c r="P23" i="15"/>
  <c r="R22" i="15"/>
  <c r="Q22" i="15"/>
  <c r="P22" i="15"/>
  <c r="R21" i="15"/>
  <c r="R20" i="15"/>
  <c r="R19" i="15"/>
  <c r="R18" i="15"/>
  <c r="R17" i="15"/>
  <c r="R16" i="15"/>
  <c r="R15" i="15"/>
  <c r="R14" i="15"/>
  <c r="R13" i="15"/>
  <c r="C24" i="2" l="1"/>
  <c r="F6" i="15" s="1"/>
  <c r="D24" i="2"/>
  <c r="P19" i="15" l="1"/>
  <c r="P16" i="15"/>
  <c r="P21" i="15"/>
  <c r="Q18" i="15"/>
  <c r="P13" i="15"/>
  <c r="P12" i="15"/>
  <c r="P18" i="15"/>
  <c r="Q15" i="15"/>
  <c r="Q12" i="15"/>
  <c r="P15" i="15"/>
  <c r="Q17" i="15"/>
  <c r="Q20" i="15"/>
  <c r="P20" i="15"/>
  <c r="P17" i="15"/>
  <c r="Q14" i="15"/>
  <c r="Q16" i="15"/>
  <c r="Q13" i="15"/>
  <c r="Q19" i="15"/>
  <c r="P14" i="15"/>
  <c r="Q21" i="15"/>
  <c r="I62" i="15"/>
  <c r="D13" i="15"/>
  <c r="D14" i="15" s="1"/>
  <c r="D15" i="15" s="1"/>
  <c r="D16" i="15" s="1"/>
  <c r="D17" i="15" s="1"/>
  <c r="D18" i="15" s="1"/>
  <c r="D19" i="15" s="1"/>
  <c r="D20" i="15" s="1"/>
  <c r="D21" i="15" s="1"/>
  <c r="D22" i="15" s="1"/>
  <c r="D23" i="15" s="1"/>
  <c r="D24" i="15" s="1"/>
  <c r="D25" i="15" s="1"/>
  <c r="D26" i="15" s="1"/>
  <c r="D27" i="15" s="1"/>
  <c r="D28" i="15" s="1"/>
  <c r="D29" i="15" s="1"/>
  <c r="D30" i="15" s="1"/>
  <c r="D31" i="15" s="1"/>
  <c r="D32" i="15" s="1"/>
  <c r="D33" i="15" s="1"/>
  <c r="D34" i="15" s="1"/>
  <c r="D35" i="15" s="1"/>
  <c r="D36" i="15" s="1"/>
  <c r="D37" i="15" s="1"/>
  <c r="D38" i="15" s="1"/>
  <c r="D39" i="15" s="1"/>
  <c r="D40" i="15" s="1"/>
  <c r="D41" i="15" s="1"/>
  <c r="D42" i="15" s="1"/>
  <c r="D43" i="15" s="1"/>
  <c r="D44" i="15" s="1"/>
  <c r="D45" i="15" s="1"/>
  <c r="D46" i="15" s="1"/>
  <c r="D47" i="15" s="1"/>
  <c r="D48" i="15" s="1"/>
  <c r="D49" i="15" s="1"/>
  <c r="D50" i="15" s="1"/>
  <c r="D51" i="15" s="1"/>
  <c r="D52" i="15" s="1"/>
  <c r="D53" i="15" s="1"/>
  <c r="D54" i="15" s="1"/>
  <c r="D55" i="15" s="1"/>
  <c r="D56" i="15" s="1"/>
  <c r="D57" i="15" s="1"/>
  <c r="D58" i="15" s="1"/>
  <c r="D59" i="15" s="1"/>
  <c r="D60" i="15" s="1"/>
  <c r="D61" i="15" s="1"/>
  <c r="R12" i="15"/>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I62" i="1" l="1"/>
  <c r="J5" i="1" l="1"/>
  <c r="J6" i="1" s="1"/>
  <c r="D13" i="1"/>
  <c r="D14" i="1" s="1"/>
  <c r="D15" i="1" s="1"/>
  <c r="D16" i="1" s="1"/>
  <c r="D17" i="1" l="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l="1"/>
  <c r="D49" i="1" s="1"/>
  <c r="D50" i="1" s="1"/>
  <c r="D51" i="1" s="1"/>
  <c r="D52" i="1" s="1"/>
  <c r="D53" i="1" s="1"/>
  <c r="D54" i="1" s="1"/>
  <c r="D55" i="1" s="1"/>
  <c r="D56" i="1" s="1"/>
  <c r="D57" i="1" s="1"/>
  <c r="D58" i="1" s="1"/>
  <c r="D59" i="1" s="1"/>
  <c r="D60" i="1" s="1"/>
  <c r="D61" i="1" s="1"/>
  <c r="C21" i="2"/>
  <c r="D21" i="2"/>
  <c r="G4" i="1"/>
  <c r="P12" i="1" l="1"/>
  <c r="Q12" i="1"/>
  <c r="F6" i="1"/>
</calcChain>
</file>

<file path=xl/sharedStrings.xml><?xml version="1.0" encoding="utf-8"?>
<sst xmlns="http://schemas.openxmlformats.org/spreadsheetml/2006/main" count="112" uniqueCount="88">
  <si>
    <t>No.</t>
    <phoneticPr fontId="2"/>
  </si>
  <si>
    <t>備考</t>
    <rPh sb="0" eb="2">
      <t>ビコウ</t>
    </rPh>
    <phoneticPr fontId="2"/>
  </si>
  <si>
    <t>補助上限額区分マスタ</t>
    <rPh sb="0" eb="2">
      <t>ホジョ</t>
    </rPh>
    <rPh sb="2" eb="4">
      <t>ジョウゲン</t>
    </rPh>
    <rPh sb="4" eb="5">
      <t>ガク</t>
    </rPh>
    <rPh sb="5" eb="7">
      <t>クブン</t>
    </rPh>
    <phoneticPr fontId="2"/>
  </si>
  <si>
    <t>区分Ⅰ:  \6,000,000</t>
    <rPh sb="0" eb="2">
      <t>クブン</t>
    </rPh>
    <phoneticPr fontId="1"/>
  </si>
  <si>
    <t>区分Ⅲ:  \15,000,000</t>
    <rPh sb="0" eb="2">
      <t>クブン</t>
    </rPh>
    <phoneticPr fontId="1"/>
  </si>
  <si>
    <t>区分Ⅱ:  \10,000,000</t>
    <rPh sb="0" eb="2">
      <t>クブン</t>
    </rPh>
    <phoneticPr fontId="1"/>
  </si>
  <si>
    <t>区分Ⅳ:  \20,000,000</t>
    <rPh sb="0" eb="2">
      <t>クブン</t>
    </rPh>
    <phoneticPr fontId="1"/>
  </si>
  <si>
    <t>区分Ⅴ:  \25,000,000</t>
    <rPh sb="0" eb="2">
      <t>クブン</t>
    </rPh>
    <phoneticPr fontId="1"/>
  </si>
  <si>
    <t>区分</t>
  </si>
  <si>
    <t>I</t>
  </si>
  <si>
    <t>II</t>
  </si>
  <si>
    <t>III</t>
  </si>
  <si>
    <t>IV</t>
  </si>
  <si>
    <t>V</t>
  </si>
  <si>
    <t>公益財団法人●●芸術振興会</t>
    <phoneticPr fontId="2"/>
  </si>
  <si>
    <t>〇〇〇〇美術展と●●●●トークショー</t>
    <phoneticPr fontId="2"/>
  </si>
  <si>
    <t>展覧会等の総入場者数</t>
    <rPh sb="0" eb="3">
      <t>テンランカイ</t>
    </rPh>
    <rPh sb="3" eb="4">
      <t>トウ</t>
    </rPh>
    <rPh sb="5" eb="6">
      <t>ソウ</t>
    </rPh>
    <rPh sb="6" eb="8">
      <t>ニュウジョウ</t>
    </rPh>
    <rPh sb="8" eb="9">
      <t>シャ</t>
    </rPh>
    <rPh sb="9" eb="10">
      <t>スウ</t>
    </rPh>
    <phoneticPr fontId="2"/>
  </si>
  <si>
    <t>2020年</t>
    <rPh sb="4" eb="5">
      <t>ネン</t>
    </rPh>
    <phoneticPr fontId="2"/>
  </si>
  <si>
    <t>2019年</t>
    <rPh sb="4" eb="5">
      <t>ネン</t>
    </rPh>
    <phoneticPr fontId="2"/>
  </si>
  <si>
    <t>2018年</t>
    <rPh sb="4" eb="5">
      <t>ネン</t>
    </rPh>
    <phoneticPr fontId="2"/>
  </si>
  <si>
    <t>2017年</t>
    <rPh sb="4" eb="5">
      <t>ネン</t>
    </rPh>
    <phoneticPr fontId="2"/>
  </si>
  <si>
    <t>申告する年</t>
    <rPh sb="0" eb="2">
      <t>シンコク</t>
    </rPh>
    <rPh sb="4" eb="5">
      <t>トシ</t>
    </rPh>
    <phoneticPr fontId="2"/>
  </si>
  <si>
    <t>会場名</t>
    <rPh sb="0" eb="2">
      <t>カイジョウ</t>
    </rPh>
    <rPh sb="2" eb="3">
      <t>メイ</t>
    </rPh>
    <phoneticPr fontId="2"/>
  </si>
  <si>
    <t>入場者数</t>
    <rPh sb="0" eb="2">
      <t>ニュウジョウ</t>
    </rPh>
    <rPh sb="2" eb="3">
      <t>シャ</t>
    </rPh>
    <rPh sb="3" eb="4">
      <t>スウ</t>
    </rPh>
    <phoneticPr fontId="2"/>
  </si>
  <si>
    <t>-</t>
  </si>
  <si>
    <t>20万人以上</t>
  </si>
  <si>
    <t>35万人以上</t>
  </si>
  <si>
    <t>50万人以上</t>
  </si>
  <si>
    <t>65万人以上</t>
  </si>
  <si>
    <t>主催した展覧会等の
年間総入場者数</t>
    <phoneticPr fontId="2"/>
  </si>
  <si>
    <t>申請年度</t>
    <rPh sb="0" eb="2">
      <t>シンセイ</t>
    </rPh>
    <rPh sb="2" eb="4">
      <t>ネンド</t>
    </rPh>
    <phoneticPr fontId="2"/>
  </si>
  <si>
    <t>日付チェック</t>
    <rPh sb="0" eb="2">
      <t>ヒヅケ</t>
    </rPh>
    <phoneticPr fontId="2"/>
  </si>
  <si>
    <t>展覧会等の
開始日</t>
    <rPh sb="0" eb="3">
      <t>テンランカイ</t>
    </rPh>
    <rPh sb="3" eb="4">
      <t>トウ</t>
    </rPh>
    <rPh sb="6" eb="9">
      <t>カイシビ</t>
    </rPh>
    <phoneticPr fontId="2"/>
  </si>
  <si>
    <t>展覧会等の
終了日</t>
    <rPh sb="0" eb="3">
      <t>テンランカイ</t>
    </rPh>
    <rPh sb="3" eb="4">
      <t>トウ</t>
    </rPh>
    <rPh sb="6" eb="9">
      <t>シュウリョウビ</t>
    </rPh>
    <phoneticPr fontId="2"/>
  </si>
  <si>
    <t>会期中の
入場者数</t>
    <rPh sb="0" eb="3">
      <t>カイキチュウ</t>
    </rPh>
    <rPh sb="5" eb="7">
      <t>ニュウジョウ</t>
    </rPh>
    <rPh sb="7" eb="8">
      <t>シャ</t>
    </rPh>
    <rPh sb="8" eb="9">
      <t>スウ</t>
    </rPh>
    <phoneticPr fontId="2"/>
  </si>
  <si>
    <t>From</t>
    <phoneticPr fontId="2"/>
  </si>
  <si>
    <t>To</t>
    <phoneticPr fontId="2"/>
  </si>
  <si>
    <t>人気アニメ●●●原画展</t>
  </si>
  <si>
    <t>現代作家アート展</t>
  </si>
  <si>
    <t>●●賞受賞記念✖✖✖✖写真展</t>
  </si>
  <si>
    <t>イラストレーション展</t>
  </si>
  <si>
    <t>新進書家展</t>
  </si>
  <si>
    <t>子ども向けアート展</t>
  </si>
  <si>
    <t>ジャパニメーション展</t>
  </si>
  <si>
    <t>日本絵画展</t>
  </si>
  <si>
    <t>最新デジタルアート展</t>
  </si>
  <si>
    <t>〇〇美術館</t>
  </si>
  <si>
    <t>●●庭園美術館</t>
  </si>
  <si>
    <t>‥百貨店本店</t>
  </si>
  <si>
    <t>▲▲デパート</t>
  </si>
  <si>
    <t>◆◆国際展示場</t>
  </si>
  <si>
    <t>◇◇博物館</t>
  </si>
  <si>
    <t>アートスペース●●</t>
  </si>
  <si>
    <t>申請年度（記入例用）</t>
    <rPh sb="0" eb="2">
      <t>シンセイ</t>
    </rPh>
    <rPh sb="2" eb="4">
      <t>ネンド</t>
    </rPh>
    <rPh sb="5" eb="7">
      <t>キニュウ</t>
    </rPh>
    <rPh sb="7" eb="8">
      <t>レイ</t>
    </rPh>
    <rPh sb="8" eb="9">
      <t>ヨウ</t>
    </rPh>
    <phoneticPr fontId="2"/>
  </si>
  <si>
    <t>From下限チェック用</t>
    <rPh sb="4" eb="6">
      <t>カゲン</t>
    </rPh>
    <rPh sb="10" eb="11">
      <t>ヨウ</t>
    </rPh>
    <phoneticPr fontId="2"/>
  </si>
  <si>
    <t>エラーメッセージ</t>
    <phoneticPr fontId="2"/>
  </si>
  <si>
    <t>To上限チェック用</t>
    <rPh sb="2" eb="4">
      <t>ジョウゲン</t>
    </rPh>
    <rPh sb="8" eb="9">
      <t>ヨウ</t>
    </rPh>
    <phoneticPr fontId="2"/>
  </si>
  <si>
    <t>12月</t>
  </si>
  <si>
    <t>決算月</t>
    <rPh sb="0" eb="2">
      <t>ケッサン</t>
    </rPh>
    <rPh sb="2" eb="3">
      <t>ツキ</t>
    </rPh>
    <phoneticPr fontId="2"/>
  </si>
  <si>
    <t>2021年</t>
    <rPh sb="4" eb="5">
      <t>ネン</t>
    </rPh>
    <phoneticPr fontId="2"/>
  </si>
  <si>
    <t>1月</t>
    <rPh sb="1" eb="2">
      <t>ガツ</t>
    </rPh>
    <phoneticPr fontId="2"/>
  </si>
  <si>
    <t>2月</t>
    <rPh sb="1" eb="2">
      <t>ガツ</t>
    </rPh>
    <phoneticPr fontId="2"/>
  </si>
  <si>
    <t>3月</t>
    <rPh sb="1" eb="2">
      <t>ガツ</t>
    </rPh>
    <phoneticPr fontId="2"/>
  </si>
  <si>
    <t>4月</t>
    <rPh sb="1" eb="2">
      <t>ガツ</t>
    </rPh>
    <phoneticPr fontId="2"/>
  </si>
  <si>
    <t>5月</t>
    <rPh sb="1" eb="2">
      <t>ガツ</t>
    </rPh>
    <phoneticPr fontId="2"/>
  </si>
  <si>
    <t>6月</t>
  </si>
  <si>
    <t>7月</t>
  </si>
  <si>
    <t>8月</t>
  </si>
  <si>
    <t>9月</t>
  </si>
  <si>
    <t>10月</t>
  </si>
  <si>
    <t>11月</t>
  </si>
  <si>
    <t>決算月も選択してください。</t>
    <phoneticPr fontId="2"/>
  </si>
  <si>
    <t>申告する年も選択してください。</t>
    <phoneticPr fontId="2"/>
  </si>
  <si>
    <t>事業者名</t>
    <phoneticPr fontId="2"/>
  </si>
  <si>
    <t>事業名</t>
    <phoneticPr fontId="2"/>
  </si>
  <si>
    <t>申告する年度（年）</t>
    <phoneticPr fontId="2"/>
  </si>
  <si>
    <t>申告する年度（決算月）</t>
    <phoneticPr fontId="2"/>
  </si>
  <si>
    <t>実績の申請対象期間</t>
    <phoneticPr fontId="2"/>
  </si>
  <si>
    <t>適用される補助上限区分</t>
    <phoneticPr fontId="2"/>
  </si>
  <si>
    <t>概要</t>
    <rPh sb="0" eb="2">
      <t>ガイヨウ</t>
    </rPh>
    <phoneticPr fontId="2"/>
  </si>
  <si>
    <t>※「主催した展覧会等の年間総入場者数」は、実際に売れたチケット数ではなく、 1年間に主催した展覧会等の総入場者数を計算して提出してください。</t>
    <rPh sb="6" eb="9">
      <t>テンランカイ</t>
    </rPh>
    <rPh sb="13" eb="14">
      <t>ソウ</t>
    </rPh>
    <rPh sb="14" eb="16">
      <t>ニュウジョウ</t>
    </rPh>
    <rPh sb="16" eb="17">
      <t>シャ</t>
    </rPh>
    <rPh sb="17" eb="18">
      <t>スウ</t>
    </rPh>
    <rPh sb="46" eb="49">
      <t>テンランカイ</t>
    </rPh>
    <rPh sb="51" eb="52">
      <t>ソウ</t>
    </rPh>
    <rPh sb="52" eb="54">
      <t>ニュウジョウ</t>
    </rPh>
    <rPh sb="54" eb="55">
      <t>シャ</t>
    </rPh>
    <rPh sb="55" eb="56">
      <t>スウ</t>
    </rPh>
    <phoneticPr fontId="2"/>
  </si>
  <si>
    <t>主催した展覧会等の年間総入場者数</t>
    <rPh sb="4" eb="7">
      <t>テンランカイ</t>
    </rPh>
    <rPh sb="9" eb="11">
      <t>ネンカン</t>
    </rPh>
    <rPh sb="11" eb="12">
      <t>ソウ</t>
    </rPh>
    <rPh sb="12" eb="14">
      <t>ニュウジョウ</t>
    </rPh>
    <rPh sb="14" eb="15">
      <t>シャ</t>
    </rPh>
    <rPh sb="15" eb="16">
      <t>スウ</t>
    </rPh>
    <phoneticPr fontId="2"/>
  </si>
  <si>
    <t>近代建築展</t>
    <phoneticPr fontId="2"/>
  </si>
  <si>
    <t>■■展示場</t>
    <rPh sb="2" eb="5">
      <t>テンジ</t>
    </rPh>
    <phoneticPr fontId="2"/>
  </si>
  <si>
    <t>◎◎ホール</t>
    <phoneticPr fontId="2"/>
  </si>
  <si>
    <t>△△市民会館</t>
    <rPh sb="2" eb="6">
      <t>シミn</t>
    </rPh>
    <phoneticPr fontId="2"/>
  </si>
  <si>
    <t>※申告する年度を選択してください。</t>
    <rPh sb="1" eb="3">
      <t>シンコク</t>
    </rPh>
    <rPh sb="5" eb="7">
      <t>ネンド</t>
    </rPh>
    <rPh sb="8" eb="10">
      <t>センタク</t>
    </rPh>
    <phoneticPr fontId="2"/>
  </si>
  <si>
    <t>主催した展覧会等の名称</t>
    <rPh sb="0" eb="2">
      <t>シュサイ</t>
    </rPh>
    <rPh sb="4" eb="7">
      <t>テンランカイ</t>
    </rPh>
    <rPh sb="7" eb="8">
      <t>トウ</t>
    </rPh>
    <rPh sb="9" eb="11">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</si>
</sst>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quot;人&quot;"/>
    <numFmt numFmtId="177" formatCode="yyyy\-mm\-dd;@"/>
  </numFmts>
  <fonts count="7" x14ac:knownFonts="1">
    <font>
      <sz val="11"/>
      <color theme="1"/>
      <name val="Meiryo UI"/>
      <family val="2"/>
      <charset val="128"/>
    </font>
    <font>
      <sz val="11"/>
      <color theme="1"/>
      <name val="Meiryo UI"/>
      <family val="2"/>
      <charset val="128"/>
    </font>
    <font>
      <sz val="6"/>
      <name val="Meiryo UI"/>
      <family val="2"/>
      <charset val="128"/>
    </font>
    <font>
      <b/>
      <sz val="11"/>
      <color theme="1"/>
      <name val="Meiryo UI"/>
      <family val="3"/>
      <charset val="128"/>
    </font>
    <font>
      <b/>
      <sz val="11"/>
      <color theme="4"/>
      <name val="Meiryo UI"/>
      <family val="3"/>
      <charset val="128"/>
    </font>
    <font>
      <b/>
      <sz val="12"/>
      <color theme="1"/>
      <name val="Meiryo UI"/>
      <family val="3"/>
      <charset val="128"/>
    </font>
    <font>
      <b/>
      <sz val="11"/>
      <color rgb="FFFF0000"/>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0" fillId="2" borderId="1" xfId="0" applyFill="1" applyBorder="1" applyProtection="1">
      <alignment vertical="center"/>
      <protection locked="0"/>
    </xf>
    <xf numFmtId="0" fontId="0" fillId="2" borderId="1" xfId="0" applyFill="1" applyBorder="1" applyAlignment="1" applyProtection="1">
      <alignment vertical="center" wrapText="1"/>
      <protection locked="0"/>
    </xf>
    <xf numFmtId="0" fontId="0" fillId="0" borderId="0" xfId="0" applyProtection="1">
      <alignment vertical="center"/>
    </xf>
    <xf numFmtId="0" fontId="3" fillId="0" borderId="3" xfId="0" applyFont="1"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6" xfId="0" applyBorder="1" applyProtection="1">
      <alignment vertical="center"/>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wrapText="1"/>
    </xf>
    <xf numFmtId="0" fontId="0" fillId="0" borderId="7" xfId="0" applyBorder="1" applyProtection="1">
      <alignment vertical="center"/>
    </xf>
    <xf numFmtId="0" fontId="4" fillId="0" borderId="6" xfId="0" applyFont="1" applyBorder="1" applyAlignment="1" applyProtection="1">
      <alignment horizontal="center" vertical="center"/>
    </xf>
    <xf numFmtId="0" fontId="0" fillId="0" borderId="1" xfId="0" applyBorder="1" applyAlignment="1" applyProtection="1">
      <alignment horizontal="center" vertical="center"/>
    </xf>
    <xf numFmtId="0" fontId="0" fillId="2" borderId="1" xfId="0" applyFill="1" applyBorder="1" applyProtection="1">
      <alignment vertical="center"/>
    </xf>
    <xf numFmtId="0" fontId="0" fillId="2" borderId="1" xfId="0" applyFill="1" applyBorder="1" applyAlignment="1" applyProtection="1">
      <alignment vertical="center" wrapText="1"/>
    </xf>
    <xf numFmtId="0" fontId="0" fillId="0" borderId="0" xfId="0" applyBorder="1" applyProtection="1">
      <alignment vertical="center"/>
    </xf>
    <xf numFmtId="0" fontId="3" fillId="0" borderId="0" xfId="0" applyFont="1" applyBorder="1" applyAlignment="1" applyProtection="1">
      <alignment horizontal="right" vertical="center"/>
    </xf>
    <xf numFmtId="0" fontId="0" fillId="0" borderId="8" xfId="0"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3" fillId="4" borderId="0" xfId="0" applyFont="1" applyFill="1">
      <alignment vertical="center"/>
    </xf>
    <xf numFmtId="38" fontId="0" fillId="0" borderId="0" xfId="1" applyFont="1">
      <alignment vertical="center"/>
    </xf>
    <xf numFmtId="0" fontId="3" fillId="4" borderId="0" xfId="0" applyFont="1" applyFill="1" applyAlignment="1">
      <alignment vertical="center" wrapText="1"/>
    </xf>
    <xf numFmtId="38" fontId="0" fillId="2" borderId="1" xfId="1" applyFont="1" applyFill="1" applyBorder="1" applyProtection="1">
      <alignment vertical="center"/>
      <protection locked="0"/>
    </xf>
    <xf numFmtId="177" fontId="0" fillId="2" borderId="1" xfId="0" applyNumberFormat="1" applyFill="1" applyBorder="1" applyAlignment="1" applyProtection="1">
      <alignment horizontal="center" vertical="center"/>
      <protection locked="0"/>
    </xf>
    <xf numFmtId="177" fontId="0" fillId="2" borderId="1" xfId="0" applyNumberFormat="1" applyFill="1" applyBorder="1" applyAlignment="1" applyProtection="1">
      <alignment horizontal="center" vertical="center"/>
    </xf>
    <xf numFmtId="38" fontId="0" fillId="2" borderId="1" xfId="1" applyFont="1" applyFill="1" applyBorder="1" applyProtection="1">
      <alignment vertical="center"/>
    </xf>
    <xf numFmtId="176" fontId="3" fillId="0" borderId="2" xfId="0" applyNumberFormat="1" applyFont="1" applyBorder="1" applyAlignment="1" applyProtection="1">
      <alignment horizontal="right" vertical="center"/>
    </xf>
    <xf numFmtId="0" fontId="0" fillId="5" borderId="0" xfId="0" applyFill="1">
      <alignment vertical="center"/>
    </xf>
    <xf numFmtId="177" fontId="0" fillId="5" borderId="0" xfId="0" applyNumberFormat="1" applyFill="1">
      <alignment vertical="center"/>
    </xf>
    <xf numFmtId="0" fontId="3" fillId="3" borderId="1" xfId="0" applyFont="1" applyFill="1" applyBorder="1" applyAlignment="1" applyProtection="1">
      <alignment horizontal="centerContinuous" vertical="center"/>
    </xf>
    <xf numFmtId="0" fontId="6" fillId="0" borderId="0" xfId="0" applyFont="1" applyBorder="1" applyProtection="1">
      <alignment vertical="center"/>
    </xf>
    <xf numFmtId="176" fontId="5" fillId="6" borderId="1" xfId="0" applyNumberFormat="1" applyFont="1" applyFill="1" applyBorder="1" applyAlignment="1" applyProtection="1">
      <alignment horizontal="center" vertical="center"/>
    </xf>
    <xf numFmtId="176" fontId="3" fillId="0" borderId="2" xfId="0" applyNumberFormat="1" applyFont="1" applyBorder="1" applyAlignment="1" applyProtection="1">
      <alignment horizontal="right" vertical="center" shrinkToFit="1"/>
    </xf>
    <xf numFmtId="0" fontId="5" fillId="2" borderId="1" xfId="0" applyFont="1" applyFill="1" applyBorder="1" applyProtection="1">
      <alignment vertical="center"/>
      <protection locked="0"/>
    </xf>
    <xf numFmtId="0" fontId="5" fillId="2" borderId="11" xfId="0" applyFont="1" applyFill="1" applyBorder="1" applyProtection="1">
      <alignment vertical="center"/>
      <protection locked="0"/>
    </xf>
    <xf numFmtId="0" fontId="3" fillId="6" borderId="1" xfId="0" applyFont="1" applyFill="1" applyBorder="1" applyAlignment="1" applyProtection="1">
      <alignment horizontal="center" vertical="center"/>
    </xf>
    <xf numFmtId="0" fontId="5" fillId="2" borderId="1" xfId="0" applyFont="1" applyFill="1" applyBorder="1" applyProtection="1">
      <alignment vertical="center"/>
    </xf>
    <xf numFmtId="0" fontId="5" fillId="2" borderId="11" xfId="0" applyFont="1" applyFill="1" applyBorder="1" applyProtection="1">
      <alignment vertical="center"/>
    </xf>
    <xf numFmtId="0" fontId="0" fillId="2" borderId="1" xfId="0" applyFill="1" applyBorder="1" applyAlignment="1" applyProtection="1">
      <alignment vertical="center"/>
      <protection locked="0"/>
    </xf>
    <xf numFmtId="0" fontId="0" fillId="0" borderId="1" xfId="0" applyBorder="1" applyAlignment="1" applyProtection="1">
      <alignment vertical="center"/>
      <protection locked="0"/>
    </xf>
    <xf numFmtId="0" fontId="0" fillId="2" borderId="12" xfId="0" applyFill="1"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3" fillId="7" borderId="1" xfId="0" applyFont="1" applyFill="1" applyBorder="1" applyAlignment="1" applyProtection="1">
      <alignment vertical="center"/>
    </xf>
    <xf numFmtId="0" fontId="3" fillId="3" borderId="12" xfId="0" applyFont="1" applyFill="1" applyBorder="1" applyAlignment="1" applyProtection="1">
      <alignment vertical="center" shrinkToFit="1"/>
    </xf>
    <xf numFmtId="0" fontId="0" fillId="0" borderId="13" xfId="0" applyBorder="1" applyAlignment="1" applyProtection="1">
      <alignment vertical="center" shrinkToFit="1"/>
    </xf>
    <xf numFmtId="0" fontId="3" fillId="6" borderId="1" xfId="0" applyFont="1" applyFill="1" applyBorder="1" applyAlignment="1" applyProtection="1">
      <alignment horizontal="left" vertical="center" shrinkToFit="1"/>
    </xf>
    <xf numFmtId="0" fontId="0" fillId="0" borderId="12" xfId="0" applyBorder="1" applyAlignment="1" applyProtection="1">
      <alignment horizontal="left" vertical="center"/>
    </xf>
    <xf numFmtId="0" fontId="0" fillId="2" borderId="1" xfId="0" applyFill="1" applyBorder="1" applyAlignment="1" applyProtection="1">
      <alignment vertical="center"/>
    </xf>
    <xf numFmtId="0" fontId="0" fillId="0" borderId="1" xfId="0" applyBorder="1" applyAlignment="1" applyProtection="1">
      <alignment vertical="center"/>
    </xf>
    <xf numFmtId="0" fontId="0" fillId="2" borderId="12" xfId="0" applyFill="1" applyBorder="1" applyAlignment="1" applyProtection="1">
      <alignment horizontal="left" vertical="center" shrinkToFit="1"/>
    </xf>
    <xf numFmtId="0" fontId="0" fillId="0" borderId="13" xfId="0" applyBorder="1" applyAlignment="1" applyProtection="1">
      <alignment horizontal="left" vertical="center" shrinkToFit="1"/>
    </xf>
  </cellXfs>
  <cellStyles count="2">
    <cellStyle name="桁区切り" xfId="1" builtinId="6"/>
    <cellStyle name="標準" xfId="0" builtinId="0"/>
  </cellStyles>
  <dxfs count="10">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D5CE2-0DAC-4D96-8668-70388DE4C62A}">
  <sheetPr>
    <tabColor rgb="FFFFFF00"/>
    <pageSetUpPr fitToPage="1"/>
  </sheetPr>
  <dimension ref="C1:S63"/>
  <sheetViews>
    <sheetView showGridLines="0" tabSelected="1" zoomScale="90" zoomScaleNormal="90" zoomScaleSheetLayoutView="90" workbookViewId="0">
      <pane ySplit="11" topLeftCell="A12" activePane="bottomLeft" state="frozen"/>
      <selection activeCell="D9" sqref="D9"/>
      <selection pane="bottomLeft" activeCell="E12" sqref="E12"/>
    </sheetView>
  </sheetViews>
  <sheetFormatPr defaultColWidth="8.7265625" defaultRowHeight="15" outlineLevelCol="1" x14ac:dyDescent="0.3"/>
  <cols>
    <col min="1" max="3" width="2.54296875" style="3" customWidth="1"/>
    <col min="4" max="4" width="5.1796875" style="3" customWidth="1"/>
    <col min="5" max="6" width="15.54296875" style="3" customWidth="1"/>
    <col min="7" max="7" width="35.54296875" style="3" customWidth="1"/>
    <col min="8" max="8" width="25.54296875" style="3" customWidth="1"/>
    <col min="9" max="9" width="10.54296875" style="3" customWidth="1"/>
    <col min="10" max="10" width="40.54296875" style="3" customWidth="1"/>
    <col min="11" max="13" width="2.54296875" style="3" customWidth="1"/>
    <col min="14" max="15" width="8.7265625" style="3"/>
    <col min="16" max="18" width="8.7265625" style="3" hidden="1" customWidth="1" outlineLevel="1"/>
    <col min="19" max="19" width="8.7265625" style="3" collapsed="1"/>
    <col min="20" max="16384" width="8.7265625" style="3"/>
  </cols>
  <sheetData>
    <row r="1" spans="3:18" x14ac:dyDescent="0.3">
      <c r="C1" s="4" t="s">
        <v>79</v>
      </c>
      <c r="D1" s="5"/>
      <c r="E1" s="5"/>
      <c r="F1" s="5"/>
      <c r="G1" s="5"/>
      <c r="H1" s="5"/>
      <c r="I1" s="5"/>
      <c r="J1" s="5"/>
      <c r="K1" s="6"/>
    </row>
    <row r="2" spans="3:18" ht="25.05" customHeight="1" x14ac:dyDescent="0.3">
      <c r="C2" s="7"/>
      <c r="D2" s="30" t="s">
        <v>73</v>
      </c>
      <c r="E2" s="30"/>
      <c r="F2" s="39"/>
      <c r="G2" s="40"/>
      <c r="H2" s="8" t="s">
        <v>74</v>
      </c>
      <c r="I2" s="41"/>
      <c r="J2" s="42"/>
      <c r="K2" s="10"/>
    </row>
    <row r="3" spans="3:18" ht="4.95" customHeight="1" x14ac:dyDescent="0.3">
      <c r="C3" s="7"/>
      <c r="D3" s="15"/>
      <c r="E3" s="15"/>
      <c r="F3" s="15"/>
      <c r="G3" s="15"/>
      <c r="H3" s="15"/>
      <c r="I3" s="15"/>
      <c r="J3" s="15"/>
      <c r="K3" s="10"/>
    </row>
    <row r="4" spans="3:18" ht="19.95" customHeight="1" x14ac:dyDescent="0.3">
      <c r="C4" s="7"/>
      <c r="D4" s="44" t="s">
        <v>75</v>
      </c>
      <c r="E4" s="45"/>
      <c r="F4" s="34"/>
      <c r="G4" s="31" t="str">
        <f>IF(マスター!B21="",IF(COUNT(E12:F61)&gt;0,マスター!$K$4,""),"")</f>
        <v/>
      </c>
      <c r="H4" s="15"/>
      <c r="I4" s="15"/>
      <c r="J4" s="15"/>
      <c r="K4" s="10"/>
    </row>
    <row r="5" spans="3:18" ht="19.95" customHeight="1" x14ac:dyDescent="0.3">
      <c r="C5" s="7"/>
      <c r="D5" s="44" t="s">
        <v>76</v>
      </c>
      <c r="E5" s="45"/>
      <c r="F5" s="35"/>
      <c r="G5" s="31" t="str">
        <f>IF(F4&lt;&gt;"",IF(F5="",マスター!K6,""),IF(F5&lt;&gt;"",マスター!K7,""))</f>
        <v/>
      </c>
      <c r="H5" s="43" t="s">
        <v>81</v>
      </c>
      <c r="I5" s="43"/>
      <c r="J5" s="32">
        <f>I62</f>
        <v>0</v>
      </c>
      <c r="K5" s="10"/>
    </row>
    <row r="6" spans="3:18" ht="19.95" customHeight="1" x14ac:dyDescent="0.3">
      <c r="C6" s="7"/>
      <c r="D6" s="44" t="s">
        <v>77</v>
      </c>
      <c r="E6" s="45"/>
      <c r="F6" s="46" t="str">
        <f>IF(マスター!B21="","",IF($G$5="",TEXT(マスター!C21,"YYYY-MM-DD")&amp;" ~ "&amp;TEXT(マスター!D21,"YYYY-MM-DD"),""))</f>
        <v/>
      </c>
      <c r="G6" s="47"/>
      <c r="H6" s="43" t="s">
        <v>78</v>
      </c>
      <c r="I6" s="43"/>
      <c r="J6" s="36" t="str">
        <f>IF(J5=0,"",IF(J5&gt;=マスター!$H$8,マスター!$I$8,IF(J5&gt;=マスター!$H$7,マスター!$I$7,IF(J5&gt;=マスター!$H$6,マスター!$I$6,IF(J5&gt;=マスター!$H$5,マスター!$I$5,マスター!$I$4)))))</f>
        <v/>
      </c>
      <c r="K6" s="10"/>
    </row>
    <row r="7" spans="3:18" ht="4.95" customHeight="1" thickBot="1" x14ac:dyDescent="0.35">
      <c r="C7" s="17"/>
      <c r="D7" s="18"/>
      <c r="E7" s="18"/>
      <c r="F7" s="18"/>
      <c r="G7" s="18"/>
      <c r="H7" s="18"/>
      <c r="I7" s="18"/>
      <c r="J7" s="18"/>
      <c r="K7" s="19"/>
    </row>
    <row r="8" spans="3:18" ht="4.95" customHeight="1" x14ac:dyDescent="0.3"/>
    <row r="9" spans="3:18" ht="15.6" thickBot="1" x14ac:dyDescent="0.35">
      <c r="C9" s="3" t="s">
        <v>80</v>
      </c>
    </row>
    <row r="10" spans="3:18" ht="15" customHeight="1" x14ac:dyDescent="0.3">
      <c r="C10" s="4"/>
      <c r="D10" s="5"/>
      <c r="E10" s="5"/>
      <c r="F10" s="5"/>
      <c r="G10" s="5"/>
      <c r="H10" s="5"/>
      <c r="I10" s="5"/>
      <c r="J10" s="5"/>
      <c r="K10" s="6"/>
      <c r="P10" s="3" t="s">
        <v>31</v>
      </c>
    </row>
    <row r="11" spans="3:18" ht="30" x14ac:dyDescent="0.3">
      <c r="C11" s="7"/>
      <c r="D11" s="8" t="s">
        <v>0</v>
      </c>
      <c r="E11" s="9" t="s">
        <v>32</v>
      </c>
      <c r="F11" s="9" t="s">
        <v>33</v>
      </c>
      <c r="G11" s="9" t="s">
        <v>87</v>
      </c>
      <c r="H11" s="9" t="s">
        <v>22</v>
      </c>
      <c r="I11" s="9" t="s">
        <v>34</v>
      </c>
      <c r="J11" s="8" t="s">
        <v>1</v>
      </c>
      <c r="K11" s="10"/>
      <c r="P11" s="3" t="s">
        <v>35</v>
      </c>
      <c r="Q11" s="3" t="s">
        <v>36</v>
      </c>
      <c r="R11" s="3" t="s">
        <v>23</v>
      </c>
    </row>
    <row r="12" spans="3:18" x14ac:dyDescent="0.3">
      <c r="C12" s="11"/>
      <c r="D12" s="12">
        <v>1</v>
      </c>
      <c r="E12" s="24"/>
      <c r="F12" s="24"/>
      <c r="G12" s="1"/>
      <c r="H12" s="1"/>
      <c r="I12" s="23"/>
      <c r="J12" s="2"/>
      <c r="K12" s="10"/>
      <c r="P12" s="3">
        <f>IF(E12&lt;&gt;"",IF(AND(E12&gt;=マスター!$C$21,E12&lt;=マスター!$D$21),0,1),IF(I12&gt;0,1,0))</f>
        <v>0</v>
      </c>
      <c r="Q12" s="3">
        <f>IF(F12&lt;&gt;"",IF(AND(F12&gt;=マスター!$C$21,F12&lt;=マスター!$D$21),0,1),IF(I12&gt;0,1,0))</f>
        <v>0</v>
      </c>
      <c r="R12" s="3">
        <f>IF(AND(I12=0,OR(E12&lt;&gt;"",F12&lt;&gt;"")),1,0)</f>
        <v>0</v>
      </c>
    </row>
    <row r="13" spans="3:18" x14ac:dyDescent="0.3">
      <c r="C13" s="11"/>
      <c r="D13" s="12">
        <f>D12+1</f>
        <v>2</v>
      </c>
      <c r="E13" s="24"/>
      <c r="F13" s="24"/>
      <c r="G13" s="1"/>
      <c r="H13" s="1"/>
      <c r="I13" s="23"/>
      <c r="J13" s="2"/>
      <c r="K13" s="10"/>
      <c r="P13" s="3">
        <f>IF(E13&lt;&gt;"",IF(AND(E13&gt;=マスター!$C$21,E13&lt;=マスター!$D$21),0,1),IF(I13&gt;0,1,0))</f>
        <v>0</v>
      </c>
      <c r="Q13" s="3">
        <f>IF(F13&lt;&gt;"",IF(AND(F13&gt;=マスター!$C$21,F13&lt;=マスター!$D$21),0,1),IF(I13&gt;0,1,0))</f>
        <v>0</v>
      </c>
      <c r="R13" s="3">
        <f t="shared" ref="R13:R61" si="0">IF(AND(I13=0,OR(E13&lt;&gt;"",F13&lt;&gt;"")),1,0)</f>
        <v>0</v>
      </c>
    </row>
    <row r="14" spans="3:18" x14ac:dyDescent="0.3">
      <c r="C14" s="11"/>
      <c r="D14" s="12">
        <f t="shared" ref="D14:D60" si="1">D13+1</f>
        <v>3</v>
      </c>
      <c r="E14" s="24"/>
      <c r="F14" s="24"/>
      <c r="G14" s="1"/>
      <c r="H14" s="1"/>
      <c r="I14" s="23"/>
      <c r="J14" s="2"/>
      <c r="K14" s="10"/>
      <c r="P14" s="3">
        <f>IF(E14&lt;&gt;"",IF(AND(E14&gt;=マスター!$C$21,E14&lt;=マスター!$D$21),0,1),IF(I14&gt;0,1,0))</f>
        <v>0</v>
      </c>
      <c r="Q14" s="3">
        <f>IF(F14&lt;&gt;"",IF(AND(F14&gt;=マスター!$C$21,F14&lt;=マスター!$D$21),0,1),IF(I14&gt;0,1,0))</f>
        <v>0</v>
      </c>
      <c r="R14" s="3">
        <f t="shared" si="0"/>
        <v>0</v>
      </c>
    </row>
    <row r="15" spans="3:18" x14ac:dyDescent="0.3">
      <c r="C15" s="11"/>
      <c r="D15" s="12">
        <f t="shared" si="1"/>
        <v>4</v>
      </c>
      <c r="E15" s="24"/>
      <c r="F15" s="24"/>
      <c r="G15" s="1"/>
      <c r="H15" s="1"/>
      <c r="I15" s="23"/>
      <c r="J15" s="2"/>
      <c r="K15" s="10"/>
      <c r="P15" s="3">
        <f>IF(E15&lt;&gt;"",IF(AND(E15&gt;=マスター!$C$21,E15&lt;=マスター!$D$21),0,1),IF(I15&gt;0,1,0))</f>
        <v>0</v>
      </c>
      <c r="Q15" s="3">
        <f>IF(F15&lt;&gt;"",IF(AND(F15&gt;=マスター!$C$21,F15&lt;=マスター!$D$21),0,1),IF(I15&gt;0,1,0))</f>
        <v>0</v>
      </c>
      <c r="R15" s="3">
        <f t="shared" si="0"/>
        <v>0</v>
      </c>
    </row>
    <row r="16" spans="3:18" x14ac:dyDescent="0.3">
      <c r="C16" s="11"/>
      <c r="D16" s="12">
        <f t="shared" si="1"/>
        <v>5</v>
      </c>
      <c r="E16" s="24"/>
      <c r="F16" s="24"/>
      <c r="G16" s="1"/>
      <c r="H16" s="1"/>
      <c r="I16" s="23"/>
      <c r="J16" s="2"/>
      <c r="K16" s="10"/>
      <c r="P16" s="3">
        <f>IF(E16&lt;&gt;"",IF(AND(E16&gt;=マスター!$C$21,E16&lt;=マスター!$D$21),0,1),IF(I16&gt;0,1,0))</f>
        <v>0</v>
      </c>
      <c r="Q16" s="3">
        <f>IF(F16&lt;&gt;"",IF(AND(F16&gt;=マスター!$C$21,F16&lt;=マスター!$D$21),0,1),IF(I16&gt;0,1,0))</f>
        <v>0</v>
      </c>
      <c r="R16" s="3">
        <f t="shared" si="0"/>
        <v>0</v>
      </c>
    </row>
    <row r="17" spans="3:18" x14ac:dyDescent="0.3">
      <c r="C17" s="11"/>
      <c r="D17" s="12">
        <f t="shared" si="1"/>
        <v>6</v>
      </c>
      <c r="E17" s="24"/>
      <c r="F17" s="24"/>
      <c r="G17" s="1"/>
      <c r="H17" s="1"/>
      <c r="I17" s="23"/>
      <c r="J17" s="2"/>
      <c r="K17" s="10"/>
      <c r="P17" s="3">
        <f>IF(E17&lt;&gt;"",IF(AND(E17&gt;=マスター!$C$21,E17&lt;=マスター!$D$21),0,1),IF(I17&gt;0,1,0))</f>
        <v>0</v>
      </c>
      <c r="Q17" s="3">
        <f>IF(F17&lt;&gt;"",IF(AND(F17&gt;=マスター!$C$21,F17&lt;=マスター!$D$21),0,1),IF(I17&gt;0,1,0))</f>
        <v>0</v>
      </c>
      <c r="R17" s="3">
        <f t="shared" si="0"/>
        <v>0</v>
      </c>
    </row>
    <row r="18" spans="3:18" x14ac:dyDescent="0.3">
      <c r="C18" s="11"/>
      <c r="D18" s="12">
        <f t="shared" si="1"/>
        <v>7</v>
      </c>
      <c r="E18" s="24"/>
      <c r="F18" s="24"/>
      <c r="G18" s="1"/>
      <c r="H18" s="1"/>
      <c r="I18" s="23"/>
      <c r="J18" s="2"/>
      <c r="K18" s="10"/>
      <c r="P18" s="3">
        <f>IF(E18&lt;&gt;"",IF(AND(E18&gt;=マスター!$C$21,E18&lt;=マスター!$D$21),0,1),IF(I18&gt;0,1,0))</f>
        <v>0</v>
      </c>
      <c r="Q18" s="3">
        <f>IF(F18&lt;&gt;"",IF(AND(F18&gt;=マスター!$C$21,F18&lt;=マスター!$D$21),0,1),IF(I18&gt;0,1,0))</f>
        <v>0</v>
      </c>
      <c r="R18" s="3">
        <f t="shared" si="0"/>
        <v>0</v>
      </c>
    </row>
    <row r="19" spans="3:18" x14ac:dyDescent="0.3">
      <c r="C19" s="11"/>
      <c r="D19" s="12">
        <f t="shared" si="1"/>
        <v>8</v>
      </c>
      <c r="E19" s="24"/>
      <c r="F19" s="24"/>
      <c r="G19" s="1"/>
      <c r="H19" s="1"/>
      <c r="I19" s="23"/>
      <c r="J19" s="2"/>
      <c r="K19" s="10"/>
      <c r="P19" s="3">
        <f>IF(E19&lt;&gt;"",IF(AND(E19&gt;=マスター!$C$21,E19&lt;=マスター!$D$21),0,1),IF(I19&gt;0,1,0))</f>
        <v>0</v>
      </c>
      <c r="Q19" s="3">
        <f>IF(F19&lt;&gt;"",IF(AND(F19&gt;=マスター!$C$21,F19&lt;=マスター!$D$21),0,1),IF(I19&gt;0,1,0))</f>
        <v>0</v>
      </c>
      <c r="R19" s="3">
        <f t="shared" si="0"/>
        <v>0</v>
      </c>
    </row>
    <row r="20" spans="3:18" x14ac:dyDescent="0.3">
      <c r="C20" s="11"/>
      <c r="D20" s="12">
        <f t="shared" si="1"/>
        <v>9</v>
      </c>
      <c r="E20" s="24"/>
      <c r="F20" s="24"/>
      <c r="G20" s="1"/>
      <c r="H20" s="1"/>
      <c r="I20" s="23"/>
      <c r="J20" s="2"/>
      <c r="K20" s="10"/>
      <c r="P20" s="3">
        <f>IF(E20&lt;&gt;"",IF(AND(E20&gt;=マスター!$C$21,E20&lt;=マスター!$D$21),0,1),IF(I20&gt;0,1,0))</f>
        <v>0</v>
      </c>
      <c r="Q20" s="3">
        <f>IF(F20&lt;&gt;"",IF(AND(F20&gt;=マスター!$C$21,F20&lt;=マスター!$D$21),0,1),IF(I20&gt;0,1,0))</f>
        <v>0</v>
      </c>
      <c r="R20" s="3">
        <f t="shared" si="0"/>
        <v>0</v>
      </c>
    </row>
    <row r="21" spans="3:18" x14ac:dyDescent="0.3">
      <c r="C21" s="11"/>
      <c r="D21" s="12">
        <f t="shared" si="1"/>
        <v>10</v>
      </c>
      <c r="E21" s="24"/>
      <c r="F21" s="24"/>
      <c r="G21" s="1"/>
      <c r="H21" s="1"/>
      <c r="I21" s="23"/>
      <c r="J21" s="2"/>
      <c r="K21" s="10"/>
      <c r="P21" s="3">
        <f>IF(E21&lt;&gt;"",IF(AND(E21&gt;=マスター!$C$21,E21&lt;=マスター!$D$21),0,1),IF(I21&gt;0,1,0))</f>
        <v>0</v>
      </c>
      <c r="Q21" s="3">
        <f>IF(F21&lt;&gt;"",IF(AND(F21&gt;=マスター!$C$21,F21&lt;=マスター!$D$21),0,1),IF(I21&gt;0,1,0))</f>
        <v>0</v>
      </c>
      <c r="R21" s="3">
        <f t="shared" si="0"/>
        <v>0</v>
      </c>
    </row>
    <row r="22" spans="3:18" x14ac:dyDescent="0.3">
      <c r="C22" s="11"/>
      <c r="D22" s="12">
        <f t="shared" si="1"/>
        <v>11</v>
      </c>
      <c r="E22" s="24"/>
      <c r="F22" s="24"/>
      <c r="G22" s="1"/>
      <c r="H22" s="1"/>
      <c r="I22" s="23"/>
      <c r="J22" s="2"/>
      <c r="K22" s="10"/>
      <c r="P22" s="3">
        <f>IF(E22&lt;&gt;"",IF(AND(E22&gt;=マスター!$C$21,E22&lt;=マスター!$D$21),0,1),IF(I22&gt;0,1,0))</f>
        <v>0</v>
      </c>
      <c r="Q22" s="3">
        <f>IF(F22&lt;&gt;"",IF(AND(F22&gt;=マスター!$C$21,F22&lt;=マスター!$D$21),0,1),IF(I22&gt;0,1,0))</f>
        <v>0</v>
      </c>
      <c r="R22" s="3">
        <f t="shared" si="0"/>
        <v>0</v>
      </c>
    </row>
    <row r="23" spans="3:18" x14ac:dyDescent="0.3">
      <c r="C23" s="11"/>
      <c r="D23" s="12">
        <f t="shared" si="1"/>
        <v>12</v>
      </c>
      <c r="E23" s="24"/>
      <c r="F23" s="24"/>
      <c r="G23" s="1"/>
      <c r="H23" s="1"/>
      <c r="I23" s="23"/>
      <c r="J23" s="2"/>
      <c r="K23" s="10"/>
      <c r="P23" s="3">
        <f>IF(E23&lt;&gt;"",IF(AND(E23&gt;=マスター!$C$21,E23&lt;=マスター!$D$21),0,1),IF(I23&gt;0,1,0))</f>
        <v>0</v>
      </c>
      <c r="Q23" s="3">
        <f>IF(F23&lt;&gt;"",IF(AND(F23&gt;=マスター!$C$21,F23&lt;=マスター!$D$21),0,1),IF(I23&gt;0,1,0))</f>
        <v>0</v>
      </c>
      <c r="R23" s="3">
        <f t="shared" si="0"/>
        <v>0</v>
      </c>
    </row>
    <row r="24" spans="3:18" x14ac:dyDescent="0.3">
      <c r="C24" s="11"/>
      <c r="D24" s="12">
        <f t="shared" si="1"/>
        <v>13</v>
      </c>
      <c r="E24" s="24"/>
      <c r="F24" s="24"/>
      <c r="G24" s="1"/>
      <c r="H24" s="1"/>
      <c r="I24" s="23"/>
      <c r="J24" s="2"/>
      <c r="K24" s="10"/>
      <c r="P24" s="3">
        <f>IF(E24&lt;&gt;"",IF(AND(E24&gt;=マスター!$C$21,E24&lt;=マスター!$D$21),0,1),IF(I24&gt;0,1,0))</f>
        <v>0</v>
      </c>
      <c r="Q24" s="3">
        <f>IF(F24&lt;&gt;"",IF(AND(F24&gt;=マスター!$C$21,F24&lt;=マスター!$D$21),0,1),IF(I24&gt;0,1,0))</f>
        <v>0</v>
      </c>
      <c r="R24" s="3">
        <f t="shared" si="0"/>
        <v>0</v>
      </c>
    </row>
    <row r="25" spans="3:18" x14ac:dyDescent="0.3">
      <c r="C25" s="11"/>
      <c r="D25" s="12">
        <f t="shared" si="1"/>
        <v>14</v>
      </c>
      <c r="E25" s="24"/>
      <c r="F25" s="24"/>
      <c r="G25" s="1"/>
      <c r="H25" s="1"/>
      <c r="I25" s="23"/>
      <c r="J25" s="2"/>
      <c r="K25" s="10"/>
      <c r="P25" s="3">
        <f>IF(E25&lt;&gt;"",IF(AND(E25&gt;=マスター!$C$21,E25&lt;=マスター!$D$21),0,1),IF(I25&gt;0,1,0))</f>
        <v>0</v>
      </c>
      <c r="Q25" s="3">
        <f>IF(F25&lt;&gt;"",IF(AND(F25&gt;=マスター!$C$21,F25&lt;=マスター!$D$21),0,1),IF(I25&gt;0,1,0))</f>
        <v>0</v>
      </c>
      <c r="R25" s="3">
        <f t="shared" si="0"/>
        <v>0</v>
      </c>
    </row>
    <row r="26" spans="3:18" x14ac:dyDescent="0.3">
      <c r="C26" s="11"/>
      <c r="D26" s="12">
        <f t="shared" si="1"/>
        <v>15</v>
      </c>
      <c r="E26" s="24"/>
      <c r="F26" s="24"/>
      <c r="G26" s="1"/>
      <c r="H26" s="1"/>
      <c r="I26" s="23"/>
      <c r="J26" s="2"/>
      <c r="K26" s="10"/>
      <c r="P26" s="3">
        <f>IF(E26&lt;&gt;"",IF(AND(E26&gt;=マスター!$C$21,E26&lt;=マスター!$D$21),0,1),IF(I26&gt;0,1,0))</f>
        <v>0</v>
      </c>
      <c r="Q26" s="3">
        <f>IF(F26&lt;&gt;"",IF(AND(F26&gt;=マスター!$C$21,F26&lt;=マスター!$D$21),0,1),IF(I26&gt;0,1,0))</f>
        <v>0</v>
      </c>
      <c r="R26" s="3">
        <f t="shared" si="0"/>
        <v>0</v>
      </c>
    </row>
    <row r="27" spans="3:18" x14ac:dyDescent="0.3">
      <c r="C27" s="11"/>
      <c r="D27" s="12">
        <f t="shared" si="1"/>
        <v>16</v>
      </c>
      <c r="E27" s="24"/>
      <c r="F27" s="24"/>
      <c r="G27" s="1"/>
      <c r="H27" s="1"/>
      <c r="I27" s="23"/>
      <c r="J27" s="2"/>
      <c r="K27" s="10"/>
      <c r="P27" s="3">
        <f>IF(E27&lt;&gt;"",IF(AND(E27&gt;=マスター!$C$21,E27&lt;=マスター!$D$21),0,1),IF(I27&gt;0,1,0))</f>
        <v>0</v>
      </c>
      <c r="Q27" s="3">
        <f>IF(F27&lt;&gt;"",IF(AND(F27&gt;=マスター!$C$21,F27&lt;=マスター!$D$21),0,1),IF(I27&gt;0,1,0))</f>
        <v>0</v>
      </c>
      <c r="R27" s="3">
        <f t="shared" si="0"/>
        <v>0</v>
      </c>
    </row>
    <row r="28" spans="3:18" x14ac:dyDescent="0.3">
      <c r="C28" s="11"/>
      <c r="D28" s="12">
        <f t="shared" si="1"/>
        <v>17</v>
      </c>
      <c r="E28" s="24"/>
      <c r="F28" s="24"/>
      <c r="G28" s="1"/>
      <c r="H28" s="1"/>
      <c r="I28" s="23"/>
      <c r="J28" s="2"/>
      <c r="K28" s="10"/>
      <c r="P28" s="3">
        <f>IF(E28&lt;&gt;"",IF(AND(E28&gt;=マスター!$C$21,E28&lt;=マスター!$D$21),0,1),IF(I28&gt;0,1,0))</f>
        <v>0</v>
      </c>
      <c r="Q28" s="3">
        <f>IF(F28&lt;&gt;"",IF(AND(F28&gt;=マスター!$C$21,F28&lt;=マスター!$D$21),0,1),IF(I28&gt;0,1,0))</f>
        <v>0</v>
      </c>
      <c r="R28" s="3">
        <f t="shared" si="0"/>
        <v>0</v>
      </c>
    </row>
    <row r="29" spans="3:18" x14ac:dyDescent="0.3">
      <c r="C29" s="11"/>
      <c r="D29" s="12">
        <f t="shared" si="1"/>
        <v>18</v>
      </c>
      <c r="E29" s="24"/>
      <c r="F29" s="24"/>
      <c r="G29" s="1"/>
      <c r="H29" s="1"/>
      <c r="I29" s="23"/>
      <c r="J29" s="2"/>
      <c r="K29" s="10"/>
      <c r="P29" s="3">
        <f>IF(E29&lt;&gt;"",IF(AND(E29&gt;=マスター!$C$21,E29&lt;=マスター!$D$21),0,1),IF(I29&gt;0,1,0))</f>
        <v>0</v>
      </c>
      <c r="Q29" s="3">
        <f>IF(F29&lt;&gt;"",IF(AND(F29&gt;=マスター!$C$21,F29&lt;=マスター!$D$21),0,1),IF(I29&gt;0,1,0))</f>
        <v>0</v>
      </c>
      <c r="R29" s="3">
        <f t="shared" si="0"/>
        <v>0</v>
      </c>
    </row>
    <row r="30" spans="3:18" x14ac:dyDescent="0.3">
      <c r="C30" s="11"/>
      <c r="D30" s="12">
        <f t="shared" si="1"/>
        <v>19</v>
      </c>
      <c r="E30" s="24"/>
      <c r="F30" s="24"/>
      <c r="G30" s="1"/>
      <c r="H30" s="1"/>
      <c r="I30" s="23"/>
      <c r="J30" s="2"/>
      <c r="K30" s="10"/>
      <c r="P30" s="3">
        <f>IF(E30&lt;&gt;"",IF(AND(E30&gt;=マスター!$C$21,E30&lt;=マスター!$D$21),0,1),IF(I30&gt;0,1,0))</f>
        <v>0</v>
      </c>
      <c r="Q30" s="3">
        <f>IF(F30&lt;&gt;"",IF(AND(F30&gt;=マスター!$C$21,F30&lt;=マスター!$D$21),0,1),IF(I30&gt;0,1,0))</f>
        <v>0</v>
      </c>
      <c r="R30" s="3">
        <f t="shared" si="0"/>
        <v>0</v>
      </c>
    </row>
    <row r="31" spans="3:18" x14ac:dyDescent="0.3">
      <c r="C31" s="11"/>
      <c r="D31" s="12">
        <f t="shared" si="1"/>
        <v>20</v>
      </c>
      <c r="E31" s="24"/>
      <c r="F31" s="24"/>
      <c r="G31" s="1"/>
      <c r="H31" s="1"/>
      <c r="I31" s="23"/>
      <c r="J31" s="2"/>
      <c r="K31" s="10"/>
      <c r="P31" s="3">
        <f>IF(E31&lt;&gt;"",IF(AND(E31&gt;=マスター!$C$21,E31&lt;=マスター!$D$21),0,1),IF(I31&gt;0,1,0))</f>
        <v>0</v>
      </c>
      <c r="Q31" s="3">
        <f>IF(F31&lt;&gt;"",IF(AND(F31&gt;=マスター!$C$21,F31&lt;=マスター!$D$21),0,1),IF(I31&gt;0,1,0))</f>
        <v>0</v>
      </c>
      <c r="R31" s="3">
        <f t="shared" si="0"/>
        <v>0</v>
      </c>
    </row>
    <row r="32" spans="3:18" x14ac:dyDescent="0.3">
      <c r="C32" s="11"/>
      <c r="D32" s="12">
        <f t="shared" si="1"/>
        <v>21</v>
      </c>
      <c r="E32" s="24"/>
      <c r="F32" s="24"/>
      <c r="G32" s="1"/>
      <c r="H32" s="1"/>
      <c r="I32" s="23"/>
      <c r="J32" s="2"/>
      <c r="K32" s="10"/>
      <c r="P32" s="3">
        <f>IF(E32&lt;&gt;"",IF(AND(E32&gt;=マスター!$C$21,E32&lt;=マスター!$D$21),0,1),IF(I32&gt;0,1,0))</f>
        <v>0</v>
      </c>
      <c r="Q32" s="3">
        <f>IF(F32&lt;&gt;"",IF(AND(F32&gt;=マスター!$C$21,F32&lt;=マスター!$D$21),0,1),IF(I32&gt;0,1,0))</f>
        <v>0</v>
      </c>
      <c r="R32" s="3">
        <f t="shared" si="0"/>
        <v>0</v>
      </c>
    </row>
    <row r="33" spans="3:18" x14ac:dyDescent="0.3">
      <c r="C33" s="11"/>
      <c r="D33" s="12">
        <f t="shared" si="1"/>
        <v>22</v>
      </c>
      <c r="E33" s="24"/>
      <c r="F33" s="24"/>
      <c r="G33" s="1"/>
      <c r="H33" s="1"/>
      <c r="I33" s="23"/>
      <c r="J33" s="2"/>
      <c r="K33" s="10"/>
      <c r="P33" s="3">
        <f>IF(E33&lt;&gt;"",IF(AND(E33&gt;=マスター!$C$21,E33&lt;=マスター!$D$21),0,1),IF(I33&gt;0,1,0))</f>
        <v>0</v>
      </c>
      <c r="Q33" s="3">
        <f>IF(F33&lt;&gt;"",IF(AND(F33&gt;=マスター!$C$21,F33&lt;=マスター!$D$21),0,1),IF(I33&gt;0,1,0))</f>
        <v>0</v>
      </c>
      <c r="R33" s="3">
        <f t="shared" si="0"/>
        <v>0</v>
      </c>
    </row>
    <row r="34" spans="3:18" x14ac:dyDescent="0.3">
      <c r="C34" s="11"/>
      <c r="D34" s="12">
        <f t="shared" si="1"/>
        <v>23</v>
      </c>
      <c r="E34" s="24"/>
      <c r="F34" s="24"/>
      <c r="G34" s="1"/>
      <c r="H34" s="1"/>
      <c r="I34" s="23"/>
      <c r="J34" s="2"/>
      <c r="K34" s="10"/>
      <c r="P34" s="3">
        <f>IF(E34&lt;&gt;"",IF(AND(E34&gt;=マスター!$C$21,E34&lt;=マスター!$D$21),0,1),IF(I34&gt;0,1,0))</f>
        <v>0</v>
      </c>
      <c r="Q34" s="3">
        <f>IF(F34&lt;&gt;"",IF(AND(F34&gt;=マスター!$C$21,F34&lt;=マスター!$D$21),0,1),IF(I34&gt;0,1,0))</f>
        <v>0</v>
      </c>
      <c r="R34" s="3">
        <f t="shared" si="0"/>
        <v>0</v>
      </c>
    </row>
    <row r="35" spans="3:18" x14ac:dyDescent="0.3">
      <c r="C35" s="11"/>
      <c r="D35" s="12">
        <f t="shared" si="1"/>
        <v>24</v>
      </c>
      <c r="E35" s="24"/>
      <c r="F35" s="24"/>
      <c r="G35" s="1"/>
      <c r="H35" s="1"/>
      <c r="I35" s="23"/>
      <c r="J35" s="2"/>
      <c r="K35" s="10"/>
      <c r="P35" s="3">
        <f>IF(E35&lt;&gt;"",IF(AND(E35&gt;=マスター!$C$21,E35&lt;=マスター!$D$21),0,1),IF(I35&gt;0,1,0))</f>
        <v>0</v>
      </c>
      <c r="Q35" s="3">
        <f>IF(F35&lt;&gt;"",IF(AND(F35&gt;=マスター!$C$21,F35&lt;=マスター!$D$21),0,1),IF(I35&gt;0,1,0))</f>
        <v>0</v>
      </c>
      <c r="R35" s="3">
        <f t="shared" si="0"/>
        <v>0</v>
      </c>
    </row>
    <row r="36" spans="3:18" x14ac:dyDescent="0.3">
      <c r="C36" s="11"/>
      <c r="D36" s="12">
        <f t="shared" si="1"/>
        <v>25</v>
      </c>
      <c r="E36" s="24"/>
      <c r="F36" s="24"/>
      <c r="G36" s="1"/>
      <c r="H36" s="1"/>
      <c r="I36" s="23"/>
      <c r="J36" s="2"/>
      <c r="K36" s="10"/>
      <c r="P36" s="3">
        <f>IF(E36&lt;&gt;"",IF(AND(E36&gt;=マスター!$C$21,E36&lt;=マスター!$D$21),0,1),IF(I36&gt;0,1,0))</f>
        <v>0</v>
      </c>
      <c r="Q36" s="3">
        <f>IF(F36&lt;&gt;"",IF(AND(F36&gt;=マスター!$C$21,F36&lt;=マスター!$D$21),0,1),IF(I36&gt;0,1,0))</f>
        <v>0</v>
      </c>
      <c r="R36" s="3">
        <f t="shared" si="0"/>
        <v>0</v>
      </c>
    </row>
    <row r="37" spans="3:18" x14ac:dyDescent="0.3">
      <c r="C37" s="11"/>
      <c r="D37" s="12">
        <f t="shared" si="1"/>
        <v>26</v>
      </c>
      <c r="E37" s="24"/>
      <c r="F37" s="24"/>
      <c r="G37" s="1"/>
      <c r="H37" s="1"/>
      <c r="I37" s="23"/>
      <c r="J37" s="2"/>
      <c r="K37" s="10"/>
      <c r="P37" s="3">
        <f>IF(E37&lt;&gt;"",IF(AND(E37&gt;=マスター!$C$21,E37&lt;=マスター!$D$21),0,1),IF(I37&gt;0,1,0))</f>
        <v>0</v>
      </c>
      <c r="Q37" s="3">
        <f>IF(F37&lt;&gt;"",IF(AND(F37&gt;=マスター!$C$21,F37&lt;=マスター!$D$21),0,1),IF(I37&gt;0,1,0))</f>
        <v>0</v>
      </c>
      <c r="R37" s="3">
        <f t="shared" si="0"/>
        <v>0</v>
      </c>
    </row>
    <row r="38" spans="3:18" x14ac:dyDescent="0.3">
      <c r="C38" s="11"/>
      <c r="D38" s="12">
        <f t="shared" si="1"/>
        <v>27</v>
      </c>
      <c r="E38" s="24"/>
      <c r="F38" s="24"/>
      <c r="G38" s="1"/>
      <c r="H38" s="1"/>
      <c r="I38" s="23"/>
      <c r="J38" s="2"/>
      <c r="K38" s="10"/>
      <c r="P38" s="3">
        <f>IF(E38&lt;&gt;"",IF(AND(E38&gt;=マスター!$C$21,E38&lt;=マスター!$D$21),0,1),IF(I38&gt;0,1,0))</f>
        <v>0</v>
      </c>
      <c r="Q38" s="3">
        <f>IF(F38&lt;&gt;"",IF(AND(F38&gt;=マスター!$C$21,F38&lt;=マスター!$D$21),0,1),IF(I38&gt;0,1,0))</f>
        <v>0</v>
      </c>
      <c r="R38" s="3">
        <f t="shared" si="0"/>
        <v>0</v>
      </c>
    </row>
    <row r="39" spans="3:18" x14ac:dyDescent="0.3">
      <c r="C39" s="11"/>
      <c r="D39" s="12">
        <f t="shared" si="1"/>
        <v>28</v>
      </c>
      <c r="E39" s="24"/>
      <c r="F39" s="24"/>
      <c r="G39" s="1"/>
      <c r="H39" s="1"/>
      <c r="I39" s="23"/>
      <c r="J39" s="2"/>
      <c r="K39" s="10"/>
      <c r="P39" s="3">
        <f>IF(E39&lt;&gt;"",IF(AND(E39&gt;=マスター!$C$21,E39&lt;=マスター!$D$21),0,1),IF(I39&gt;0,1,0))</f>
        <v>0</v>
      </c>
      <c r="Q39" s="3">
        <f>IF(F39&lt;&gt;"",IF(AND(F39&gt;=マスター!$C$21,F39&lt;=マスター!$D$21),0,1),IF(I39&gt;0,1,0))</f>
        <v>0</v>
      </c>
      <c r="R39" s="3">
        <f t="shared" si="0"/>
        <v>0</v>
      </c>
    </row>
    <row r="40" spans="3:18" x14ac:dyDescent="0.3">
      <c r="C40" s="11"/>
      <c r="D40" s="12">
        <f t="shared" si="1"/>
        <v>29</v>
      </c>
      <c r="E40" s="24"/>
      <c r="F40" s="24"/>
      <c r="G40" s="1"/>
      <c r="H40" s="1"/>
      <c r="I40" s="23"/>
      <c r="J40" s="2"/>
      <c r="K40" s="10"/>
      <c r="P40" s="3">
        <f>IF(E40&lt;&gt;"",IF(AND(E40&gt;=マスター!$C$21,E40&lt;=マスター!$D$21),0,1),IF(I40&gt;0,1,0))</f>
        <v>0</v>
      </c>
      <c r="Q40" s="3">
        <f>IF(F40&lt;&gt;"",IF(AND(F40&gt;=マスター!$C$21,F40&lt;=マスター!$D$21),0,1),IF(I40&gt;0,1,0))</f>
        <v>0</v>
      </c>
      <c r="R40" s="3">
        <f t="shared" si="0"/>
        <v>0</v>
      </c>
    </row>
    <row r="41" spans="3:18" x14ac:dyDescent="0.3">
      <c r="C41" s="11"/>
      <c r="D41" s="12">
        <f t="shared" si="1"/>
        <v>30</v>
      </c>
      <c r="E41" s="24"/>
      <c r="F41" s="24"/>
      <c r="G41" s="1"/>
      <c r="H41" s="1"/>
      <c r="I41" s="23"/>
      <c r="J41" s="2"/>
      <c r="K41" s="10"/>
      <c r="P41" s="3">
        <f>IF(E41&lt;&gt;"",IF(AND(E41&gt;=マスター!$C$21,E41&lt;=マスター!$D$21),0,1),IF(I41&gt;0,1,0))</f>
        <v>0</v>
      </c>
      <c r="Q41" s="3">
        <f>IF(F41&lt;&gt;"",IF(AND(F41&gt;=マスター!$C$21,F41&lt;=マスター!$D$21),0,1),IF(I41&gt;0,1,0))</f>
        <v>0</v>
      </c>
      <c r="R41" s="3">
        <f t="shared" si="0"/>
        <v>0</v>
      </c>
    </row>
    <row r="42" spans="3:18" x14ac:dyDescent="0.3">
      <c r="C42" s="11"/>
      <c r="D42" s="12">
        <f t="shared" si="1"/>
        <v>31</v>
      </c>
      <c r="E42" s="24"/>
      <c r="F42" s="24"/>
      <c r="G42" s="1"/>
      <c r="H42" s="1"/>
      <c r="I42" s="23"/>
      <c r="J42" s="2"/>
      <c r="K42" s="10"/>
      <c r="P42" s="3">
        <f>IF(E42&lt;&gt;"",IF(AND(E42&gt;=マスター!$C$21,E42&lt;=マスター!$D$21),0,1),IF(I42&gt;0,1,0))</f>
        <v>0</v>
      </c>
      <c r="Q42" s="3">
        <f>IF(F42&lt;&gt;"",IF(AND(F42&gt;=マスター!$C$21,F42&lt;=マスター!$D$21),0,1),IF(I42&gt;0,1,0))</f>
        <v>0</v>
      </c>
      <c r="R42" s="3">
        <f t="shared" si="0"/>
        <v>0</v>
      </c>
    </row>
    <row r="43" spans="3:18" x14ac:dyDescent="0.3">
      <c r="C43" s="11"/>
      <c r="D43" s="12">
        <f t="shared" si="1"/>
        <v>32</v>
      </c>
      <c r="E43" s="24"/>
      <c r="F43" s="24"/>
      <c r="G43" s="1"/>
      <c r="H43" s="1"/>
      <c r="I43" s="23"/>
      <c r="J43" s="2"/>
      <c r="K43" s="10"/>
      <c r="P43" s="3">
        <f>IF(E43&lt;&gt;"",IF(AND(E43&gt;=マスター!$C$21,E43&lt;=マスター!$D$21),0,1),IF(I43&gt;0,1,0))</f>
        <v>0</v>
      </c>
      <c r="Q43" s="3">
        <f>IF(F43&lt;&gt;"",IF(AND(F43&gt;=マスター!$C$21,F43&lt;=マスター!$D$21),0,1),IF(I43&gt;0,1,0))</f>
        <v>0</v>
      </c>
      <c r="R43" s="3">
        <f t="shared" si="0"/>
        <v>0</v>
      </c>
    </row>
    <row r="44" spans="3:18" x14ac:dyDescent="0.3">
      <c r="C44" s="11"/>
      <c r="D44" s="12">
        <f t="shared" si="1"/>
        <v>33</v>
      </c>
      <c r="E44" s="24"/>
      <c r="F44" s="24"/>
      <c r="G44" s="1"/>
      <c r="H44" s="1"/>
      <c r="I44" s="23"/>
      <c r="J44" s="2"/>
      <c r="K44" s="10"/>
      <c r="P44" s="3">
        <f>IF(E44&lt;&gt;"",IF(AND(E44&gt;=マスター!$C$21,E44&lt;=マスター!$D$21),0,1),IF(I44&gt;0,1,0))</f>
        <v>0</v>
      </c>
      <c r="Q44" s="3">
        <f>IF(F44&lt;&gt;"",IF(AND(F44&gt;=マスター!$C$21,F44&lt;=マスター!$D$21),0,1),IF(I44&gt;0,1,0))</f>
        <v>0</v>
      </c>
      <c r="R44" s="3">
        <f t="shared" si="0"/>
        <v>0</v>
      </c>
    </row>
    <row r="45" spans="3:18" x14ac:dyDescent="0.3">
      <c r="C45" s="11"/>
      <c r="D45" s="12">
        <f t="shared" si="1"/>
        <v>34</v>
      </c>
      <c r="E45" s="24"/>
      <c r="F45" s="24"/>
      <c r="G45" s="1"/>
      <c r="H45" s="1"/>
      <c r="I45" s="23"/>
      <c r="J45" s="2"/>
      <c r="K45" s="10"/>
      <c r="P45" s="3">
        <f>IF(E45&lt;&gt;"",IF(AND(E45&gt;=マスター!$C$21,E45&lt;=マスター!$D$21),0,1),IF(I45&gt;0,1,0))</f>
        <v>0</v>
      </c>
      <c r="Q45" s="3">
        <f>IF(F45&lt;&gt;"",IF(AND(F45&gt;=マスター!$C$21,F45&lt;=マスター!$D$21),0,1),IF(I45&gt;0,1,0))</f>
        <v>0</v>
      </c>
      <c r="R45" s="3">
        <f t="shared" si="0"/>
        <v>0</v>
      </c>
    </row>
    <row r="46" spans="3:18" x14ac:dyDescent="0.3">
      <c r="C46" s="11"/>
      <c r="D46" s="12">
        <f t="shared" si="1"/>
        <v>35</v>
      </c>
      <c r="E46" s="24"/>
      <c r="F46" s="24"/>
      <c r="G46" s="1"/>
      <c r="H46" s="1"/>
      <c r="I46" s="23"/>
      <c r="J46" s="2"/>
      <c r="K46" s="10"/>
      <c r="P46" s="3">
        <f>IF(E46&lt;&gt;"",IF(AND(E46&gt;=マスター!$C$21,E46&lt;=マスター!$D$21),0,1),IF(I46&gt;0,1,0))</f>
        <v>0</v>
      </c>
      <c r="Q46" s="3">
        <f>IF(F46&lt;&gt;"",IF(AND(F46&gt;=マスター!$C$21,F46&lt;=マスター!$D$21),0,1),IF(I46&gt;0,1,0))</f>
        <v>0</v>
      </c>
      <c r="R46" s="3">
        <f t="shared" si="0"/>
        <v>0</v>
      </c>
    </row>
    <row r="47" spans="3:18" x14ac:dyDescent="0.3">
      <c r="C47" s="11"/>
      <c r="D47" s="12">
        <f t="shared" si="1"/>
        <v>36</v>
      </c>
      <c r="E47" s="24"/>
      <c r="F47" s="24"/>
      <c r="G47" s="1"/>
      <c r="H47" s="1"/>
      <c r="I47" s="23"/>
      <c r="J47" s="2"/>
      <c r="K47" s="10"/>
      <c r="P47" s="3">
        <f>IF(E47&lt;&gt;"",IF(AND(E47&gt;=マスター!$C$21,E47&lt;=マスター!$D$21),0,1),IF(I47&gt;0,1,0))</f>
        <v>0</v>
      </c>
      <c r="Q47" s="3">
        <f>IF(F47&lt;&gt;"",IF(AND(F47&gt;=マスター!$C$21,F47&lt;=マスター!$D$21),0,1),IF(I47&gt;0,1,0))</f>
        <v>0</v>
      </c>
      <c r="R47" s="3">
        <f t="shared" si="0"/>
        <v>0</v>
      </c>
    </row>
    <row r="48" spans="3:18" x14ac:dyDescent="0.3">
      <c r="C48" s="11"/>
      <c r="D48" s="12">
        <f>D47+1</f>
        <v>37</v>
      </c>
      <c r="E48" s="24"/>
      <c r="F48" s="24"/>
      <c r="G48" s="1"/>
      <c r="H48" s="1"/>
      <c r="I48" s="23"/>
      <c r="J48" s="2"/>
      <c r="K48" s="10"/>
      <c r="P48" s="3">
        <f>IF(E48&lt;&gt;"",IF(AND(E48&gt;=マスター!$C$21,E48&lt;=マスター!$D$21),0,1),IF(I48&gt;0,1,0))</f>
        <v>0</v>
      </c>
      <c r="Q48" s="3">
        <f>IF(F48&lt;&gt;"",IF(AND(F48&gt;=マスター!$C$21,F48&lt;=マスター!$D$21),0,1),IF(I48&gt;0,1,0))</f>
        <v>0</v>
      </c>
      <c r="R48" s="3">
        <f t="shared" si="0"/>
        <v>0</v>
      </c>
    </row>
    <row r="49" spans="3:18" x14ac:dyDescent="0.3">
      <c r="C49" s="11"/>
      <c r="D49" s="12">
        <f t="shared" si="1"/>
        <v>38</v>
      </c>
      <c r="E49" s="24"/>
      <c r="F49" s="24"/>
      <c r="G49" s="1"/>
      <c r="H49" s="1"/>
      <c r="I49" s="23"/>
      <c r="J49" s="2"/>
      <c r="K49" s="10"/>
      <c r="P49" s="3">
        <f>IF(E49&lt;&gt;"",IF(AND(E49&gt;=マスター!$C$21,E49&lt;=マスター!$D$21),0,1),IF(I49&gt;0,1,0))</f>
        <v>0</v>
      </c>
      <c r="Q49" s="3">
        <f>IF(F49&lt;&gt;"",IF(AND(F49&gt;=マスター!$C$21,F49&lt;=マスター!$D$21),0,1),IF(I49&gt;0,1,0))</f>
        <v>0</v>
      </c>
      <c r="R49" s="3">
        <f t="shared" si="0"/>
        <v>0</v>
      </c>
    </row>
    <row r="50" spans="3:18" x14ac:dyDescent="0.3">
      <c r="C50" s="11"/>
      <c r="D50" s="12">
        <f t="shared" si="1"/>
        <v>39</v>
      </c>
      <c r="E50" s="24"/>
      <c r="F50" s="24"/>
      <c r="G50" s="1"/>
      <c r="H50" s="1"/>
      <c r="I50" s="23"/>
      <c r="J50" s="2"/>
      <c r="K50" s="10"/>
      <c r="P50" s="3">
        <f>IF(E50&lt;&gt;"",IF(AND(E50&gt;=マスター!$C$21,E50&lt;=マスター!$D$21),0,1),IF(I50&gt;0,1,0))</f>
        <v>0</v>
      </c>
      <c r="Q50" s="3">
        <f>IF(F50&lt;&gt;"",IF(AND(F50&gt;=マスター!$C$21,F50&lt;=マスター!$D$21),0,1),IF(I50&gt;0,1,0))</f>
        <v>0</v>
      </c>
      <c r="R50" s="3">
        <f t="shared" si="0"/>
        <v>0</v>
      </c>
    </row>
    <row r="51" spans="3:18" x14ac:dyDescent="0.3">
      <c r="C51" s="11"/>
      <c r="D51" s="12">
        <f t="shared" si="1"/>
        <v>40</v>
      </c>
      <c r="E51" s="24"/>
      <c r="F51" s="24"/>
      <c r="G51" s="1"/>
      <c r="H51" s="1"/>
      <c r="I51" s="23"/>
      <c r="J51" s="2"/>
      <c r="K51" s="10"/>
      <c r="P51" s="3">
        <f>IF(E51&lt;&gt;"",IF(AND(E51&gt;=マスター!$C$21,E51&lt;=マスター!$D$21),0,1),IF(I51&gt;0,1,0))</f>
        <v>0</v>
      </c>
      <c r="Q51" s="3">
        <f>IF(F51&lt;&gt;"",IF(AND(F51&gt;=マスター!$C$21,F51&lt;=マスター!$D$21),0,1),IF(I51&gt;0,1,0))</f>
        <v>0</v>
      </c>
      <c r="R51" s="3">
        <f t="shared" si="0"/>
        <v>0</v>
      </c>
    </row>
    <row r="52" spans="3:18" x14ac:dyDescent="0.3">
      <c r="C52" s="11"/>
      <c r="D52" s="12">
        <f t="shared" si="1"/>
        <v>41</v>
      </c>
      <c r="E52" s="24"/>
      <c r="F52" s="24"/>
      <c r="G52" s="1"/>
      <c r="H52" s="1"/>
      <c r="I52" s="23"/>
      <c r="J52" s="2"/>
      <c r="K52" s="10"/>
      <c r="P52" s="3">
        <f>IF(E52&lt;&gt;"",IF(AND(E52&gt;=マスター!$C$21,E52&lt;=マスター!$D$21),0,1),IF(I52&gt;0,1,0))</f>
        <v>0</v>
      </c>
      <c r="Q52" s="3">
        <f>IF(F52&lt;&gt;"",IF(AND(F52&gt;=マスター!$C$21,F52&lt;=マスター!$D$21),0,1),IF(I52&gt;0,1,0))</f>
        <v>0</v>
      </c>
      <c r="R52" s="3">
        <f t="shared" si="0"/>
        <v>0</v>
      </c>
    </row>
    <row r="53" spans="3:18" x14ac:dyDescent="0.3">
      <c r="C53" s="11"/>
      <c r="D53" s="12">
        <f t="shared" si="1"/>
        <v>42</v>
      </c>
      <c r="E53" s="24"/>
      <c r="F53" s="24"/>
      <c r="G53" s="1"/>
      <c r="H53" s="1"/>
      <c r="I53" s="23"/>
      <c r="J53" s="2"/>
      <c r="K53" s="10"/>
      <c r="P53" s="3">
        <f>IF(E53&lt;&gt;"",IF(AND(E53&gt;=マスター!$C$21,E53&lt;=マスター!$D$21),0,1),IF(I53&gt;0,1,0))</f>
        <v>0</v>
      </c>
      <c r="Q53" s="3">
        <f>IF(F53&lt;&gt;"",IF(AND(F53&gt;=マスター!$C$21,F53&lt;=マスター!$D$21),0,1),IF(I53&gt;0,1,0))</f>
        <v>0</v>
      </c>
      <c r="R53" s="3">
        <f t="shared" si="0"/>
        <v>0</v>
      </c>
    </row>
    <row r="54" spans="3:18" x14ac:dyDescent="0.3">
      <c r="C54" s="11"/>
      <c r="D54" s="12">
        <f t="shared" si="1"/>
        <v>43</v>
      </c>
      <c r="E54" s="24"/>
      <c r="F54" s="24"/>
      <c r="G54" s="1"/>
      <c r="H54" s="1"/>
      <c r="I54" s="23"/>
      <c r="J54" s="2"/>
      <c r="K54" s="10"/>
      <c r="P54" s="3">
        <f>IF(E54&lt;&gt;"",IF(AND(E54&gt;=マスター!$C$21,E54&lt;=マスター!$D$21),0,1),IF(I54&gt;0,1,0))</f>
        <v>0</v>
      </c>
      <c r="Q54" s="3">
        <f>IF(F54&lt;&gt;"",IF(AND(F54&gt;=マスター!$C$21,F54&lt;=マスター!$D$21),0,1),IF(I54&gt;0,1,0))</f>
        <v>0</v>
      </c>
      <c r="R54" s="3">
        <f t="shared" si="0"/>
        <v>0</v>
      </c>
    </row>
    <row r="55" spans="3:18" x14ac:dyDescent="0.3">
      <c r="C55" s="11"/>
      <c r="D55" s="12">
        <f t="shared" si="1"/>
        <v>44</v>
      </c>
      <c r="E55" s="24"/>
      <c r="F55" s="24"/>
      <c r="G55" s="1"/>
      <c r="H55" s="1"/>
      <c r="I55" s="23"/>
      <c r="J55" s="2"/>
      <c r="K55" s="10"/>
      <c r="P55" s="3">
        <f>IF(E55&lt;&gt;"",IF(AND(E55&gt;=マスター!$C$21,E55&lt;=マスター!$D$21),0,1),IF(I55&gt;0,1,0))</f>
        <v>0</v>
      </c>
      <c r="Q55" s="3">
        <f>IF(F55&lt;&gt;"",IF(AND(F55&gt;=マスター!$C$21,F55&lt;=マスター!$D$21),0,1),IF(I55&gt;0,1,0))</f>
        <v>0</v>
      </c>
      <c r="R55" s="3">
        <f t="shared" si="0"/>
        <v>0</v>
      </c>
    </row>
    <row r="56" spans="3:18" x14ac:dyDescent="0.3">
      <c r="C56" s="11"/>
      <c r="D56" s="12">
        <f t="shared" si="1"/>
        <v>45</v>
      </c>
      <c r="E56" s="24"/>
      <c r="F56" s="24"/>
      <c r="G56" s="1"/>
      <c r="H56" s="1"/>
      <c r="I56" s="23"/>
      <c r="J56" s="2"/>
      <c r="K56" s="10"/>
      <c r="P56" s="3">
        <f>IF(E56&lt;&gt;"",IF(AND(E56&gt;=マスター!$C$21,E56&lt;=マスター!$D$21),0,1),IF(I56&gt;0,1,0))</f>
        <v>0</v>
      </c>
      <c r="Q56" s="3">
        <f>IF(F56&lt;&gt;"",IF(AND(F56&gt;=マスター!$C$21,F56&lt;=マスター!$D$21),0,1),IF(I56&gt;0,1,0))</f>
        <v>0</v>
      </c>
      <c r="R56" s="3">
        <f t="shared" si="0"/>
        <v>0</v>
      </c>
    </row>
    <row r="57" spans="3:18" x14ac:dyDescent="0.3">
      <c r="C57" s="11"/>
      <c r="D57" s="12">
        <f t="shared" si="1"/>
        <v>46</v>
      </c>
      <c r="E57" s="24"/>
      <c r="F57" s="24"/>
      <c r="G57" s="1"/>
      <c r="H57" s="1"/>
      <c r="I57" s="23"/>
      <c r="J57" s="2"/>
      <c r="K57" s="10"/>
      <c r="P57" s="3">
        <f>IF(E57&lt;&gt;"",IF(AND(E57&gt;=マスター!$C$21,E57&lt;=マスター!$D$21),0,1),IF(I57&gt;0,1,0))</f>
        <v>0</v>
      </c>
      <c r="Q57" s="3">
        <f>IF(F57&lt;&gt;"",IF(AND(F57&gt;=マスター!$C$21,F57&lt;=マスター!$D$21),0,1),IF(I57&gt;0,1,0))</f>
        <v>0</v>
      </c>
      <c r="R57" s="3">
        <f t="shared" si="0"/>
        <v>0</v>
      </c>
    </row>
    <row r="58" spans="3:18" x14ac:dyDescent="0.3">
      <c r="C58" s="11"/>
      <c r="D58" s="12">
        <f t="shared" si="1"/>
        <v>47</v>
      </c>
      <c r="E58" s="24"/>
      <c r="F58" s="24"/>
      <c r="G58" s="1"/>
      <c r="H58" s="1"/>
      <c r="I58" s="23"/>
      <c r="J58" s="2"/>
      <c r="K58" s="10"/>
      <c r="P58" s="3">
        <f>IF(E58&lt;&gt;"",IF(AND(E58&gt;=マスター!$C$21,E58&lt;=マスター!$D$21),0,1),IF(I58&gt;0,1,0))</f>
        <v>0</v>
      </c>
      <c r="Q58" s="3">
        <f>IF(F58&lt;&gt;"",IF(AND(F58&gt;=マスター!$C$21,F58&lt;=マスター!$D$21),0,1),IF(I58&gt;0,1,0))</f>
        <v>0</v>
      </c>
      <c r="R58" s="3">
        <f t="shared" si="0"/>
        <v>0</v>
      </c>
    </row>
    <row r="59" spans="3:18" x14ac:dyDescent="0.3">
      <c r="C59" s="11"/>
      <c r="D59" s="12">
        <f t="shared" si="1"/>
        <v>48</v>
      </c>
      <c r="E59" s="24"/>
      <c r="F59" s="24"/>
      <c r="G59" s="1"/>
      <c r="H59" s="1"/>
      <c r="I59" s="23"/>
      <c r="J59" s="2"/>
      <c r="K59" s="10"/>
      <c r="P59" s="3">
        <f>IF(E59&lt;&gt;"",IF(AND(E59&gt;=マスター!$C$21,E59&lt;=マスター!$D$21),0,1),IF(I59&gt;0,1,0))</f>
        <v>0</v>
      </c>
      <c r="Q59" s="3">
        <f>IF(F59&lt;&gt;"",IF(AND(F59&gt;=マスター!$C$21,F59&lt;=マスター!$D$21),0,1),IF(I59&gt;0,1,0))</f>
        <v>0</v>
      </c>
      <c r="R59" s="3">
        <f t="shared" si="0"/>
        <v>0</v>
      </c>
    </row>
    <row r="60" spans="3:18" x14ac:dyDescent="0.3">
      <c r="C60" s="11"/>
      <c r="D60" s="12">
        <f t="shared" si="1"/>
        <v>49</v>
      </c>
      <c r="E60" s="24"/>
      <c r="F60" s="24"/>
      <c r="G60" s="1"/>
      <c r="H60" s="1"/>
      <c r="I60" s="23"/>
      <c r="J60" s="2"/>
      <c r="K60" s="10"/>
      <c r="P60" s="3">
        <f>IF(E60&lt;&gt;"",IF(AND(E60&gt;=マスター!$C$21,E60&lt;=マスター!$D$21),0,1),IF(I60&gt;0,1,0))</f>
        <v>0</v>
      </c>
      <c r="Q60" s="3">
        <f>IF(F60&lt;&gt;"",IF(AND(F60&gt;=マスター!$C$21,F60&lt;=マスター!$D$21),0,1),IF(I60&gt;0,1,0))</f>
        <v>0</v>
      </c>
      <c r="R60" s="3">
        <f t="shared" si="0"/>
        <v>0</v>
      </c>
    </row>
    <row r="61" spans="3:18" ht="15.6" thickBot="1" x14ac:dyDescent="0.35">
      <c r="C61" s="11"/>
      <c r="D61" s="12">
        <f t="shared" ref="D61" si="2">D60+1</f>
        <v>50</v>
      </c>
      <c r="E61" s="24"/>
      <c r="F61" s="24"/>
      <c r="G61" s="1"/>
      <c r="H61" s="1"/>
      <c r="I61" s="23"/>
      <c r="J61" s="2"/>
      <c r="K61" s="10"/>
      <c r="P61" s="3">
        <f>IF(E61&lt;&gt;"",IF(AND(E61&gt;=マスター!$C$21,E61&lt;=マスター!$D$21),0,1),IF(I61&gt;0,1,0))</f>
        <v>0</v>
      </c>
      <c r="Q61" s="3">
        <f>IF(F61&lt;&gt;"",IF(AND(F61&gt;=マスター!$C$21,F61&lt;=マスター!$D$21),0,1),IF(I61&gt;0,1,0))</f>
        <v>0</v>
      </c>
      <c r="R61" s="3">
        <f t="shared" si="0"/>
        <v>0</v>
      </c>
    </row>
    <row r="62" spans="3:18" ht="15.6" thickBot="1" x14ac:dyDescent="0.35">
      <c r="C62" s="7"/>
      <c r="D62" s="15"/>
      <c r="E62" s="15"/>
      <c r="F62" s="15"/>
      <c r="G62" s="16"/>
      <c r="H62" s="16" t="s">
        <v>16</v>
      </c>
      <c r="I62" s="27">
        <f>SUM(I12:I61)</f>
        <v>0</v>
      </c>
      <c r="J62" s="15"/>
      <c r="K62" s="10"/>
    </row>
    <row r="63" spans="3:18" ht="10.050000000000001" customHeight="1" thickBot="1" x14ac:dyDescent="0.35">
      <c r="C63" s="17"/>
      <c r="D63" s="18"/>
      <c r="E63" s="18"/>
      <c r="F63" s="18"/>
      <c r="G63" s="18"/>
      <c r="H63" s="18"/>
      <c r="I63" s="18"/>
      <c r="J63" s="18"/>
      <c r="K63" s="19"/>
    </row>
  </sheetData>
  <sheetProtection algorithmName="SHA-512" hashValue="7OBBy1LS0OnVLRSLlPhB3SWpJCLAPXCFoF9ysuaa/alEt848aQUv7Ep46LTIggKh1EKBKA6OtAAori3pB/nu5w==" saltValue="cW88lUGmyEKM0Dkhc5H+GQ==" spinCount="100000" sheet="1" objects="1" scenarios="1"/>
  <mergeCells count="8">
    <mergeCell ref="F2:G2"/>
    <mergeCell ref="I2:J2"/>
    <mergeCell ref="H5:I5"/>
    <mergeCell ref="H6:I6"/>
    <mergeCell ref="D4:E4"/>
    <mergeCell ref="D5:E5"/>
    <mergeCell ref="D6:E6"/>
    <mergeCell ref="F6:G6"/>
  </mergeCells>
  <phoneticPr fontId="2"/>
  <conditionalFormatting sqref="E12">
    <cfRule type="expression" dxfId="9" priority="7">
      <formula>P12=1</formula>
    </cfRule>
  </conditionalFormatting>
  <conditionalFormatting sqref="F12">
    <cfRule type="expression" dxfId="8" priority="6">
      <formula>Q12=1</formula>
    </cfRule>
  </conditionalFormatting>
  <conditionalFormatting sqref="E13:E61">
    <cfRule type="expression" dxfId="7" priority="3">
      <formula>P13=1</formula>
    </cfRule>
  </conditionalFormatting>
  <conditionalFormatting sqref="F13:F61">
    <cfRule type="expression" dxfId="6" priority="2">
      <formula>Q13=1</formula>
    </cfRule>
  </conditionalFormatting>
  <conditionalFormatting sqref="I12:I61">
    <cfRule type="expression" dxfId="5" priority="1">
      <formula>R12=1</formula>
    </cfRule>
  </conditionalFormatting>
  <dataValidations count="1">
    <dataValidation type="whole" operator="greaterThanOrEqual" allowBlank="1" showInputMessage="1" showErrorMessage="1" sqref="I12:I61" xr:uid="{0EA784FF-FEB3-487E-B114-52E5363C96E0}">
      <formula1>0</formula1>
    </dataValidation>
  </dataValidations>
  <pageMargins left="0.23622047244094491" right="0.23622047244094491" top="0.74803149606299213" bottom="0.74803149606299213" header="0.31496062992125984" footer="0.31496062992125984"/>
  <pageSetup paperSize="8" scale="74" fitToHeight="0" orientation="portrait" verticalDpi="0" r:id="rId1"/>
  <headerFooter>
    <oddHeader>&amp;C&amp;20&amp;A</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85D73F5C-0609-4437-91B4-DA88223CFEC9}">
          <x14:formula1>
            <xm:f>マスター!$B$4:$B$8</xm:f>
          </x14:formula1>
          <xm:sqref>F4</xm:sqref>
        </x14:dataValidation>
        <x14:dataValidation type="list" allowBlank="1" showInputMessage="1" showErrorMessage="1" xr:uid="{829CB30C-E931-4ADD-A955-858304A206BA}">
          <x14:formula1>
            <xm:f>マスター!$C$4:$C$15</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1747-3D64-47D8-889F-80E03FA9A073}">
  <sheetPr>
    <tabColor theme="0" tint="-0.34998626667073579"/>
    <pageSetUpPr fitToPage="1"/>
  </sheetPr>
  <dimension ref="C1:S63"/>
  <sheetViews>
    <sheetView showGridLines="0" zoomScale="90" zoomScaleNormal="90" zoomScaleSheetLayoutView="90" workbookViewId="0">
      <pane ySplit="11" topLeftCell="A12" activePane="bottomLeft" state="frozen"/>
      <selection activeCell="E11" sqref="E11:I21"/>
      <selection pane="bottomLeft" activeCell="G11" sqref="G11"/>
    </sheetView>
  </sheetViews>
  <sheetFormatPr defaultColWidth="8.7265625" defaultRowHeight="15" outlineLevelCol="1" x14ac:dyDescent="0.3"/>
  <cols>
    <col min="1" max="3" width="2.54296875" style="3" customWidth="1"/>
    <col min="4" max="4" width="5.1796875" style="3" customWidth="1"/>
    <col min="5" max="6" width="15.54296875" style="3" customWidth="1"/>
    <col min="7" max="7" width="35.54296875" style="3" customWidth="1"/>
    <col min="8" max="8" width="25.54296875" style="3" customWidth="1"/>
    <col min="9" max="9" width="12.1796875" style="3" customWidth="1"/>
    <col min="10" max="10" width="40.54296875" style="3" customWidth="1"/>
    <col min="11" max="13" width="2.54296875" style="3" customWidth="1"/>
    <col min="14" max="15" width="8.7265625" style="3"/>
    <col min="16" max="18" width="8.7265625" style="3" hidden="1" customWidth="1" outlineLevel="1"/>
    <col min="19" max="19" width="8.7265625" style="3" collapsed="1"/>
    <col min="20" max="16384" width="8.7265625" style="3"/>
  </cols>
  <sheetData>
    <row r="1" spans="3:18" x14ac:dyDescent="0.3">
      <c r="C1" s="4" t="s">
        <v>79</v>
      </c>
      <c r="D1" s="5"/>
      <c r="E1" s="5"/>
      <c r="F1" s="5"/>
      <c r="G1" s="5"/>
      <c r="H1" s="5"/>
      <c r="I1" s="5"/>
      <c r="J1" s="5"/>
      <c r="K1" s="6"/>
    </row>
    <row r="2" spans="3:18" ht="25.05" customHeight="1" x14ac:dyDescent="0.3">
      <c r="C2" s="7"/>
      <c r="D2" s="30" t="s">
        <v>73</v>
      </c>
      <c r="E2" s="30"/>
      <c r="F2" s="48" t="s">
        <v>14</v>
      </c>
      <c r="G2" s="49"/>
      <c r="H2" s="8" t="s">
        <v>74</v>
      </c>
      <c r="I2" s="50" t="s">
        <v>15</v>
      </c>
      <c r="J2" s="51"/>
      <c r="K2" s="10"/>
    </row>
    <row r="3" spans="3:18" ht="4.95" customHeight="1" x14ac:dyDescent="0.3">
      <c r="C3" s="7"/>
      <c r="D3" s="15"/>
      <c r="E3" s="15"/>
      <c r="F3" s="15"/>
      <c r="G3" s="15"/>
      <c r="H3" s="15"/>
      <c r="I3" s="15"/>
      <c r="J3" s="15"/>
      <c r="K3" s="10"/>
    </row>
    <row r="4" spans="3:18" ht="19.95" customHeight="1" x14ac:dyDescent="0.3">
      <c r="C4" s="7"/>
      <c r="D4" s="44" t="s">
        <v>75</v>
      </c>
      <c r="E4" s="45"/>
      <c r="F4" s="37" t="s">
        <v>19</v>
      </c>
      <c r="G4" s="31" t="str">
        <f>IF(マスター!B24="",IF(COUNT(E12:F61)&gt;0,マスター!$K$4,""),"")</f>
        <v/>
      </c>
      <c r="H4" s="15"/>
      <c r="I4" s="15"/>
      <c r="J4" s="15"/>
      <c r="K4" s="10"/>
    </row>
    <row r="5" spans="3:18" ht="19.95" customHeight="1" x14ac:dyDescent="0.3">
      <c r="C5" s="7"/>
      <c r="D5" s="44" t="s">
        <v>76</v>
      </c>
      <c r="E5" s="45"/>
      <c r="F5" s="38" t="s">
        <v>57</v>
      </c>
      <c r="G5" s="31" t="str">
        <f>IF(F4&lt;&gt;"",IF(F5="",マスター!K6,""),IF(F5&lt;&gt;"",マスター!K7,""))</f>
        <v/>
      </c>
      <c r="H5" s="43" t="s">
        <v>81</v>
      </c>
      <c r="I5" s="43"/>
      <c r="J5" s="32">
        <f>I62</f>
        <v>293500</v>
      </c>
      <c r="K5" s="10"/>
    </row>
    <row r="6" spans="3:18" ht="19.95" customHeight="1" x14ac:dyDescent="0.3">
      <c r="C6" s="7"/>
      <c r="D6" s="44" t="s">
        <v>77</v>
      </c>
      <c r="E6" s="45"/>
      <c r="F6" s="46" t="str">
        <f>IF(マスター!B24="","",IF($G$5="",TEXT(マスター!C24,"YYYY-MM-DD")&amp;" ~ "&amp;TEXT(マスター!D24,"YYYY-MM-DD"),""))</f>
        <v>2018-01-01 ~ 2018-12-31</v>
      </c>
      <c r="G6" s="47"/>
      <c r="H6" s="43" t="s">
        <v>78</v>
      </c>
      <c r="I6" s="43"/>
      <c r="J6" s="36" t="str">
        <f>IF(J5=0,"",IF(J5&gt;=マスター!$H$8,マスター!$I$8,IF(J5&gt;=マスター!$H$7,マスター!$I$7,IF(J5&gt;=マスター!$H$6,マスター!$I$6,IF(J5&gt;=マスター!$H$5,マスター!$I$5,マスター!$I$4)))))</f>
        <v>区分Ⅱ:  \10,000,000</v>
      </c>
      <c r="K6" s="10"/>
    </row>
    <row r="7" spans="3:18" ht="4.95" customHeight="1" thickBot="1" x14ac:dyDescent="0.35">
      <c r="C7" s="17"/>
      <c r="D7" s="18"/>
      <c r="E7" s="18"/>
      <c r="F7" s="18"/>
      <c r="G7" s="18"/>
      <c r="H7" s="18"/>
      <c r="I7" s="18"/>
      <c r="J7" s="18"/>
      <c r="K7" s="19"/>
    </row>
    <row r="8" spans="3:18" ht="4.95" customHeight="1" x14ac:dyDescent="0.3"/>
    <row r="9" spans="3:18" ht="15.6" thickBot="1" x14ac:dyDescent="0.35"/>
    <row r="10" spans="3:18" ht="15" customHeight="1" x14ac:dyDescent="0.3">
      <c r="C10" s="4"/>
      <c r="D10" s="5"/>
      <c r="E10" s="5"/>
      <c r="F10" s="5"/>
      <c r="G10" s="5"/>
      <c r="H10" s="5"/>
      <c r="I10" s="5"/>
      <c r="J10" s="5"/>
      <c r="K10" s="6"/>
      <c r="P10" s="3" t="s">
        <v>31</v>
      </c>
    </row>
    <row r="11" spans="3:18" ht="30" x14ac:dyDescent="0.3">
      <c r="C11" s="7"/>
      <c r="D11" s="8" t="s">
        <v>0</v>
      </c>
      <c r="E11" s="9" t="s">
        <v>32</v>
      </c>
      <c r="F11" s="9" t="s">
        <v>33</v>
      </c>
      <c r="G11" s="9" t="s">
        <v>87</v>
      </c>
      <c r="H11" s="9" t="s">
        <v>22</v>
      </c>
      <c r="I11" s="9" t="s">
        <v>34</v>
      </c>
      <c r="J11" s="8" t="s">
        <v>1</v>
      </c>
      <c r="K11" s="10"/>
      <c r="P11" s="3" t="s">
        <v>35</v>
      </c>
      <c r="Q11" s="3" t="s">
        <v>36</v>
      </c>
      <c r="R11" s="3" t="s">
        <v>23</v>
      </c>
    </row>
    <row r="12" spans="3:18" x14ac:dyDescent="0.3">
      <c r="C12" s="11"/>
      <c r="D12" s="12">
        <v>1</v>
      </c>
      <c r="E12" s="25">
        <v>43101</v>
      </c>
      <c r="F12" s="25">
        <v>43174</v>
      </c>
      <c r="G12" s="13" t="s">
        <v>37</v>
      </c>
      <c r="H12" s="13" t="s">
        <v>46</v>
      </c>
      <c r="I12" s="26">
        <v>106000</v>
      </c>
      <c r="J12" s="14"/>
      <c r="K12" s="10"/>
      <c r="P12" s="3">
        <f>IF(E12&lt;&gt;"",IF(AND(E12&gt;=マスター!$C$24,E12&lt;=マスター!$D$24),0,1),IF(I12&gt;0,1,0))</f>
        <v>0</v>
      </c>
      <c r="Q12" s="3">
        <f>IF(F12&lt;&gt;"",IF(AND(F12&gt;=マスター!$C$24,F12&lt;=マスター!$D$24),0,1),IF(J12&gt;0,1,0))</f>
        <v>0</v>
      </c>
      <c r="R12" s="3">
        <f>IF(AND(I12=0,OR(E12&lt;&gt;"",F12&lt;&gt;"")),1,0)</f>
        <v>0</v>
      </c>
    </row>
    <row r="13" spans="3:18" x14ac:dyDescent="0.3">
      <c r="C13" s="11"/>
      <c r="D13" s="12">
        <f>D12+1</f>
        <v>2</v>
      </c>
      <c r="E13" s="25">
        <v>43160</v>
      </c>
      <c r="F13" s="25">
        <v>43190</v>
      </c>
      <c r="G13" s="13" t="s">
        <v>38</v>
      </c>
      <c r="H13" s="13" t="s">
        <v>47</v>
      </c>
      <c r="I13" s="26">
        <v>1500</v>
      </c>
      <c r="J13" s="14"/>
      <c r="K13" s="10"/>
      <c r="P13" s="3">
        <f>IF(E13&lt;&gt;"",IF(AND(E13&gt;=マスター!$C$24,E13&lt;=マスター!$D$24),0,1),IF(I13&gt;0,1,0))</f>
        <v>0</v>
      </c>
      <c r="Q13" s="3">
        <f>IF(F13&lt;&gt;"",IF(AND(F13&gt;=マスター!$C$24,F13&lt;=マスター!$D$24),0,1),IF(J13&gt;0,1,0))</f>
        <v>0</v>
      </c>
      <c r="R13" s="3">
        <f t="shared" ref="R13:R61" si="0">IF(AND(I13=0,OR(E13&lt;&gt;"",F13&lt;&gt;"")),1,0)</f>
        <v>0</v>
      </c>
    </row>
    <row r="14" spans="3:18" x14ac:dyDescent="0.3">
      <c r="C14" s="11"/>
      <c r="D14" s="12">
        <f t="shared" ref="D14:D61" si="1">D13+1</f>
        <v>3</v>
      </c>
      <c r="E14" s="25">
        <v>43191</v>
      </c>
      <c r="F14" s="25">
        <v>43251</v>
      </c>
      <c r="G14" s="13" t="s">
        <v>39</v>
      </c>
      <c r="H14" s="13" t="s">
        <v>48</v>
      </c>
      <c r="I14" s="26">
        <v>3500</v>
      </c>
      <c r="J14" s="14"/>
      <c r="K14" s="10"/>
      <c r="P14" s="3">
        <f>IF(E14&lt;&gt;"",IF(AND(E14&gt;=マスター!$C$24,E14&lt;=マスター!$D$24),0,1),IF(I14&gt;0,1,0))</f>
        <v>0</v>
      </c>
      <c r="Q14" s="3">
        <f>IF(F14&lt;&gt;"",IF(AND(F14&gt;=マスター!$C$24,F14&lt;=マスター!$D$24),0,1),IF(J14&gt;0,1,0))</f>
        <v>0</v>
      </c>
      <c r="R14" s="3">
        <f t="shared" si="0"/>
        <v>0</v>
      </c>
    </row>
    <row r="15" spans="3:18" x14ac:dyDescent="0.3">
      <c r="C15" s="11"/>
      <c r="D15" s="12">
        <f t="shared" si="1"/>
        <v>4</v>
      </c>
      <c r="E15" s="25">
        <v>43205</v>
      </c>
      <c r="F15" s="25">
        <v>43261</v>
      </c>
      <c r="G15" s="13" t="s">
        <v>40</v>
      </c>
      <c r="H15" s="13" t="s">
        <v>49</v>
      </c>
      <c r="I15" s="26">
        <v>2500</v>
      </c>
      <c r="J15" s="14"/>
      <c r="K15" s="10"/>
      <c r="P15" s="3">
        <f>IF(E15&lt;&gt;"",IF(AND(E15&gt;=マスター!$C$24,E15&lt;=マスター!$D$24),0,1),IF(I15&gt;0,1,0))</f>
        <v>0</v>
      </c>
      <c r="Q15" s="3">
        <f>IF(F15&lt;&gt;"",IF(AND(F15&gt;=マスター!$C$24,F15&lt;=マスター!$D$24),0,1),IF(J15&gt;0,1,0))</f>
        <v>0</v>
      </c>
      <c r="R15" s="3">
        <f t="shared" si="0"/>
        <v>0</v>
      </c>
    </row>
    <row r="16" spans="3:18" x14ac:dyDescent="0.3">
      <c r="C16" s="11"/>
      <c r="D16" s="12">
        <f t="shared" si="1"/>
        <v>5</v>
      </c>
      <c r="E16" s="25">
        <v>43221</v>
      </c>
      <c r="F16" s="25">
        <v>43251</v>
      </c>
      <c r="G16" s="13" t="s">
        <v>41</v>
      </c>
      <c r="H16" s="13" t="s">
        <v>85</v>
      </c>
      <c r="I16" s="26">
        <v>2000</v>
      </c>
      <c r="J16" s="14"/>
      <c r="K16" s="10"/>
      <c r="P16" s="3">
        <f>IF(E16&lt;&gt;"",IF(AND(E16&gt;=マスター!$C$24,E16&lt;=マスター!$D$24),0,1),IF(I16&gt;0,1,0))</f>
        <v>0</v>
      </c>
      <c r="Q16" s="3">
        <f>IF(F16&lt;&gt;"",IF(AND(F16&gt;=マスター!$C$24,F16&lt;=マスター!$D$24),0,1),IF(J16&gt;0,1,0))</f>
        <v>0</v>
      </c>
      <c r="R16" s="3">
        <f t="shared" si="0"/>
        <v>0</v>
      </c>
    </row>
    <row r="17" spans="3:18" x14ac:dyDescent="0.3">
      <c r="C17" s="11"/>
      <c r="D17" s="12">
        <f t="shared" si="1"/>
        <v>6</v>
      </c>
      <c r="E17" s="25">
        <v>43282</v>
      </c>
      <c r="F17" s="25">
        <v>43343</v>
      </c>
      <c r="G17" s="13" t="s">
        <v>42</v>
      </c>
      <c r="H17" s="13" t="s">
        <v>84</v>
      </c>
      <c r="I17" s="26">
        <v>8000</v>
      </c>
      <c r="J17" s="14"/>
      <c r="K17" s="10"/>
      <c r="P17" s="3">
        <f>IF(E17&lt;&gt;"",IF(AND(E17&gt;=マスター!$C$24,E17&lt;=マスター!$D$24),0,1),IF(I17&gt;0,1,0))</f>
        <v>0</v>
      </c>
      <c r="Q17" s="3">
        <f>IF(F17&lt;&gt;"",IF(AND(F17&gt;=マスター!$C$24,F17&lt;=マスター!$D$24),0,1),IF(J17&gt;0,1,0))</f>
        <v>0</v>
      </c>
      <c r="R17" s="3">
        <f t="shared" si="0"/>
        <v>0</v>
      </c>
    </row>
    <row r="18" spans="3:18" x14ac:dyDescent="0.3">
      <c r="C18" s="11"/>
      <c r="D18" s="12">
        <f t="shared" si="1"/>
        <v>7</v>
      </c>
      <c r="E18" s="25">
        <v>43344</v>
      </c>
      <c r="F18" s="25">
        <v>43404</v>
      </c>
      <c r="G18" s="13" t="s">
        <v>43</v>
      </c>
      <c r="H18" s="13" t="s">
        <v>50</v>
      </c>
      <c r="I18" s="26">
        <v>80000</v>
      </c>
      <c r="J18" s="14"/>
      <c r="K18" s="10"/>
      <c r="P18" s="3">
        <f>IF(E18&lt;&gt;"",IF(AND(E18&gt;=マスター!$C$24,E18&lt;=マスター!$D$24),0,1),IF(I18&gt;0,1,0))</f>
        <v>0</v>
      </c>
      <c r="Q18" s="3">
        <f>IF(F18&lt;&gt;"",IF(AND(F18&gt;=マスター!$C$24,F18&lt;=マスター!$D$24),0,1),IF(J18&gt;0,1,0))</f>
        <v>0</v>
      </c>
      <c r="R18" s="3">
        <f t="shared" si="0"/>
        <v>0</v>
      </c>
    </row>
    <row r="19" spans="3:18" x14ac:dyDescent="0.3">
      <c r="C19" s="11"/>
      <c r="D19" s="12">
        <f t="shared" si="1"/>
        <v>8</v>
      </c>
      <c r="E19" s="25">
        <v>43358</v>
      </c>
      <c r="F19" s="25">
        <v>43419</v>
      </c>
      <c r="G19" s="13" t="s">
        <v>44</v>
      </c>
      <c r="H19" s="13" t="s">
        <v>51</v>
      </c>
      <c r="I19" s="26">
        <v>20000</v>
      </c>
      <c r="J19" s="14"/>
      <c r="K19" s="10"/>
      <c r="P19" s="3">
        <f>IF(E19&lt;&gt;"",IF(AND(E19&gt;=マスター!$C$24,E19&lt;=マスター!$D$24),0,1),IF(I19&gt;0,1,0))</f>
        <v>0</v>
      </c>
      <c r="Q19" s="3">
        <f>IF(F19&lt;&gt;"",IF(AND(F19&gt;=マスター!$C$24,F19&lt;=マスター!$D$24),0,1),IF(J19&gt;0,1,0))</f>
        <v>0</v>
      </c>
      <c r="R19" s="3">
        <f t="shared" si="0"/>
        <v>0</v>
      </c>
    </row>
    <row r="20" spans="3:18" x14ac:dyDescent="0.3">
      <c r="C20" s="11"/>
      <c r="D20" s="12">
        <f t="shared" si="1"/>
        <v>9</v>
      </c>
      <c r="E20" s="25">
        <v>43282</v>
      </c>
      <c r="F20" s="25">
        <v>43434</v>
      </c>
      <c r="G20" s="13" t="s">
        <v>82</v>
      </c>
      <c r="H20" s="13" t="s">
        <v>83</v>
      </c>
      <c r="I20" s="26">
        <v>50000</v>
      </c>
      <c r="J20" s="14"/>
      <c r="K20" s="10"/>
      <c r="P20" s="3">
        <f>IF(E20&lt;&gt;"",IF(AND(E20&gt;=マスター!$C$24,E20&lt;=マスター!$D$24),0,1),IF(I20&gt;0,1,0))</f>
        <v>0</v>
      </c>
      <c r="Q20" s="3">
        <f>IF(F20&lt;&gt;"",IF(AND(F20&gt;=マスター!$C$24,F20&lt;=マスター!$D$24),0,1),IF(J20&gt;0,1,0))</f>
        <v>0</v>
      </c>
      <c r="R20" s="3">
        <f t="shared" si="0"/>
        <v>0</v>
      </c>
    </row>
    <row r="21" spans="3:18" x14ac:dyDescent="0.3">
      <c r="C21" s="11"/>
      <c r="D21" s="12">
        <f t="shared" si="1"/>
        <v>10</v>
      </c>
      <c r="E21" s="25">
        <v>43282</v>
      </c>
      <c r="F21" s="25">
        <v>43459</v>
      </c>
      <c r="G21" s="13" t="s">
        <v>45</v>
      </c>
      <c r="H21" s="13" t="s">
        <v>52</v>
      </c>
      <c r="I21" s="26">
        <v>20000</v>
      </c>
      <c r="J21" s="14"/>
      <c r="K21" s="10"/>
      <c r="P21" s="3">
        <f>IF(E21&lt;&gt;"",IF(AND(E21&gt;=マスター!$C$24,E21&lt;=マスター!$D$24),0,1),IF(I21&gt;0,1,0))</f>
        <v>0</v>
      </c>
      <c r="Q21" s="3">
        <f>IF(F21&lt;&gt;"",IF(AND(F21&gt;=マスター!$C$24,F21&lt;=マスター!$D$24),0,1),IF(J21&gt;0,1,0))</f>
        <v>0</v>
      </c>
      <c r="R21" s="3">
        <f t="shared" si="0"/>
        <v>0</v>
      </c>
    </row>
    <row r="22" spans="3:18" x14ac:dyDescent="0.3">
      <c r="C22" s="11"/>
      <c r="D22" s="12">
        <f t="shared" si="1"/>
        <v>11</v>
      </c>
      <c r="E22" s="25"/>
      <c r="F22" s="25"/>
      <c r="G22" s="13"/>
      <c r="H22" s="13"/>
      <c r="I22" s="26"/>
      <c r="J22" s="14"/>
      <c r="K22" s="10"/>
      <c r="P22" s="3">
        <f>IF(E22&lt;&gt;"",IF(AND(E22&gt;=マスター!$C$24,E22&lt;=マスター!$D$24),0,1),IF(I22&gt;0,1,0))</f>
        <v>0</v>
      </c>
      <c r="Q22" s="3">
        <f>IF(F22&lt;&gt;"",IF(AND(F22&gt;=マスター!$C$24,F22&lt;=マスター!$D$24),0,1),IF(J22&gt;0,1,0))</f>
        <v>0</v>
      </c>
      <c r="R22" s="3">
        <f t="shared" si="0"/>
        <v>0</v>
      </c>
    </row>
    <row r="23" spans="3:18" x14ac:dyDescent="0.3">
      <c r="C23" s="11"/>
      <c r="D23" s="12">
        <f t="shared" si="1"/>
        <v>12</v>
      </c>
      <c r="E23" s="25"/>
      <c r="F23" s="25"/>
      <c r="G23" s="13"/>
      <c r="H23" s="13"/>
      <c r="I23" s="26"/>
      <c r="J23" s="14"/>
      <c r="K23" s="10"/>
      <c r="P23" s="3">
        <f>IF(E23&lt;&gt;"",IF(AND(E23&gt;=マスター!$C$24,E23&lt;=マスター!$D$24),0,1),IF(I23&gt;0,1,0))</f>
        <v>0</v>
      </c>
      <c r="Q23" s="3">
        <f>IF(F23&lt;&gt;"",IF(AND(F23&gt;=マスター!$C$24,F23&lt;=マスター!$D$24),0,1),IF(J23&gt;0,1,0))</f>
        <v>0</v>
      </c>
      <c r="R23" s="3">
        <f t="shared" si="0"/>
        <v>0</v>
      </c>
    </row>
    <row r="24" spans="3:18" x14ac:dyDescent="0.3">
      <c r="C24" s="11"/>
      <c r="D24" s="12">
        <f t="shared" si="1"/>
        <v>13</v>
      </c>
      <c r="E24" s="25"/>
      <c r="F24" s="25"/>
      <c r="G24" s="13"/>
      <c r="H24" s="13"/>
      <c r="I24" s="26"/>
      <c r="J24" s="14"/>
      <c r="K24" s="10"/>
      <c r="P24" s="3">
        <f>IF(E24&lt;&gt;"",IF(AND(E24&gt;=マスター!$C$24,E24&lt;=マスター!$D$24),0,1),IF(I24&gt;0,1,0))</f>
        <v>0</v>
      </c>
      <c r="Q24" s="3">
        <f>IF(F24&lt;&gt;"",IF(AND(F24&gt;=マスター!$C$24,F24&lt;=マスター!$D$24),0,1),IF(J24&gt;0,1,0))</f>
        <v>0</v>
      </c>
      <c r="R24" s="3">
        <f t="shared" si="0"/>
        <v>0</v>
      </c>
    </row>
    <row r="25" spans="3:18" x14ac:dyDescent="0.3">
      <c r="C25" s="11"/>
      <c r="D25" s="12">
        <f t="shared" si="1"/>
        <v>14</v>
      </c>
      <c r="E25" s="25"/>
      <c r="F25" s="25"/>
      <c r="G25" s="13"/>
      <c r="H25" s="13"/>
      <c r="I25" s="26"/>
      <c r="J25" s="14"/>
      <c r="K25" s="10"/>
      <c r="P25" s="3">
        <f>IF(E25&lt;&gt;"",IF(AND(E25&gt;=マスター!$C$24,E25&lt;=マスター!$D$24),0,1),IF(I25&gt;0,1,0))</f>
        <v>0</v>
      </c>
      <c r="Q25" s="3">
        <f>IF(F25&lt;&gt;"",IF(AND(F25&gt;=マスター!$C$24,F25&lt;=マスター!$D$24),0,1),IF(J25&gt;0,1,0))</f>
        <v>0</v>
      </c>
      <c r="R25" s="3">
        <f t="shared" si="0"/>
        <v>0</v>
      </c>
    </row>
    <row r="26" spans="3:18" x14ac:dyDescent="0.3">
      <c r="C26" s="11"/>
      <c r="D26" s="12">
        <f t="shared" si="1"/>
        <v>15</v>
      </c>
      <c r="E26" s="25"/>
      <c r="F26" s="25"/>
      <c r="G26" s="13"/>
      <c r="H26" s="13"/>
      <c r="I26" s="26"/>
      <c r="J26" s="14"/>
      <c r="K26" s="10"/>
      <c r="P26" s="3">
        <f>IF(E26&lt;&gt;"",IF(AND(E26&gt;=マスター!$C$24,E26&lt;=マスター!$D$24),0,1),IF(I26&gt;0,1,0))</f>
        <v>0</v>
      </c>
      <c r="Q26" s="3">
        <f>IF(F26&lt;&gt;"",IF(AND(F26&gt;=マスター!$C$24,F26&lt;=マスター!$D$24),0,1),IF(J26&gt;0,1,0))</f>
        <v>0</v>
      </c>
      <c r="R26" s="3">
        <f t="shared" si="0"/>
        <v>0</v>
      </c>
    </row>
    <row r="27" spans="3:18" x14ac:dyDescent="0.3">
      <c r="C27" s="11"/>
      <c r="D27" s="12">
        <f t="shared" si="1"/>
        <v>16</v>
      </c>
      <c r="E27" s="25"/>
      <c r="F27" s="25"/>
      <c r="G27" s="13"/>
      <c r="H27" s="13"/>
      <c r="I27" s="26"/>
      <c r="J27" s="14"/>
      <c r="K27" s="10"/>
      <c r="P27" s="3">
        <f>IF(E27&lt;&gt;"",IF(AND(E27&gt;=マスター!$C$24,E27&lt;=マスター!$D$24),0,1),IF(I27&gt;0,1,0))</f>
        <v>0</v>
      </c>
      <c r="Q27" s="3">
        <f>IF(F27&lt;&gt;"",IF(AND(F27&gt;=マスター!$C$24,F27&lt;=マスター!$D$24),0,1),IF(J27&gt;0,1,0))</f>
        <v>0</v>
      </c>
      <c r="R27" s="3">
        <f t="shared" si="0"/>
        <v>0</v>
      </c>
    </row>
    <row r="28" spans="3:18" x14ac:dyDescent="0.3">
      <c r="C28" s="11"/>
      <c r="D28" s="12">
        <f t="shared" si="1"/>
        <v>17</v>
      </c>
      <c r="E28" s="25"/>
      <c r="F28" s="25"/>
      <c r="G28" s="13"/>
      <c r="H28" s="13"/>
      <c r="I28" s="26"/>
      <c r="J28" s="14"/>
      <c r="K28" s="10"/>
      <c r="P28" s="3">
        <f>IF(E28&lt;&gt;"",IF(AND(E28&gt;=マスター!$C$24,E28&lt;=マスター!$D$24),0,1),IF(I28&gt;0,1,0))</f>
        <v>0</v>
      </c>
      <c r="Q28" s="3">
        <f>IF(F28&lt;&gt;"",IF(AND(F28&gt;=マスター!$C$24,F28&lt;=マスター!$D$24),0,1),IF(J28&gt;0,1,0))</f>
        <v>0</v>
      </c>
      <c r="R28" s="3">
        <f t="shared" si="0"/>
        <v>0</v>
      </c>
    </row>
    <row r="29" spans="3:18" x14ac:dyDescent="0.3">
      <c r="C29" s="11"/>
      <c r="D29" s="12">
        <f t="shared" si="1"/>
        <v>18</v>
      </c>
      <c r="E29" s="25"/>
      <c r="F29" s="25"/>
      <c r="G29" s="13"/>
      <c r="H29" s="13"/>
      <c r="I29" s="26"/>
      <c r="J29" s="14"/>
      <c r="K29" s="10"/>
      <c r="P29" s="3">
        <f>IF(E29&lt;&gt;"",IF(AND(E29&gt;=マスター!$C$24,E29&lt;=マスター!$D$24),0,1),IF(I29&gt;0,1,0))</f>
        <v>0</v>
      </c>
      <c r="Q29" s="3">
        <f>IF(F29&lt;&gt;"",IF(AND(F29&gt;=マスター!$C$24,F29&lt;=マスター!$D$24),0,1),IF(J29&gt;0,1,0))</f>
        <v>0</v>
      </c>
      <c r="R29" s="3">
        <f t="shared" si="0"/>
        <v>0</v>
      </c>
    </row>
    <row r="30" spans="3:18" x14ac:dyDescent="0.3">
      <c r="C30" s="11"/>
      <c r="D30" s="12">
        <f t="shared" si="1"/>
        <v>19</v>
      </c>
      <c r="E30" s="25"/>
      <c r="F30" s="25"/>
      <c r="G30" s="13"/>
      <c r="H30" s="13"/>
      <c r="I30" s="26"/>
      <c r="J30" s="14"/>
      <c r="K30" s="10"/>
      <c r="P30" s="3">
        <f>IF(E30&lt;&gt;"",IF(AND(E30&gt;=マスター!$C$24,E30&lt;=マスター!$D$24),0,1),IF(I30&gt;0,1,0))</f>
        <v>0</v>
      </c>
      <c r="Q30" s="3">
        <f>IF(F30&lt;&gt;"",IF(AND(F30&gt;=マスター!$C$24,F30&lt;=マスター!$D$24),0,1),IF(J30&gt;0,1,0))</f>
        <v>0</v>
      </c>
      <c r="R30" s="3">
        <f t="shared" si="0"/>
        <v>0</v>
      </c>
    </row>
    <row r="31" spans="3:18" x14ac:dyDescent="0.3">
      <c r="C31" s="11"/>
      <c r="D31" s="12">
        <f t="shared" si="1"/>
        <v>20</v>
      </c>
      <c r="E31" s="25"/>
      <c r="F31" s="25"/>
      <c r="G31" s="13"/>
      <c r="H31" s="13"/>
      <c r="I31" s="26"/>
      <c r="J31" s="14"/>
      <c r="K31" s="10"/>
      <c r="P31" s="3">
        <f>IF(E31&lt;&gt;"",IF(AND(E31&gt;=マスター!$C$24,E31&lt;=マスター!$D$24),0,1),IF(I31&gt;0,1,0))</f>
        <v>0</v>
      </c>
      <c r="Q31" s="3">
        <f>IF(F31&lt;&gt;"",IF(AND(F31&gt;=マスター!$C$24,F31&lt;=マスター!$D$24),0,1),IF(J31&gt;0,1,0))</f>
        <v>0</v>
      </c>
      <c r="R31" s="3">
        <f t="shared" si="0"/>
        <v>0</v>
      </c>
    </row>
    <row r="32" spans="3:18" x14ac:dyDescent="0.3">
      <c r="C32" s="11"/>
      <c r="D32" s="12">
        <f t="shared" si="1"/>
        <v>21</v>
      </c>
      <c r="E32" s="25"/>
      <c r="F32" s="25"/>
      <c r="G32" s="13"/>
      <c r="H32" s="13"/>
      <c r="I32" s="26"/>
      <c r="J32" s="14"/>
      <c r="K32" s="10"/>
      <c r="P32" s="3">
        <f>IF(E32&lt;&gt;"",IF(AND(E32&gt;=マスター!$C$24,E32&lt;=マスター!$D$24),0,1),IF(I32&gt;0,1,0))</f>
        <v>0</v>
      </c>
      <c r="Q32" s="3">
        <f>IF(F32&lt;&gt;"",IF(AND(F32&gt;=マスター!$C$24,F32&lt;=マスター!$D$24),0,1),IF(J32&gt;0,1,0))</f>
        <v>0</v>
      </c>
      <c r="R32" s="3">
        <f t="shared" si="0"/>
        <v>0</v>
      </c>
    </row>
    <row r="33" spans="3:18" x14ac:dyDescent="0.3">
      <c r="C33" s="11"/>
      <c r="D33" s="12">
        <f t="shared" si="1"/>
        <v>22</v>
      </c>
      <c r="E33" s="25"/>
      <c r="F33" s="25"/>
      <c r="G33" s="13"/>
      <c r="H33" s="13"/>
      <c r="I33" s="26"/>
      <c r="J33" s="14"/>
      <c r="K33" s="10"/>
      <c r="P33" s="3">
        <f>IF(E33&lt;&gt;"",IF(AND(E33&gt;=マスター!$C$24,E33&lt;=マスター!$D$24),0,1),IF(I33&gt;0,1,0))</f>
        <v>0</v>
      </c>
      <c r="Q33" s="3">
        <f>IF(F33&lt;&gt;"",IF(AND(F33&gt;=マスター!$C$24,F33&lt;=マスター!$D$24),0,1),IF(J33&gt;0,1,0))</f>
        <v>0</v>
      </c>
      <c r="R33" s="3">
        <f t="shared" si="0"/>
        <v>0</v>
      </c>
    </row>
    <row r="34" spans="3:18" x14ac:dyDescent="0.3">
      <c r="C34" s="11"/>
      <c r="D34" s="12">
        <f t="shared" si="1"/>
        <v>23</v>
      </c>
      <c r="E34" s="25"/>
      <c r="F34" s="25"/>
      <c r="G34" s="13"/>
      <c r="H34" s="13"/>
      <c r="I34" s="26"/>
      <c r="J34" s="14"/>
      <c r="K34" s="10"/>
      <c r="P34" s="3">
        <f>IF(E34&lt;&gt;"",IF(AND(E34&gt;=マスター!$C$24,E34&lt;=マスター!$D$24),0,1),IF(I34&gt;0,1,0))</f>
        <v>0</v>
      </c>
      <c r="Q34" s="3">
        <f>IF(F34&lt;&gt;"",IF(AND(F34&gt;=マスター!$C$24,F34&lt;=マスター!$D$24),0,1),IF(J34&gt;0,1,0))</f>
        <v>0</v>
      </c>
      <c r="R34" s="3">
        <f t="shared" si="0"/>
        <v>0</v>
      </c>
    </row>
    <row r="35" spans="3:18" x14ac:dyDescent="0.3">
      <c r="C35" s="11"/>
      <c r="D35" s="12">
        <f t="shared" si="1"/>
        <v>24</v>
      </c>
      <c r="E35" s="25"/>
      <c r="F35" s="25"/>
      <c r="G35" s="13"/>
      <c r="H35" s="13"/>
      <c r="I35" s="26"/>
      <c r="J35" s="14"/>
      <c r="K35" s="10"/>
      <c r="P35" s="3">
        <f>IF(E35&lt;&gt;"",IF(AND(E35&gt;=マスター!$C$24,E35&lt;=マスター!$D$24),0,1),IF(I35&gt;0,1,0))</f>
        <v>0</v>
      </c>
      <c r="Q35" s="3">
        <f>IF(F35&lt;&gt;"",IF(AND(F35&gt;=マスター!$C$24,F35&lt;=マスター!$D$24),0,1),IF(J35&gt;0,1,0))</f>
        <v>0</v>
      </c>
      <c r="R35" s="3">
        <f t="shared" si="0"/>
        <v>0</v>
      </c>
    </row>
    <row r="36" spans="3:18" x14ac:dyDescent="0.3">
      <c r="C36" s="11"/>
      <c r="D36" s="12">
        <f t="shared" si="1"/>
        <v>25</v>
      </c>
      <c r="E36" s="25"/>
      <c r="F36" s="25"/>
      <c r="G36" s="13"/>
      <c r="H36" s="13"/>
      <c r="I36" s="26"/>
      <c r="J36" s="14"/>
      <c r="K36" s="10"/>
      <c r="P36" s="3">
        <f>IF(E36&lt;&gt;"",IF(AND(E36&gt;=マスター!$C$24,E36&lt;=マスター!$D$24),0,1),IF(I36&gt;0,1,0))</f>
        <v>0</v>
      </c>
      <c r="Q36" s="3">
        <f>IF(F36&lt;&gt;"",IF(AND(F36&gt;=マスター!$C$24,F36&lt;=マスター!$D$24),0,1),IF(J36&gt;0,1,0))</f>
        <v>0</v>
      </c>
      <c r="R36" s="3">
        <f t="shared" si="0"/>
        <v>0</v>
      </c>
    </row>
    <row r="37" spans="3:18" x14ac:dyDescent="0.3">
      <c r="C37" s="11"/>
      <c r="D37" s="12">
        <f t="shared" si="1"/>
        <v>26</v>
      </c>
      <c r="E37" s="25"/>
      <c r="F37" s="25"/>
      <c r="G37" s="13"/>
      <c r="H37" s="13"/>
      <c r="I37" s="26"/>
      <c r="J37" s="14"/>
      <c r="K37" s="10"/>
      <c r="P37" s="3">
        <f>IF(E37&lt;&gt;"",IF(AND(E37&gt;=マスター!$C$24,E37&lt;=マスター!$D$24),0,1),IF(I37&gt;0,1,0))</f>
        <v>0</v>
      </c>
      <c r="Q37" s="3">
        <f>IF(F37&lt;&gt;"",IF(AND(F37&gt;=マスター!$C$24,F37&lt;=マスター!$D$24),0,1),IF(J37&gt;0,1,0))</f>
        <v>0</v>
      </c>
      <c r="R37" s="3">
        <f t="shared" si="0"/>
        <v>0</v>
      </c>
    </row>
    <row r="38" spans="3:18" x14ac:dyDescent="0.3">
      <c r="C38" s="11"/>
      <c r="D38" s="12">
        <f t="shared" si="1"/>
        <v>27</v>
      </c>
      <c r="E38" s="25"/>
      <c r="F38" s="25"/>
      <c r="G38" s="13"/>
      <c r="H38" s="13"/>
      <c r="I38" s="26"/>
      <c r="J38" s="14"/>
      <c r="K38" s="10"/>
      <c r="P38" s="3">
        <f>IF(E38&lt;&gt;"",IF(AND(E38&gt;=マスター!$C$24,E38&lt;=マスター!$D$24),0,1),IF(I38&gt;0,1,0))</f>
        <v>0</v>
      </c>
      <c r="Q38" s="3">
        <f>IF(F38&lt;&gt;"",IF(AND(F38&gt;=マスター!$C$24,F38&lt;=マスター!$D$24),0,1),IF(J38&gt;0,1,0))</f>
        <v>0</v>
      </c>
      <c r="R38" s="3">
        <f t="shared" si="0"/>
        <v>0</v>
      </c>
    </row>
    <row r="39" spans="3:18" x14ac:dyDescent="0.3">
      <c r="C39" s="11"/>
      <c r="D39" s="12">
        <f t="shared" si="1"/>
        <v>28</v>
      </c>
      <c r="E39" s="25"/>
      <c r="F39" s="25"/>
      <c r="G39" s="13"/>
      <c r="H39" s="13"/>
      <c r="I39" s="26"/>
      <c r="J39" s="14"/>
      <c r="K39" s="10"/>
      <c r="P39" s="3">
        <f>IF(E39&lt;&gt;"",IF(AND(E39&gt;=マスター!$C$24,E39&lt;=マスター!$D$24),0,1),IF(I39&gt;0,1,0))</f>
        <v>0</v>
      </c>
      <c r="Q39" s="3">
        <f>IF(F39&lt;&gt;"",IF(AND(F39&gt;=マスター!$C$24,F39&lt;=マスター!$D$24),0,1),IF(J39&gt;0,1,0))</f>
        <v>0</v>
      </c>
      <c r="R39" s="3">
        <f t="shared" si="0"/>
        <v>0</v>
      </c>
    </row>
    <row r="40" spans="3:18" x14ac:dyDescent="0.3">
      <c r="C40" s="11"/>
      <c r="D40" s="12">
        <f t="shared" si="1"/>
        <v>29</v>
      </c>
      <c r="E40" s="25"/>
      <c r="F40" s="25"/>
      <c r="G40" s="13"/>
      <c r="H40" s="13"/>
      <c r="I40" s="26"/>
      <c r="J40" s="14"/>
      <c r="K40" s="10"/>
      <c r="P40" s="3">
        <f>IF(E40&lt;&gt;"",IF(AND(E40&gt;=マスター!$C$24,E40&lt;=マスター!$D$24),0,1),IF(I40&gt;0,1,0))</f>
        <v>0</v>
      </c>
      <c r="Q40" s="3">
        <f>IF(F40&lt;&gt;"",IF(AND(F40&gt;=マスター!$C$24,F40&lt;=マスター!$D$24),0,1),IF(J40&gt;0,1,0))</f>
        <v>0</v>
      </c>
      <c r="R40" s="3">
        <f t="shared" si="0"/>
        <v>0</v>
      </c>
    </row>
    <row r="41" spans="3:18" x14ac:dyDescent="0.3">
      <c r="C41" s="11"/>
      <c r="D41" s="12">
        <f t="shared" si="1"/>
        <v>30</v>
      </c>
      <c r="E41" s="25"/>
      <c r="F41" s="25"/>
      <c r="G41" s="13"/>
      <c r="H41" s="13"/>
      <c r="I41" s="26"/>
      <c r="J41" s="14"/>
      <c r="K41" s="10"/>
      <c r="P41" s="3">
        <f>IF(E41&lt;&gt;"",IF(AND(E41&gt;=マスター!$C$24,E41&lt;=マスター!$D$24),0,1),IF(I41&gt;0,1,0))</f>
        <v>0</v>
      </c>
      <c r="Q41" s="3">
        <f>IF(F41&lt;&gt;"",IF(AND(F41&gt;=マスター!$C$24,F41&lt;=マスター!$D$24),0,1),IF(J41&gt;0,1,0))</f>
        <v>0</v>
      </c>
      <c r="R41" s="3">
        <f t="shared" si="0"/>
        <v>0</v>
      </c>
    </row>
    <row r="42" spans="3:18" x14ac:dyDescent="0.3">
      <c r="C42" s="11"/>
      <c r="D42" s="12">
        <f t="shared" si="1"/>
        <v>31</v>
      </c>
      <c r="E42" s="25"/>
      <c r="F42" s="25"/>
      <c r="G42" s="13"/>
      <c r="H42" s="13"/>
      <c r="I42" s="26"/>
      <c r="J42" s="14"/>
      <c r="K42" s="10"/>
      <c r="P42" s="3">
        <f>IF(E42&lt;&gt;"",IF(AND(E42&gt;=マスター!$C$24,E42&lt;=マスター!$D$24),0,1),IF(I42&gt;0,1,0))</f>
        <v>0</v>
      </c>
      <c r="Q42" s="3">
        <f>IF(F42&lt;&gt;"",IF(AND(F42&gt;=マスター!$C$24,F42&lt;=マスター!$D$24),0,1),IF(J42&gt;0,1,0))</f>
        <v>0</v>
      </c>
      <c r="R42" s="3">
        <f t="shared" si="0"/>
        <v>0</v>
      </c>
    </row>
    <row r="43" spans="3:18" x14ac:dyDescent="0.3">
      <c r="C43" s="11"/>
      <c r="D43" s="12">
        <f t="shared" si="1"/>
        <v>32</v>
      </c>
      <c r="E43" s="25"/>
      <c r="F43" s="25"/>
      <c r="G43" s="13"/>
      <c r="H43" s="13"/>
      <c r="I43" s="26"/>
      <c r="J43" s="14"/>
      <c r="K43" s="10"/>
      <c r="P43" s="3">
        <f>IF(E43&lt;&gt;"",IF(AND(E43&gt;=マスター!$C$24,E43&lt;=マスター!$D$24),0,1),IF(I43&gt;0,1,0))</f>
        <v>0</v>
      </c>
      <c r="Q43" s="3">
        <f>IF(F43&lt;&gt;"",IF(AND(F43&gt;=マスター!$C$24,F43&lt;=マスター!$D$24),0,1),IF(J43&gt;0,1,0))</f>
        <v>0</v>
      </c>
      <c r="R43" s="3">
        <f t="shared" si="0"/>
        <v>0</v>
      </c>
    </row>
    <row r="44" spans="3:18" x14ac:dyDescent="0.3">
      <c r="C44" s="11"/>
      <c r="D44" s="12">
        <f t="shared" si="1"/>
        <v>33</v>
      </c>
      <c r="E44" s="25"/>
      <c r="F44" s="25"/>
      <c r="G44" s="13"/>
      <c r="H44" s="13"/>
      <c r="I44" s="26"/>
      <c r="J44" s="14"/>
      <c r="K44" s="10"/>
      <c r="P44" s="3">
        <f>IF(E44&lt;&gt;"",IF(AND(E44&gt;=マスター!$C$24,E44&lt;=マスター!$D$24),0,1),IF(I44&gt;0,1,0))</f>
        <v>0</v>
      </c>
      <c r="Q44" s="3">
        <f>IF(F44&lt;&gt;"",IF(AND(F44&gt;=マスター!$C$24,F44&lt;=マスター!$D$24),0,1),IF(J44&gt;0,1,0))</f>
        <v>0</v>
      </c>
      <c r="R44" s="3">
        <f t="shared" si="0"/>
        <v>0</v>
      </c>
    </row>
    <row r="45" spans="3:18" x14ac:dyDescent="0.3">
      <c r="C45" s="11"/>
      <c r="D45" s="12">
        <f t="shared" si="1"/>
        <v>34</v>
      </c>
      <c r="E45" s="25"/>
      <c r="F45" s="25"/>
      <c r="G45" s="13"/>
      <c r="H45" s="13"/>
      <c r="I45" s="26"/>
      <c r="J45" s="14"/>
      <c r="K45" s="10"/>
      <c r="P45" s="3">
        <f>IF(E45&lt;&gt;"",IF(AND(E45&gt;=マスター!$C$24,E45&lt;=マスター!$D$24),0,1),IF(I45&gt;0,1,0))</f>
        <v>0</v>
      </c>
      <c r="Q45" s="3">
        <f>IF(F45&lt;&gt;"",IF(AND(F45&gt;=マスター!$C$24,F45&lt;=マスター!$D$24),0,1),IF(J45&gt;0,1,0))</f>
        <v>0</v>
      </c>
      <c r="R45" s="3">
        <f t="shared" si="0"/>
        <v>0</v>
      </c>
    </row>
    <row r="46" spans="3:18" x14ac:dyDescent="0.3">
      <c r="C46" s="11"/>
      <c r="D46" s="12">
        <f t="shared" si="1"/>
        <v>35</v>
      </c>
      <c r="E46" s="25"/>
      <c r="F46" s="25"/>
      <c r="G46" s="13"/>
      <c r="H46" s="13"/>
      <c r="I46" s="26"/>
      <c r="J46" s="14"/>
      <c r="K46" s="10"/>
      <c r="P46" s="3">
        <f>IF(E46&lt;&gt;"",IF(AND(E46&gt;=マスター!$C$24,E46&lt;=マスター!$D$24),0,1),IF(I46&gt;0,1,0))</f>
        <v>0</v>
      </c>
      <c r="Q46" s="3">
        <f>IF(F46&lt;&gt;"",IF(AND(F46&gt;=マスター!$C$24,F46&lt;=マスター!$D$24),0,1),IF(J46&gt;0,1,0))</f>
        <v>0</v>
      </c>
      <c r="R46" s="3">
        <f t="shared" si="0"/>
        <v>0</v>
      </c>
    </row>
    <row r="47" spans="3:18" x14ac:dyDescent="0.3">
      <c r="C47" s="11"/>
      <c r="D47" s="12">
        <f t="shared" si="1"/>
        <v>36</v>
      </c>
      <c r="E47" s="25"/>
      <c r="F47" s="25"/>
      <c r="G47" s="13"/>
      <c r="H47" s="13"/>
      <c r="I47" s="26"/>
      <c r="J47" s="14"/>
      <c r="K47" s="10"/>
      <c r="P47" s="3">
        <f>IF(E47&lt;&gt;"",IF(AND(E47&gt;=マスター!$C$24,E47&lt;=マスター!$D$24),0,1),IF(I47&gt;0,1,0))</f>
        <v>0</v>
      </c>
      <c r="Q47" s="3">
        <f>IF(F47&lt;&gt;"",IF(AND(F47&gt;=マスター!$C$24,F47&lt;=マスター!$D$24),0,1),IF(J47&gt;0,1,0))</f>
        <v>0</v>
      </c>
      <c r="R47" s="3">
        <f t="shared" si="0"/>
        <v>0</v>
      </c>
    </row>
    <row r="48" spans="3:18" x14ac:dyDescent="0.3">
      <c r="C48" s="11"/>
      <c r="D48" s="12">
        <f>D47+1</f>
        <v>37</v>
      </c>
      <c r="E48" s="25"/>
      <c r="F48" s="25"/>
      <c r="G48" s="13"/>
      <c r="H48" s="13"/>
      <c r="I48" s="26"/>
      <c r="J48" s="14"/>
      <c r="K48" s="10"/>
      <c r="P48" s="3">
        <f>IF(E48&lt;&gt;"",IF(AND(E48&gt;=マスター!$C$24,E48&lt;=マスター!$D$24),0,1),IF(I48&gt;0,1,0))</f>
        <v>0</v>
      </c>
      <c r="Q48" s="3">
        <f>IF(F48&lt;&gt;"",IF(AND(F48&gt;=マスター!$C$24,F48&lt;=マスター!$D$24),0,1),IF(J48&gt;0,1,0))</f>
        <v>0</v>
      </c>
      <c r="R48" s="3">
        <f t="shared" si="0"/>
        <v>0</v>
      </c>
    </row>
    <row r="49" spans="3:18" x14ac:dyDescent="0.3">
      <c r="C49" s="11"/>
      <c r="D49" s="12">
        <f t="shared" si="1"/>
        <v>38</v>
      </c>
      <c r="E49" s="25"/>
      <c r="F49" s="25"/>
      <c r="G49" s="13"/>
      <c r="H49" s="13"/>
      <c r="I49" s="26"/>
      <c r="J49" s="14"/>
      <c r="K49" s="10"/>
      <c r="P49" s="3">
        <f>IF(E49&lt;&gt;"",IF(AND(E49&gt;=マスター!$C$24,E49&lt;=マスター!$D$24),0,1),IF(I49&gt;0,1,0))</f>
        <v>0</v>
      </c>
      <c r="Q49" s="3">
        <f>IF(F49&lt;&gt;"",IF(AND(F49&gt;=マスター!$C$24,F49&lt;=マスター!$D$24),0,1),IF(J49&gt;0,1,0))</f>
        <v>0</v>
      </c>
      <c r="R49" s="3">
        <f t="shared" si="0"/>
        <v>0</v>
      </c>
    </row>
    <row r="50" spans="3:18" x14ac:dyDescent="0.3">
      <c r="C50" s="11"/>
      <c r="D50" s="12">
        <f t="shared" si="1"/>
        <v>39</v>
      </c>
      <c r="E50" s="25"/>
      <c r="F50" s="25"/>
      <c r="G50" s="13"/>
      <c r="H50" s="13"/>
      <c r="I50" s="26"/>
      <c r="J50" s="14"/>
      <c r="K50" s="10"/>
      <c r="P50" s="3">
        <f>IF(E50&lt;&gt;"",IF(AND(E50&gt;=マスター!$C$24,E50&lt;=マスター!$D$24),0,1),IF(I50&gt;0,1,0))</f>
        <v>0</v>
      </c>
      <c r="Q50" s="3">
        <f>IF(F50&lt;&gt;"",IF(AND(F50&gt;=マスター!$C$24,F50&lt;=マスター!$D$24),0,1),IF(J50&gt;0,1,0))</f>
        <v>0</v>
      </c>
      <c r="R50" s="3">
        <f t="shared" si="0"/>
        <v>0</v>
      </c>
    </row>
    <row r="51" spans="3:18" x14ac:dyDescent="0.3">
      <c r="C51" s="11"/>
      <c r="D51" s="12">
        <f t="shared" si="1"/>
        <v>40</v>
      </c>
      <c r="E51" s="25"/>
      <c r="F51" s="25"/>
      <c r="G51" s="13"/>
      <c r="H51" s="13"/>
      <c r="I51" s="26"/>
      <c r="J51" s="14"/>
      <c r="K51" s="10"/>
      <c r="P51" s="3">
        <f>IF(E51&lt;&gt;"",IF(AND(E51&gt;=マスター!$C$24,E51&lt;=マスター!$D$24),0,1),IF(I51&gt;0,1,0))</f>
        <v>0</v>
      </c>
      <c r="Q51" s="3">
        <f>IF(F51&lt;&gt;"",IF(AND(F51&gt;=マスター!$C$24,F51&lt;=マスター!$D$24),0,1),IF(J51&gt;0,1,0))</f>
        <v>0</v>
      </c>
      <c r="R51" s="3">
        <f t="shared" si="0"/>
        <v>0</v>
      </c>
    </row>
    <row r="52" spans="3:18" x14ac:dyDescent="0.3">
      <c r="C52" s="11"/>
      <c r="D52" s="12">
        <f t="shared" si="1"/>
        <v>41</v>
      </c>
      <c r="E52" s="25"/>
      <c r="F52" s="25"/>
      <c r="G52" s="13"/>
      <c r="H52" s="13"/>
      <c r="I52" s="26"/>
      <c r="J52" s="14"/>
      <c r="K52" s="10"/>
      <c r="P52" s="3">
        <f>IF(E52&lt;&gt;"",IF(AND(E52&gt;=マスター!$C$24,E52&lt;=マスター!$D$24),0,1),IF(I52&gt;0,1,0))</f>
        <v>0</v>
      </c>
      <c r="Q52" s="3">
        <f>IF(F52&lt;&gt;"",IF(AND(F52&gt;=マスター!$C$24,F52&lt;=マスター!$D$24),0,1),IF(J52&gt;0,1,0))</f>
        <v>0</v>
      </c>
      <c r="R52" s="3">
        <f t="shared" si="0"/>
        <v>0</v>
      </c>
    </row>
    <row r="53" spans="3:18" x14ac:dyDescent="0.3">
      <c r="C53" s="11"/>
      <c r="D53" s="12">
        <f t="shared" si="1"/>
        <v>42</v>
      </c>
      <c r="E53" s="25"/>
      <c r="F53" s="25"/>
      <c r="G53" s="13"/>
      <c r="H53" s="13"/>
      <c r="I53" s="26"/>
      <c r="J53" s="14"/>
      <c r="K53" s="10"/>
      <c r="P53" s="3">
        <f>IF(E53&lt;&gt;"",IF(AND(E53&gt;=マスター!$C$24,E53&lt;=マスター!$D$24),0,1),IF(I53&gt;0,1,0))</f>
        <v>0</v>
      </c>
      <c r="Q53" s="3">
        <f>IF(F53&lt;&gt;"",IF(AND(F53&gt;=マスター!$C$24,F53&lt;=マスター!$D$24),0,1),IF(J53&gt;0,1,0))</f>
        <v>0</v>
      </c>
      <c r="R53" s="3">
        <f t="shared" si="0"/>
        <v>0</v>
      </c>
    </row>
    <row r="54" spans="3:18" x14ac:dyDescent="0.3">
      <c r="C54" s="11"/>
      <c r="D54" s="12">
        <f t="shared" si="1"/>
        <v>43</v>
      </c>
      <c r="E54" s="25"/>
      <c r="F54" s="25"/>
      <c r="G54" s="13"/>
      <c r="H54" s="13"/>
      <c r="I54" s="26"/>
      <c r="J54" s="14"/>
      <c r="K54" s="10"/>
      <c r="P54" s="3">
        <f>IF(E54&lt;&gt;"",IF(AND(E54&gt;=マスター!$C$24,E54&lt;=マスター!$D$24),0,1),IF(I54&gt;0,1,0))</f>
        <v>0</v>
      </c>
      <c r="Q54" s="3">
        <f>IF(F54&lt;&gt;"",IF(AND(F54&gt;=マスター!$C$24,F54&lt;=マスター!$D$24),0,1),IF(J54&gt;0,1,0))</f>
        <v>0</v>
      </c>
      <c r="R54" s="3">
        <f t="shared" si="0"/>
        <v>0</v>
      </c>
    </row>
    <row r="55" spans="3:18" x14ac:dyDescent="0.3">
      <c r="C55" s="11"/>
      <c r="D55" s="12">
        <f t="shared" si="1"/>
        <v>44</v>
      </c>
      <c r="E55" s="25"/>
      <c r="F55" s="25"/>
      <c r="G55" s="13"/>
      <c r="H55" s="13"/>
      <c r="I55" s="26"/>
      <c r="J55" s="14"/>
      <c r="K55" s="10"/>
      <c r="P55" s="3">
        <f>IF(E55&lt;&gt;"",IF(AND(E55&gt;=マスター!$C$24,E55&lt;=マスター!$D$24),0,1),IF(I55&gt;0,1,0))</f>
        <v>0</v>
      </c>
      <c r="Q55" s="3">
        <f>IF(F55&lt;&gt;"",IF(AND(F55&gt;=マスター!$C$24,F55&lt;=マスター!$D$24),0,1),IF(J55&gt;0,1,0))</f>
        <v>0</v>
      </c>
      <c r="R55" s="3">
        <f t="shared" si="0"/>
        <v>0</v>
      </c>
    </row>
    <row r="56" spans="3:18" x14ac:dyDescent="0.3">
      <c r="C56" s="11"/>
      <c r="D56" s="12">
        <f t="shared" si="1"/>
        <v>45</v>
      </c>
      <c r="E56" s="25"/>
      <c r="F56" s="25"/>
      <c r="G56" s="13"/>
      <c r="H56" s="13"/>
      <c r="I56" s="26"/>
      <c r="J56" s="14"/>
      <c r="K56" s="10"/>
      <c r="P56" s="3">
        <f>IF(E56&lt;&gt;"",IF(AND(E56&gt;=マスター!$C$24,E56&lt;=マスター!$D$24),0,1),IF(I56&gt;0,1,0))</f>
        <v>0</v>
      </c>
      <c r="Q56" s="3">
        <f>IF(F56&lt;&gt;"",IF(AND(F56&gt;=マスター!$C$24,F56&lt;=マスター!$D$24),0,1),IF(J56&gt;0,1,0))</f>
        <v>0</v>
      </c>
      <c r="R56" s="3">
        <f t="shared" si="0"/>
        <v>0</v>
      </c>
    </row>
    <row r="57" spans="3:18" x14ac:dyDescent="0.3">
      <c r="C57" s="11"/>
      <c r="D57" s="12">
        <f t="shared" si="1"/>
        <v>46</v>
      </c>
      <c r="E57" s="25"/>
      <c r="F57" s="25"/>
      <c r="G57" s="13"/>
      <c r="H57" s="13"/>
      <c r="I57" s="26"/>
      <c r="J57" s="14"/>
      <c r="K57" s="10"/>
      <c r="P57" s="3">
        <f>IF(E57&lt;&gt;"",IF(AND(E57&gt;=マスター!$C$24,E57&lt;=マスター!$D$24),0,1),IF(I57&gt;0,1,0))</f>
        <v>0</v>
      </c>
      <c r="Q57" s="3">
        <f>IF(F57&lt;&gt;"",IF(AND(F57&gt;=マスター!$C$24,F57&lt;=マスター!$D$24),0,1),IF(J57&gt;0,1,0))</f>
        <v>0</v>
      </c>
      <c r="R57" s="3">
        <f t="shared" si="0"/>
        <v>0</v>
      </c>
    </row>
    <row r="58" spans="3:18" x14ac:dyDescent="0.3">
      <c r="C58" s="11"/>
      <c r="D58" s="12">
        <f t="shared" si="1"/>
        <v>47</v>
      </c>
      <c r="E58" s="25"/>
      <c r="F58" s="25"/>
      <c r="G58" s="13"/>
      <c r="H58" s="13"/>
      <c r="I58" s="26"/>
      <c r="J58" s="14"/>
      <c r="K58" s="10"/>
      <c r="P58" s="3">
        <f>IF(E58&lt;&gt;"",IF(AND(E58&gt;=マスター!$C$24,E58&lt;=マスター!$D$24),0,1),IF(I58&gt;0,1,0))</f>
        <v>0</v>
      </c>
      <c r="Q58" s="3">
        <f>IF(F58&lt;&gt;"",IF(AND(F58&gt;=マスター!$C$24,F58&lt;=マスター!$D$24),0,1),IF(J58&gt;0,1,0))</f>
        <v>0</v>
      </c>
      <c r="R58" s="3">
        <f t="shared" si="0"/>
        <v>0</v>
      </c>
    </row>
    <row r="59" spans="3:18" x14ac:dyDescent="0.3">
      <c r="C59" s="11"/>
      <c r="D59" s="12">
        <f t="shared" si="1"/>
        <v>48</v>
      </c>
      <c r="E59" s="25"/>
      <c r="F59" s="25"/>
      <c r="G59" s="13"/>
      <c r="H59" s="13"/>
      <c r="I59" s="26"/>
      <c r="J59" s="14"/>
      <c r="K59" s="10"/>
      <c r="P59" s="3">
        <f>IF(E59&lt;&gt;"",IF(AND(E59&gt;=マスター!$C$24,E59&lt;=マスター!$D$24),0,1),IF(I59&gt;0,1,0))</f>
        <v>0</v>
      </c>
      <c r="Q59" s="3">
        <f>IF(F59&lt;&gt;"",IF(AND(F59&gt;=マスター!$C$24,F59&lt;=マスター!$D$24),0,1),IF(J59&gt;0,1,0))</f>
        <v>0</v>
      </c>
      <c r="R59" s="3">
        <f t="shared" si="0"/>
        <v>0</v>
      </c>
    </row>
    <row r="60" spans="3:18" x14ac:dyDescent="0.3">
      <c r="C60" s="11"/>
      <c r="D60" s="12">
        <f t="shared" si="1"/>
        <v>49</v>
      </c>
      <c r="E60" s="25"/>
      <c r="F60" s="25"/>
      <c r="G60" s="13"/>
      <c r="H60" s="13"/>
      <c r="I60" s="26"/>
      <c r="J60" s="14"/>
      <c r="K60" s="10"/>
      <c r="P60" s="3">
        <f>IF(E60&lt;&gt;"",IF(AND(E60&gt;=マスター!$C$24,E60&lt;=マスター!$D$24),0,1),IF(I60&gt;0,1,0))</f>
        <v>0</v>
      </c>
      <c r="Q60" s="3">
        <f>IF(F60&lt;&gt;"",IF(AND(F60&gt;=マスター!$C$24,F60&lt;=マスター!$D$24),0,1),IF(J60&gt;0,1,0))</f>
        <v>0</v>
      </c>
      <c r="R60" s="3">
        <f t="shared" si="0"/>
        <v>0</v>
      </c>
    </row>
    <row r="61" spans="3:18" ht="15.6" thickBot="1" x14ac:dyDescent="0.35">
      <c r="C61" s="11"/>
      <c r="D61" s="12">
        <f t="shared" si="1"/>
        <v>50</v>
      </c>
      <c r="E61" s="25"/>
      <c r="F61" s="25"/>
      <c r="G61" s="13"/>
      <c r="H61" s="13"/>
      <c r="I61" s="26"/>
      <c r="J61" s="14"/>
      <c r="K61" s="10"/>
      <c r="P61" s="3">
        <f>IF(E61&lt;&gt;"",IF(AND(E61&gt;=マスター!$C$24,E61&lt;=マスター!$D$24),0,1),IF(I61&gt;0,1,0))</f>
        <v>0</v>
      </c>
      <c r="Q61" s="3">
        <f>IF(F61&lt;&gt;"",IF(AND(F61&gt;=マスター!$C$24,F61&lt;=マスター!$D$24),0,1),IF(J61&gt;0,1,0))</f>
        <v>0</v>
      </c>
      <c r="R61" s="3">
        <f t="shared" si="0"/>
        <v>0</v>
      </c>
    </row>
    <row r="62" spans="3:18" ht="15.6" thickBot="1" x14ac:dyDescent="0.35">
      <c r="C62" s="7"/>
      <c r="D62" s="15"/>
      <c r="E62" s="15"/>
      <c r="F62" s="15"/>
      <c r="G62" s="16"/>
      <c r="H62" s="16" t="s">
        <v>16</v>
      </c>
      <c r="I62" s="33">
        <f>SUM(I12:I61)</f>
        <v>293500</v>
      </c>
      <c r="J62" s="15"/>
      <c r="K62" s="10"/>
    </row>
    <row r="63" spans="3:18" ht="10.050000000000001" customHeight="1" thickBot="1" x14ac:dyDescent="0.35">
      <c r="C63" s="17"/>
      <c r="D63" s="18"/>
      <c r="E63" s="18"/>
      <c r="F63" s="18"/>
      <c r="G63" s="18"/>
      <c r="H63" s="18"/>
      <c r="I63" s="18"/>
      <c r="J63" s="18"/>
      <c r="K63" s="19"/>
    </row>
  </sheetData>
  <sheetProtection algorithmName="SHA-512" hashValue="bM3XaX7J5i9iDRZUdg882IyREWFALAr+BC4BsxQsGrldCa0wyV0w7Jvg8R0o1uWMxPlk4GJa+ArEHpMUQKrx/g==" saltValue="8sbjEHwwKZCoc2EkuH6YXg==" spinCount="100000" sheet="1" objects="1" scenarios="1"/>
  <mergeCells count="8">
    <mergeCell ref="D6:E6"/>
    <mergeCell ref="F6:G6"/>
    <mergeCell ref="H6:I6"/>
    <mergeCell ref="F2:G2"/>
    <mergeCell ref="I2:J2"/>
    <mergeCell ref="D4:E4"/>
    <mergeCell ref="D5:E5"/>
    <mergeCell ref="H5:I5"/>
  </mergeCells>
  <phoneticPr fontId="2"/>
  <conditionalFormatting sqref="E12">
    <cfRule type="expression" dxfId="4" priority="5">
      <formula>P12=1</formula>
    </cfRule>
  </conditionalFormatting>
  <conditionalFormatting sqref="F12">
    <cfRule type="expression" dxfId="3" priority="4">
      <formula>Q12=1</formula>
    </cfRule>
  </conditionalFormatting>
  <conditionalFormatting sqref="E13:E61">
    <cfRule type="expression" dxfId="2" priority="3">
      <formula>P13=1</formula>
    </cfRule>
  </conditionalFormatting>
  <conditionalFormatting sqref="F13:F61">
    <cfRule type="expression" dxfId="1" priority="2">
      <formula>Q13=1</formula>
    </cfRule>
  </conditionalFormatting>
  <conditionalFormatting sqref="I12:I61">
    <cfRule type="expression" dxfId="0" priority="1">
      <formula>R12=1</formula>
    </cfRule>
  </conditionalFormatting>
  <pageMargins left="0.23622047244094491" right="0.23622047244094491" top="0.74803149606299213" bottom="0.74803149606299213" header="0.31496062992125984" footer="0.31496062992125984"/>
  <pageSetup paperSize="8" scale="72" fitToHeight="0" orientation="portrait" verticalDpi="0" r:id="rId1"/>
  <headerFooter>
    <oddHeader>&amp;C&amp;20&amp;A</oddHeader>
    <oddFooter>&amp;C&amp;P/&amp;N&amp;R&amp;F</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CD3A4A7-17B7-4155-BA57-4B9A83387843}">
          <x14:formula1>
            <xm:f>マスター!$C$4:$C$15</xm:f>
          </x14:formula1>
          <xm:sqref>F5</xm:sqref>
        </x14:dataValidation>
        <x14:dataValidation type="list" allowBlank="1" showInputMessage="1" showErrorMessage="1" xr:uid="{B8327755-1FFB-4309-AF6D-28EDF2E45B4D}">
          <x14:formula1>
            <xm:f>マスター!$B$4:$B$8</xm:f>
          </x14:formula1>
          <xm:sqref>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3E7FB-A771-4A16-9F5D-64D663259F2B}">
  <sheetPr>
    <tabColor theme="0" tint="-0.499984740745262"/>
  </sheetPr>
  <dimension ref="B3:K24"/>
  <sheetViews>
    <sheetView topLeftCell="A4" workbookViewId="0">
      <selection activeCell="B22" sqref="B22"/>
    </sheetView>
  </sheetViews>
  <sheetFormatPr defaultColWidth="8.7265625" defaultRowHeight="15" x14ac:dyDescent="0.3"/>
  <cols>
    <col min="1" max="1" width="2.54296875" customWidth="1"/>
    <col min="2" max="3" width="19.7265625" customWidth="1"/>
    <col min="4" max="4" width="18.81640625" customWidth="1"/>
    <col min="6" max="6" width="4.54296875" bestFit="1" customWidth="1"/>
    <col min="7" max="7" width="19.7265625" bestFit="1" customWidth="1"/>
    <col min="8" max="8" width="7.81640625" bestFit="1" customWidth="1"/>
    <col min="9" max="9" width="18.7265625" bestFit="1" customWidth="1"/>
  </cols>
  <sheetData>
    <row r="3" spans="2:11" ht="30" x14ac:dyDescent="0.3">
      <c r="B3" s="20" t="s">
        <v>21</v>
      </c>
      <c r="C3" s="20" t="s">
        <v>58</v>
      </c>
      <c r="F3" s="20" t="s">
        <v>8</v>
      </c>
      <c r="G3" s="22" t="s">
        <v>29</v>
      </c>
      <c r="H3" s="20"/>
      <c r="I3" s="20" t="s">
        <v>2</v>
      </c>
      <c r="K3" s="20" t="s">
        <v>55</v>
      </c>
    </row>
    <row r="4" spans="2:11" x14ac:dyDescent="0.3">
      <c r="B4" t="s">
        <v>59</v>
      </c>
      <c r="C4" t="s">
        <v>60</v>
      </c>
      <c r="F4" t="s">
        <v>9</v>
      </c>
      <c r="G4" t="s">
        <v>24</v>
      </c>
      <c r="I4" t="s">
        <v>3</v>
      </c>
      <c r="K4" t="s">
        <v>86</v>
      </c>
    </row>
    <row r="5" spans="2:11" x14ac:dyDescent="0.3">
      <c r="B5" t="s">
        <v>17</v>
      </c>
      <c r="C5" t="s">
        <v>61</v>
      </c>
      <c r="F5" t="s">
        <v>10</v>
      </c>
      <c r="G5" t="s">
        <v>25</v>
      </c>
      <c r="H5" s="21">
        <v>200000</v>
      </c>
      <c r="I5" t="s">
        <v>5</v>
      </c>
    </row>
    <row r="6" spans="2:11" x14ac:dyDescent="0.3">
      <c r="B6" t="s">
        <v>18</v>
      </c>
      <c r="C6" t="s">
        <v>62</v>
      </c>
      <c r="F6" t="s">
        <v>11</v>
      </c>
      <c r="G6" t="s">
        <v>26</v>
      </c>
      <c r="H6" s="21">
        <v>350000</v>
      </c>
      <c r="I6" t="s">
        <v>4</v>
      </c>
      <c r="K6" t="s">
        <v>71</v>
      </c>
    </row>
    <row r="7" spans="2:11" x14ac:dyDescent="0.3">
      <c r="B7" t="s">
        <v>19</v>
      </c>
      <c r="C7" t="s">
        <v>63</v>
      </c>
      <c r="F7" t="s">
        <v>12</v>
      </c>
      <c r="G7" t="s">
        <v>27</v>
      </c>
      <c r="H7" s="21">
        <v>500000</v>
      </c>
      <c r="I7" t="s">
        <v>6</v>
      </c>
      <c r="K7" t="s">
        <v>72</v>
      </c>
    </row>
    <row r="8" spans="2:11" x14ac:dyDescent="0.3">
      <c r="B8" t="s">
        <v>20</v>
      </c>
      <c r="C8" t="s">
        <v>64</v>
      </c>
      <c r="F8" t="s">
        <v>13</v>
      </c>
      <c r="G8" t="s">
        <v>28</v>
      </c>
      <c r="H8" s="21">
        <v>650000</v>
      </c>
      <c r="I8" t="s">
        <v>7</v>
      </c>
    </row>
    <row r="9" spans="2:11" x14ac:dyDescent="0.3">
      <c r="C9" t="s">
        <v>65</v>
      </c>
    </row>
    <row r="10" spans="2:11" x14ac:dyDescent="0.3">
      <c r="C10" t="s">
        <v>66</v>
      </c>
    </row>
    <row r="11" spans="2:11" x14ac:dyDescent="0.3">
      <c r="C11" t="s">
        <v>67</v>
      </c>
    </row>
    <row r="12" spans="2:11" x14ac:dyDescent="0.3">
      <c r="C12" t="s">
        <v>68</v>
      </c>
    </row>
    <row r="13" spans="2:11" x14ac:dyDescent="0.3">
      <c r="C13" t="s">
        <v>69</v>
      </c>
    </row>
    <row r="14" spans="2:11" x14ac:dyDescent="0.3">
      <c r="C14" t="s">
        <v>70</v>
      </c>
    </row>
    <row r="15" spans="2:11" x14ac:dyDescent="0.3">
      <c r="C15" t="s">
        <v>57</v>
      </c>
    </row>
    <row r="20" spans="2:4" x14ac:dyDescent="0.3">
      <c r="B20" s="20" t="s">
        <v>30</v>
      </c>
      <c r="C20" s="20" t="s">
        <v>54</v>
      </c>
      <c r="D20" s="20" t="s">
        <v>56</v>
      </c>
    </row>
    <row r="21" spans="2:4" x14ac:dyDescent="0.3">
      <c r="B21" s="28" t="str">
        <f>IF(AND('補正基準実績申告書（展覧会等）'!F4&lt;&gt;"",'補正基準実績申告書（展覧会等）'!F5&lt;&gt;""),'補正基準実績申告書（展覧会等）'!F4&amp;'補正基準実績申告書（展覧会等）'!F5,"")</f>
        <v/>
      </c>
      <c r="C21" s="29" t="str">
        <f>IFERROR(EOMONTH(DATEVALUE(B21),-12)+1,"")</f>
        <v/>
      </c>
      <c r="D21" s="29" t="str">
        <f>IFERROR(EOMONTH(DATEVALUE(B21),0),"")</f>
        <v/>
      </c>
    </row>
    <row r="23" spans="2:4" x14ac:dyDescent="0.3">
      <c r="B23" s="20" t="s">
        <v>53</v>
      </c>
      <c r="C23" s="20" t="s">
        <v>54</v>
      </c>
      <c r="D23" s="20" t="s">
        <v>56</v>
      </c>
    </row>
    <row r="24" spans="2:4" x14ac:dyDescent="0.3">
      <c r="B24" s="28" t="str">
        <f>'補正基準実績申告書（展覧会等）（記入例）'!F4&amp;'補正基準実績申告書（展覧会等）（記入例）'!F5</f>
        <v>2018年12月</v>
      </c>
      <c r="C24" s="29">
        <f>IFERROR(EOMONTH(DATEVALUE(B24),-12)+1,"")</f>
        <v>43101</v>
      </c>
      <c r="D24" s="29">
        <f>IFERROR(EOMONTH(DATEVALUE(B24),0),"")</f>
        <v>43465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補正基準実績申告書（展覧会等）</vt:lpstr>
      <vt:lpstr>補正基準実績申告書（展覧会等）（記入例）</vt:lpstr>
      <vt:lpstr>マスター</vt:lpstr>
      <vt:lpstr>'補正基準実績申告書（展覧会等）'!Print_Area</vt:lpstr>
      <vt:lpstr>'補正基準実績申告書（展覧会等）（記入例）'!Print_Area</vt:lpstr>
      <vt:lpstr>'補正基準実績申告書（展覧会等）'!Print_Titles</vt:lpstr>
      <vt:lpstr>'補正基準実績申告書（展覧会等）（記入例）'!Print_Titles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2021-04-17T16:04:24Z</cp:lastPrinted>
  <dcterms:created xsi:type="dcterms:W3CDTF">2021-04-15T08:27:54Z</dcterms:created>
  <dcterms:modified xsi:type="dcterms:W3CDTF">2021-04-26T00:59:10Z</dcterms:modified>
</cp:coreProperties>
</file>