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20.xml" ContentType="application/vnd.openxmlformats-officedocument.drawingml.chartshapes+xml"/>
  <Override PartName="/xl/drawings/drawing18.xml" ContentType="application/vnd.openxmlformats-officedocument.drawingml.chartshapes+xml"/>
  <Override PartName="/xl/drawings/drawing24.xml" ContentType="application/vnd.openxmlformats-officedocument.drawingml.chartshapes+xml"/>
  <Override PartName="/xl/drawings/drawing22.xml" ContentType="application/vnd.openxmlformats-officedocument.drawingml.chartshapes+xml"/>
  <Override PartName="/xl/drawings/drawing14.xml" ContentType="application/vnd.openxmlformats-officedocument.drawingml.chartshapes+xml"/>
  <Override PartName="/xl/drawings/drawing26.xml" ContentType="application/vnd.openxmlformats-officedocument.drawingml.chartshapes+xml"/>
  <Override PartName="/xl/drawings/drawing11.xml" ContentType="application/vnd.openxmlformats-officedocument.drawingml.chartshapes+xml"/>
  <Override PartName="/xl/drawings/drawing8.xml" ContentType="application/vnd.openxmlformats-officedocument.drawingml.chartshapes+xml"/>
  <Override PartName="/xl/drawings/drawing6.xml" ContentType="application/vnd.openxmlformats-officedocument.drawingml.chartshapes+xml"/>
  <Override PartName="/xl/drawings/drawing16.xml" ContentType="application/vnd.openxmlformats-officedocument.drawingml.chartshapes+xml"/>
  <Override PartName="/xl/drawings/drawing31.xml" ContentType="application/vnd.openxmlformats-officedocument.drawingml.chartshapes+xml"/>
  <Override PartName="/xl/drawings/drawing4.xml" ContentType="application/vnd.openxmlformats-officedocument.drawingml.chartshapes+xml"/>
  <Override PartName="/xl/drawings/drawing46.xml" ContentType="application/vnd.openxmlformats-officedocument.drawingml.chartshapes+xml"/>
  <Override PartName="/xl/drawings/drawing44.xml" ContentType="application/vnd.openxmlformats-officedocument.drawingml.chartshapes+xml"/>
  <Override PartName="/xl/drawings/drawing41.xml" ContentType="application/vnd.openxmlformats-officedocument.drawingml.chartshapes+xml"/>
  <Override PartName="/xl/drawings/drawing39.xml" ContentType="application/vnd.openxmlformats-officedocument.drawingml.chartshapes+xml"/>
  <Override PartName="/xl/drawings/drawing37.xml" ContentType="application/vnd.openxmlformats-officedocument.drawingml.chartshapes+xml"/>
  <Override PartName="/xl/drawings/drawing35.xml" ContentType="application/vnd.openxmlformats-officedocument.drawingml.chartshapes+xml"/>
  <Override PartName="/xl/drawings/drawing33.xml" ContentType="application/vnd.openxmlformats-officedocument.drawingml.chartshapes+xml"/>
  <Override PartName="/xl/drawings/drawing28.xml" ContentType="application/vnd.openxmlformats-officedocument.drawingml.chartshapes+xml"/>
  <Override PartName="/xl/workbook.xml" ContentType="application/vnd.openxmlformats-officedocument.spreadsheetml.sheet.main+xml"/>
  <Override PartName="/xl/worksheets/sheet2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olors7.xml" ContentType="application/vnd.ms-office.chartcolorstyle+xml"/>
  <Override PartName="/xl/charts/style7.xml" ContentType="application/vnd.ms-office.chartstyle+xml"/>
  <Override PartName="/xl/charts/chart25.xml" ContentType="application/vnd.openxmlformats-officedocument.drawingml.chart+xml"/>
  <Override PartName="/xl/charts/colors4.xml" ContentType="application/vnd.ms-office.chartcolorstyle+xml"/>
  <Override PartName="/xl/worksheets/sheet8.xml" ContentType="application/vnd.openxmlformats-officedocument.spreadsheetml.worksheet+xml"/>
  <Override PartName="/xl/drawings/drawing38.xml" ContentType="application/vnd.openxmlformats-officedocument.drawing+xml"/>
  <Override PartName="/xl/charts/chart21.xml" ContentType="application/vnd.openxmlformats-officedocument.drawingml.chart+xml"/>
  <Override PartName="/xl/theme/themeOverride12.xml" ContentType="application/vnd.openxmlformats-officedocument.themeOverride+xml"/>
  <Override PartName="/xl/charts/style4.xml" ContentType="application/vnd.ms-office.chartstyle+xml"/>
  <Override PartName="/xl/charts/chart20.xml" ContentType="application/vnd.openxmlformats-officedocument.drawingml.chart+xml"/>
  <Override PartName="/xl/drawings/drawing36.xml" ContentType="application/vnd.openxmlformats-officedocument.drawing+xml"/>
  <Override PartName="/xl/charts/chart1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drawings/drawing40.xml" ContentType="application/vnd.openxmlformats-officedocument.drawing+xml"/>
  <Override PartName="/xl/charts/chart22.xml" ContentType="application/vnd.openxmlformats-officedocument.drawingml.chart+xml"/>
  <Override PartName="/xl/charts/chart2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worksheets/sheet5.xml" ContentType="application/vnd.openxmlformats-officedocument.spreadsheetml.worksheet+xml"/>
  <Override PartName="/xl/drawings/drawing45.xml" ContentType="application/vnd.openxmlformats-officedocument.drawing+xml"/>
  <Override PartName="/xl/drawings/drawing43.xml" ContentType="application/vnd.openxmlformats-officedocument.drawing+xml"/>
  <Override PartName="/xl/charts/colors5.xml" ContentType="application/vnd.ms-office.chartcolorstyle+xml"/>
  <Override PartName="/xl/charts/style5.xml" ContentType="application/vnd.ms-office.chartstyle+xml"/>
  <Override PartName="/xl/theme/themeOverride13.xml" ContentType="application/vnd.openxmlformats-officedocument.themeOverride+xml"/>
  <Override PartName="/xl/worksheets/sheet6.xml" ContentType="application/vnd.openxmlformats-officedocument.spreadsheetml.worksheet+xml"/>
  <Override PartName="/xl/drawings/drawing42.xml" ContentType="application/vnd.openxmlformats-officedocument.drawing+xml"/>
  <Override PartName="/xl/charts/chart23.xml" ContentType="application/vnd.openxmlformats-officedocument.drawingml.chart+xml"/>
  <Override PartName="/xl/drawings/drawing34.xml" ContentType="application/vnd.openxmlformats-officedocument.drawing+xml"/>
  <Override PartName="/xl/worksheets/sheet1.xml" ContentType="application/vnd.openxmlformats-officedocument.spreadsheetml.worksheet+xml"/>
  <Override PartName="/xl/charts/chart18.xml" ContentType="application/vnd.openxmlformats-officedocument.drawingml.char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worksheets/sheet24.xml" ContentType="application/vnd.openxmlformats-officedocument.spreadsheetml.worksheet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charts/chart2.xml" ContentType="application/vnd.openxmlformats-officedocument.drawingml.chart+xml"/>
  <Override PartName="/xl/worksheets/sheet23.xml" ContentType="application/vnd.openxmlformats-officedocument.spreadsheetml.worksheet+xml"/>
  <Override PartName="/xl/worksheets/sheet10.xml" ContentType="application/vnd.openxmlformats-officedocument.spreadsheetml.worksheet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worksheets/sheet21.xml" ContentType="application/vnd.openxmlformats-officedocument.spreadsheetml.worksheet+xml"/>
  <Override PartName="/xl/charts/colors1.xml" ContentType="application/vnd.ms-office.chartcolorstyle+xml"/>
  <Override PartName="/xl/charts/style1.xml" ContentType="application/vnd.ms-office.chartstyle+xml"/>
  <Override PartName="/xl/charts/chart3.xml" ContentType="application/vnd.openxmlformats-officedocument.drawingml.chart+xml"/>
  <Override PartName="/xl/worksheets/sheet22.xml" ContentType="application/vnd.openxmlformats-officedocument.spreadsheetml.workshee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worksheets/sheet53.xml" ContentType="application/vnd.openxmlformats-officedocument.spreadsheetml.worksheet+xml"/>
  <Override PartName="/xl/worksheets/sheet52.xml" ContentType="application/vnd.openxmlformats-officedocument.spreadsheetml.worksheet+xml"/>
  <Override PartName="/xl/worksheets/sheet51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46.xml" ContentType="application/vnd.openxmlformats-officedocument.spreadsheetml.worksheet+xml"/>
  <Override PartName="/xl/worksheets/sheet45.xml" ContentType="application/vnd.openxmlformats-officedocument.spreadsheetml.worksheet+xml"/>
  <Override PartName="/xl/worksheets/sheet4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Override2.xml" ContentType="application/vnd.openxmlformats-officedocument.themeOverride+xml"/>
  <Override PartName="/xl/drawings/drawing5.xml" ContentType="application/vnd.openxmlformats-officedocument.drawing+xml"/>
  <Override PartName="/xl/worksheets/sheet15.xml" ContentType="application/vnd.openxmlformats-officedocument.spreadsheetml.worksheet+xml"/>
  <Override PartName="/xl/worksheets/sheet13.xml" ContentType="application/vnd.openxmlformats-officedocument.spreadsheetml.worksheet+xml"/>
  <Override PartName="/xl/drawings/drawing27.xml" ContentType="application/vnd.openxmlformats-officedocument.drawing+xml"/>
  <Override PartName="/xl/charts/chart12.xml" ContentType="application/vnd.openxmlformats-officedocument.drawingml.chart+xml"/>
  <Override PartName="/xl/drawings/drawing21.xml" ContentType="application/vnd.openxmlformats-officedocument.drawing+xml"/>
  <Override PartName="/xl/theme/themeOverride7.xml" ContentType="application/vnd.openxmlformats-officedocument.themeOverride+xml"/>
  <Override PartName="/xl/worksheets/sheet16.xml" ContentType="application/vnd.openxmlformats-officedocument.spreadsheetml.worksheet+xml"/>
  <Override PartName="/xl/charts/chart15.xml" ContentType="application/vnd.openxmlformats-officedocument.drawingml.chart+xml"/>
  <Override PartName="/xl/theme/themeOverride11.xml" ContentType="application/vnd.openxmlformats-officedocument.themeOverride+xml"/>
  <Override PartName="/xl/worksheets/sheet12.xml" ContentType="application/vnd.openxmlformats-officedocument.spreadsheetml.worksheet+xml"/>
  <Override PartName="/xl/theme/themeOverride10.xml" ContentType="application/vnd.openxmlformats-officedocument.themeOverride+xml"/>
  <Override PartName="/xl/charts/chart14.xml" ContentType="application/vnd.openxmlformats-officedocument.drawingml.chart+xml"/>
  <Override PartName="/xl/worksheets/sheet17.xml" ContentType="application/vnd.openxmlformats-officedocument.spreadsheetml.worksheet+xml"/>
  <Override PartName="/xl/charts/chart13.xml" ContentType="application/vnd.openxmlformats-officedocument.drawingml.chart+xml"/>
  <Override PartName="/xl/theme/themeOverride9.xml" ContentType="application/vnd.openxmlformats-officedocument.themeOverride+xml"/>
  <Override PartName="/xl/drawings/drawing10.xml" ContentType="application/vnd.openxmlformats-officedocument.drawing+xml"/>
  <Override PartName="/xl/worksheets/sheet14.xml" ContentType="application/vnd.openxmlformats-officedocument.spreadsheetml.worksheet+xml"/>
  <Override PartName="/xl/drawings/drawing25.xml" ContentType="application/vnd.openxmlformats-officedocument.drawing+xml"/>
  <Override PartName="/xl/theme/themeOverride8.xml" ContentType="application/vnd.openxmlformats-officedocument.themeOverride+xml"/>
  <Override PartName="/xl/charts/chart11.xml" ContentType="application/vnd.openxmlformats-officedocument.drawingml.chart+xml"/>
  <Override PartName="/xl/drawings/drawing19.xml" ContentType="application/vnd.openxmlformats-officedocument.drawing+xml"/>
  <Override PartName="/xl/drawings/drawing23.xml" ContentType="application/vnd.openxmlformats-officedocument.drawing+xml"/>
  <Override PartName="/xl/drawings/drawing29.xml" ContentType="application/vnd.openxmlformats-officedocument.drawing+xml"/>
  <Override PartName="/xl/theme/themeOverride6.xml" ContentType="application/vnd.openxmlformats-officedocument.themeOverride+xml"/>
  <Override PartName="/xl/worksheets/sheet19.xml" ContentType="application/vnd.openxmlformats-officedocument.spreadsheetml.worksheet+xml"/>
  <Override PartName="/xl/charts/chart8.xml" ContentType="application/vnd.openxmlformats-officedocument.drawingml.chart+xml"/>
  <Override PartName="/xl/drawings/drawing13.xml" ContentType="application/vnd.openxmlformats-officedocument.drawing+xml"/>
  <Override PartName="/xl/theme/themeOverride4.xml" ContentType="application/vnd.openxmlformats-officedocument.themeOverride+xml"/>
  <Override PartName="/xl/charts/chart7.xml" ContentType="application/vnd.openxmlformats-officedocument.drawingml.chart+xml"/>
  <Override PartName="/xl/drawings/drawing12.xml" ContentType="application/vnd.openxmlformats-officedocument.drawing+xml"/>
  <Override PartName="/xl/worksheets/sheet20.xml" ContentType="application/vnd.openxmlformats-officedocument.spreadsheetml.worksheet+xml"/>
  <Override PartName="/xl/theme/themeOverride3.xml" ContentType="application/vnd.openxmlformats-officedocument.themeOverride+xml"/>
  <Override PartName="/xl/charts/chart6.xml" ContentType="application/vnd.openxmlformats-officedocument.drawingml.chart+xml"/>
  <Override PartName="/xl/charts/chart16.xml" ContentType="application/vnd.openxmlformats-officedocument.drawingml.chart+xml"/>
  <Override PartName="/xl/drawings/drawing3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17.xml" ContentType="application/vnd.openxmlformats-officedocument.drawing+xml"/>
  <Override PartName="/xl/drawings/drawing30.xml" ContentType="application/vnd.openxmlformats-officedocument.drawing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worksheets/sheet11.xml" ContentType="application/vnd.openxmlformats-officedocument.spreadsheetml.worksheet+xml"/>
  <Override PartName="/xl/worksheets/sheet18.xml" ContentType="application/vnd.openxmlformats-officedocument.spreadsheetml.worksheet+xml"/>
  <Override PartName="/xl/theme/themeOverride5.xml" ContentType="application/vnd.openxmlformats-officedocument.themeOverride+xml"/>
  <Override PartName="/xl/externalLinks/externalLink10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N:\003･日本語教育指導・普及係\41日本語教育実態調査\★令和2年度\10_HP掲載\4.報告書・パンフレット\"/>
    </mc:Choice>
  </mc:AlternateContent>
  <bookViews>
    <workbookView xWindow="0" yWindow="0" windowWidth="20490" windowHeight="9045"/>
  </bookViews>
  <sheets>
    <sheet name="p.5　表（上）" sheetId="1" r:id="rId1"/>
    <sheet name="p.5 グラフ" sheetId="2" r:id="rId2"/>
    <sheet name="p.5表（下）" sheetId="3" r:id="rId3"/>
    <sheet name="p6. グラフ" sheetId="4" r:id="rId4"/>
    <sheet name="p.7 グラフ（上）" sheetId="5" r:id="rId5"/>
    <sheet name="p.7 グラフ（下）" sheetId="6" r:id="rId6"/>
    <sheet name="p.8 グラフ" sheetId="7" r:id="rId7"/>
    <sheet name="p.9 表" sheetId="8" r:id="rId8"/>
    <sheet name="p.10 グラフ（上）" sheetId="9" r:id="rId9"/>
    <sheet name="p.10 表" sheetId="10" r:id="rId10"/>
    <sheet name="p.11 グラフ" sheetId="11" r:id="rId11"/>
    <sheet name="p.11 表" sheetId="12" r:id="rId12"/>
    <sheet name="p.12 表" sheetId="13" r:id="rId13"/>
    <sheet name="p.12 円グラフ" sheetId="14" r:id="rId14"/>
    <sheet name="p.13 グラフ" sheetId="15" r:id="rId15"/>
    <sheet name="p.13 表" sheetId="16" r:id="rId16"/>
    <sheet name="p.14 表（上）" sheetId="18" r:id="rId17"/>
    <sheet name="p.14 円グラフ（上）" sheetId="19" r:id="rId18"/>
    <sheet name="p.14 表（下）" sheetId="20" r:id="rId19"/>
    <sheet name="p.14 グラフ（下）" sheetId="21" r:id="rId20"/>
    <sheet name="p.15 表" sheetId="22" r:id="rId21"/>
    <sheet name="p.16 表" sheetId="23" r:id="rId22"/>
    <sheet name="p.17 表" sheetId="24" r:id="rId23"/>
    <sheet name="p.18 表" sheetId="25" r:id="rId24"/>
    <sheet name="p.19 表" sheetId="26" r:id="rId25"/>
    <sheet name="p.19 円グラフ" sheetId="27" r:id="rId26"/>
    <sheet name="p.20 表" sheetId="28" r:id="rId27"/>
    <sheet name="p.20 円グラフ" sheetId="29" r:id="rId28"/>
    <sheet name="p.21 表" sheetId="30" r:id="rId29"/>
    <sheet name="p.21 円グラフ" sheetId="31" r:id="rId30"/>
    <sheet name="p.22 表" sheetId="32" r:id="rId31"/>
    <sheet name="p.22 円グラフ" sheetId="33" r:id="rId32"/>
    <sheet name="p.23 表（上）" sheetId="36" r:id="rId33"/>
    <sheet name="p.23 グラフ" sheetId="37" r:id="rId34"/>
    <sheet name="p.23 表（下）" sheetId="38" r:id="rId35"/>
    <sheet name="p.24 グラフ" sheetId="39" r:id="rId36"/>
    <sheet name="p.25 グラフ（上）" sheetId="41" r:id="rId37"/>
    <sheet name="p.25 グラフ（下）" sheetId="40" r:id="rId38"/>
    <sheet name="p.26 グラフ" sheetId="42" r:id="rId39"/>
    <sheet name="p.27 表" sheetId="43" r:id="rId40"/>
    <sheet name="P.28 表（機関・施設等数の推移）" sheetId="44" r:id="rId41"/>
    <sheet name="P.28 表（教師数の推移 機関・施設等別）" sheetId="58" r:id="rId42"/>
    <sheet name="P.28 表（教師数の推移　職務別）" sheetId="59" r:id="rId43"/>
    <sheet name="P.28 表（受講者数の推移）" sheetId="60" r:id="rId44"/>
    <sheet name="P.29 表" sheetId="45" r:id="rId45"/>
    <sheet name="P.30 表" sheetId="46" r:id="rId46"/>
    <sheet name="P.31 表" sheetId="47" r:id="rId47"/>
    <sheet name="P.32 表" sheetId="48" r:id="rId48"/>
    <sheet name="P.32 円グラフ" sheetId="49" r:id="rId49"/>
    <sheet name="P.33 表" sheetId="50" r:id="rId50"/>
    <sheet name="P.33 円グラフ" sheetId="51" r:id="rId51"/>
    <sheet name="P.34 グラフ" sheetId="52" r:id="rId52"/>
    <sheet name="P.35 グラフ（上）" sheetId="53" r:id="rId53"/>
    <sheet name="P.35 グラフ（下）" sheetId="54" r:id="rId54"/>
    <sheet name="P.36 表〔上）" sheetId="55" r:id="rId55"/>
    <sheet name="P.36 表（下）" sheetId="56" r:id="rId56"/>
    <sheet name="P.37 表" sheetId="57" r:id="rId57"/>
  </sheets>
  <externalReferences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</externalReferences>
  <definedNames>
    <definedName name="_xlnm._FilterDatabase" localSheetId="40" hidden="1">'P.28 表（機関・施設等数の推移）'!$B$4:$L$14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" i="8" l="1"/>
  <c r="J38" i="8"/>
  <c r="I38" i="8"/>
  <c r="H38" i="8"/>
  <c r="G38" i="8"/>
  <c r="F38" i="8"/>
  <c r="E38" i="8"/>
  <c r="K37" i="8"/>
  <c r="J37" i="8"/>
  <c r="I37" i="8"/>
  <c r="H37" i="8"/>
  <c r="G37" i="8"/>
  <c r="F37" i="8"/>
  <c r="E37" i="8"/>
  <c r="K36" i="8"/>
  <c r="J36" i="8"/>
  <c r="I36" i="8"/>
  <c r="H36" i="8"/>
  <c r="G36" i="8"/>
  <c r="F36" i="8"/>
  <c r="E36" i="8"/>
  <c r="K35" i="8"/>
  <c r="J35" i="8"/>
  <c r="I35" i="8"/>
  <c r="H35" i="8"/>
  <c r="G35" i="8"/>
  <c r="F35" i="8"/>
  <c r="E35" i="8"/>
  <c r="K34" i="8"/>
  <c r="J34" i="8"/>
  <c r="I34" i="8"/>
  <c r="H34" i="8"/>
  <c r="G34" i="8"/>
  <c r="F34" i="8"/>
  <c r="E34" i="8"/>
  <c r="K33" i="8"/>
  <c r="J33" i="8"/>
  <c r="I33" i="8"/>
  <c r="H33" i="8"/>
  <c r="G33" i="8"/>
  <c r="F33" i="8"/>
  <c r="E33" i="8"/>
  <c r="K32" i="8"/>
  <c r="J32" i="8"/>
  <c r="I32" i="8"/>
  <c r="H32" i="8"/>
  <c r="G32" i="8"/>
  <c r="F32" i="8"/>
  <c r="E32" i="8"/>
  <c r="K31" i="8"/>
  <c r="J31" i="8"/>
  <c r="I31" i="8"/>
  <c r="H31" i="8"/>
  <c r="G31" i="8"/>
  <c r="F31" i="8"/>
  <c r="E31" i="8"/>
  <c r="K29" i="8"/>
  <c r="J29" i="8"/>
  <c r="I29" i="8"/>
  <c r="H29" i="8"/>
  <c r="G29" i="8"/>
  <c r="F29" i="8"/>
  <c r="E29" i="8"/>
  <c r="K28" i="8"/>
  <c r="J28" i="8"/>
  <c r="I28" i="8"/>
  <c r="H28" i="8"/>
  <c r="G28" i="8"/>
  <c r="F28" i="8"/>
  <c r="E28" i="8"/>
  <c r="K27" i="8"/>
  <c r="J27" i="8"/>
  <c r="I27" i="8"/>
  <c r="H27" i="8"/>
  <c r="G27" i="8"/>
  <c r="F27" i="8"/>
  <c r="E27" i="8"/>
  <c r="K26" i="8"/>
  <c r="J26" i="8"/>
  <c r="I26" i="8"/>
  <c r="H26" i="8"/>
  <c r="G26" i="8"/>
  <c r="F26" i="8"/>
  <c r="E26" i="8"/>
  <c r="K25" i="8"/>
  <c r="J25" i="8"/>
  <c r="I25" i="8"/>
  <c r="H25" i="8"/>
  <c r="G25" i="8"/>
  <c r="F25" i="8"/>
  <c r="E25" i="8"/>
  <c r="K24" i="8"/>
  <c r="J24" i="8"/>
  <c r="I24" i="8"/>
  <c r="H24" i="8"/>
  <c r="G24" i="8"/>
  <c r="F24" i="8"/>
  <c r="E24" i="8"/>
  <c r="K22" i="8"/>
  <c r="J22" i="8"/>
  <c r="I22" i="8"/>
  <c r="H22" i="8"/>
  <c r="G22" i="8"/>
  <c r="F22" i="8"/>
  <c r="E22" i="8"/>
  <c r="K21" i="8"/>
  <c r="J21" i="8"/>
  <c r="I21" i="8"/>
  <c r="H21" i="8"/>
  <c r="G21" i="8"/>
  <c r="F21" i="8"/>
  <c r="E21" i="8"/>
  <c r="K20" i="8"/>
  <c r="J20" i="8"/>
  <c r="I20" i="8"/>
  <c r="H20" i="8"/>
  <c r="G20" i="8"/>
  <c r="F20" i="8"/>
  <c r="E20" i="8"/>
  <c r="K19" i="8"/>
  <c r="J19" i="8"/>
  <c r="I19" i="8"/>
  <c r="H19" i="8"/>
  <c r="G19" i="8"/>
  <c r="F19" i="8"/>
  <c r="E19" i="8"/>
  <c r="K18" i="8"/>
  <c r="J18" i="8"/>
  <c r="I18" i="8"/>
  <c r="H18" i="8"/>
  <c r="G18" i="8"/>
  <c r="F18" i="8"/>
  <c r="E18" i="8"/>
  <c r="K17" i="8"/>
  <c r="J17" i="8"/>
  <c r="I17" i="8"/>
  <c r="H17" i="8"/>
  <c r="G17" i="8"/>
  <c r="F17" i="8"/>
  <c r="E17" i="8"/>
  <c r="K14" i="8"/>
  <c r="J14" i="8"/>
  <c r="I14" i="8"/>
  <c r="H14" i="8"/>
  <c r="G14" i="8"/>
  <c r="F14" i="8"/>
  <c r="E14" i="8"/>
  <c r="K13" i="8"/>
  <c r="J13" i="8"/>
  <c r="I13" i="8"/>
  <c r="H13" i="8"/>
  <c r="G13" i="8"/>
  <c r="F13" i="8"/>
  <c r="E13" i="8"/>
  <c r="K12" i="8"/>
  <c r="J12" i="8"/>
  <c r="I12" i="8"/>
  <c r="H12" i="8"/>
  <c r="G12" i="8"/>
  <c r="F12" i="8"/>
  <c r="E12" i="8"/>
  <c r="K10" i="8"/>
  <c r="J10" i="8"/>
  <c r="I10" i="8"/>
  <c r="H10" i="8"/>
  <c r="G10" i="8"/>
  <c r="F10" i="8"/>
  <c r="E10" i="8"/>
  <c r="K9" i="8"/>
  <c r="J9" i="8"/>
  <c r="I9" i="8"/>
  <c r="H9" i="8"/>
  <c r="G9" i="8"/>
  <c r="F9" i="8"/>
  <c r="E9" i="8"/>
  <c r="K7" i="8"/>
  <c r="J7" i="8"/>
  <c r="I7" i="8"/>
  <c r="H7" i="8"/>
  <c r="G7" i="8"/>
  <c r="F7" i="8"/>
  <c r="E7" i="8"/>
  <c r="K6" i="8"/>
  <c r="J6" i="8"/>
  <c r="I6" i="8"/>
  <c r="H6" i="8"/>
  <c r="G6" i="8"/>
  <c r="F6" i="8"/>
  <c r="E6" i="8"/>
  <c r="K5" i="8"/>
  <c r="J5" i="8"/>
  <c r="I5" i="8"/>
  <c r="H5" i="8"/>
  <c r="G5" i="8"/>
  <c r="F5" i="8"/>
  <c r="E5" i="8"/>
  <c r="J53" i="57"/>
  <c r="I53" i="57"/>
  <c r="H53" i="57"/>
  <c r="G53" i="57"/>
  <c r="F53" i="57"/>
  <c r="E53" i="57"/>
  <c r="D53" i="57"/>
  <c r="C53" i="57"/>
  <c r="J52" i="57"/>
  <c r="I52" i="57"/>
  <c r="H52" i="57"/>
  <c r="G52" i="57"/>
  <c r="F52" i="57"/>
  <c r="E52" i="57"/>
  <c r="D52" i="57"/>
  <c r="C52" i="57"/>
  <c r="J51" i="57"/>
  <c r="I51" i="57"/>
  <c r="H51" i="57"/>
  <c r="G51" i="57"/>
  <c r="F51" i="57"/>
  <c r="E51" i="57"/>
  <c r="D51" i="57"/>
  <c r="C51" i="57"/>
  <c r="J50" i="57"/>
  <c r="I50" i="57"/>
  <c r="H50" i="57"/>
  <c r="G50" i="57"/>
  <c r="F50" i="57"/>
  <c r="E50" i="57"/>
  <c r="D50" i="57"/>
  <c r="C50" i="57"/>
  <c r="J49" i="57"/>
  <c r="I49" i="57"/>
  <c r="H49" i="57"/>
  <c r="G49" i="57"/>
  <c r="F49" i="57"/>
  <c r="E49" i="57"/>
  <c r="D49" i="57"/>
  <c r="C49" i="57"/>
  <c r="J48" i="57"/>
  <c r="I48" i="57"/>
  <c r="H48" i="57"/>
  <c r="G48" i="57"/>
  <c r="F48" i="57"/>
  <c r="E48" i="57"/>
  <c r="D48" i="57"/>
  <c r="C48" i="57"/>
  <c r="J47" i="57"/>
  <c r="I47" i="57"/>
  <c r="H47" i="57"/>
  <c r="G47" i="57"/>
  <c r="F47" i="57"/>
  <c r="E47" i="57"/>
  <c r="D47" i="57"/>
  <c r="C47" i="57"/>
  <c r="J46" i="57"/>
  <c r="I46" i="57"/>
  <c r="H46" i="57"/>
  <c r="G46" i="57"/>
  <c r="F46" i="57"/>
  <c r="E46" i="57"/>
  <c r="D46" i="57"/>
  <c r="C46" i="57"/>
  <c r="J45" i="57"/>
  <c r="I45" i="57"/>
  <c r="H45" i="57"/>
  <c r="G45" i="57"/>
  <c r="F45" i="57"/>
  <c r="E45" i="57"/>
  <c r="D45" i="57"/>
  <c r="C45" i="57"/>
  <c r="J44" i="57"/>
  <c r="I44" i="57"/>
  <c r="H44" i="57"/>
  <c r="G44" i="57"/>
  <c r="F44" i="57"/>
  <c r="E44" i="57"/>
  <c r="D44" i="57"/>
  <c r="C44" i="57"/>
  <c r="J43" i="57"/>
  <c r="I43" i="57"/>
  <c r="H43" i="57"/>
  <c r="G43" i="57"/>
  <c r="F43" i="57"/>
  <c r="E43" i="57"/>
  <c r="D43" i="57"/>
  <c r="C43" i="57"/>
  <c r="J42" i="57"/>
  <c r="I42" i="57"/>
  <c r="H42" i="57"/>
  <c r="G42" i="57"/>
  <c r="F42" i="57"/>
  <c r="E42" i="57"/>
  <c r="D42" i="57"/>
  <c r="C42" i="57"/>
  <c r="J41" i="57"/>
  <c r="I41" i="57"/>
  <c r="H41" i="57"/>
  <c r="G41" i="57"/>
  <c r="F41" i="57"/>
  <c r="E41" i="57"/>
  <c r="D41" i="57"/>
  <c r="C41" i="57"/>
  <c r="J40" i="57"/>
  <c r="I40" i="57"/>
  <c r="H40" i="57"/>
  <c r="G40" i="57"/>
  <c r="F40" i="57"/>
  <c r="E40" i="57"/>
  <c r="D40" i="57"/>
  <c r="C40" i="57"/>
  <c r="J39" i="57"/>
  <c r="I39" i="57"/>
  <c r="H39" i="57"/>
  <c r="G39" i="57"/>
  <c r="F39" i="57"/>
  <c r="E39" i="57"/>
  <c r="D39" i="57"/>
  <c r="C39" i="57"/>
  <c r="J38" i="57"/>
  <c r="I38" i="57"/>
  <c r="H38" i="57"/>
  <c r="G38" i="57"/>
  <c r="F38" i="57"/>
  <c r="E38" i="57"/>
  <c r="D38" i="57"/>
  <c r="C38" i="57"/>
  <c r="J37" i="57"/>
  <c r="I37" i="57"/>
  <c r="H37" i="57"/>
  <c r="G37" i="57"/>
  <c r="F37" i="57"/>
  <c r="E37" i="57"/>
  <c r="D37" i="57"/>
  <c r="C37" i="57"/>
  <c r="J36" i="57"/>
  <c r="I36" i="57"/>
  <c r="H36" i="57"/>
  <c r="G36" i="57"/>
  <c r="F36" i="57"/>
  <c r="E36" i="57"/>
  <c r="D36" i="57"/>
  <c r="C36" i="57"/>
  <c r="J35" i="57"/>
  <c r="I35" i="57"/>
  <c r="H35" i="57"/>
  <c r="G35" i="57"/>
  <c r="F35" i="57"/>
  <c r="E35" i="57"/>
  <c r="D35" i="57"/>
  <c r="C35" i="57"/>
  <c r="J34" i="57"/>
  <c r="I34" i="57"/>
  <c r="H34" i="57"/>
  <c r="G34" i="57"/>
  <c r="F34" i="57"/>
  <c r="E34" i="57"/>
  <c r="D34" i="57"/>
  <c r="C34" i="57"/>
  <c r="J33" i="57"/>
  <c r="I33" i="57"/>
  <c r="H33" i="57"/>
  <c r="G33" i="57"/>
  <c r="F33" i="57"/>
  <c r="E33" i="57"/>
  <c r="D33" i="57"/>
  <c r="C33" i="57"/>
  <c r="J32" i="57"/>
  <c r="I32" i="57"/>
  <c r="H32" i="57"/>
  <c r="G32" i="57"/>
  <c r="F32" i="57"/>
  <c r="E32" i="57"/>
  <c r="D32" i="57"/>
  <c r="C32" i="57"/>
  <c r="J31" i="57"/>
  <c r="I31" i="57"/>
  <c r="H31" i="57"/>
  <c r="G31" i="57"/>
  <c r="F31" i="57"/>
  <c r="E31" i="57"/>
  <c r="D31" i="57"/>
  <c r="C31" i="57"/>
  <c r="J30" i="57"/>
  <c r="I30" i="57"/>
  <c r="H30" i="57"/>
  <c r="G30" i="57"/>
  <c r="F30" i="57"/>
  <c r="E30" i="57"/>
  <c r="D30" i="57"/>
  <c r="C30" i="57"/>
  <c r="J29" i="57"/>
  <c r="I29" i="57"/>
  <c r="H29" i="57"/>
  <c r="G29" i="57"/>
  <c r="F29" i="57"/>
  <c r="E29" i="57"/>
  <c r="D29" i="57"/>
  <c r="C29" i="57"/>
  <c r="J28" i="57"/>
  <c r="I28" i="57"/>
  <c r="H28" i="57"/>
  <c r="G28" i="57"/>
  <c r="F28" i="57"/>
  <c r="E28" i="57"/>
  <c r="D28" i="57"/>
  <c r="C28" i="57"/>
  <c r="J27" i="57"/>
  <c r="I27" i="57"/>
  <c r="H27" i="57"/>
  <c r="G27" i="57"/>
  <c r="F27" i="57"/>
  <c r="E27" i="57"/>
  <c r="D27" i="57"/>
  <c r="C27" i="57"/>
  <c r="J26" i="57"/>
  <c r="I26" i="57"/>
  <c r="H26" i="57"/>
  <c r="G26" i="57"/>
  <c r="F26" i="57"/>
  <c r="E26" i="57"/>
  <c r="D26" i="57"/>
  <c r="C26" i="57"/>
  <c r="J25" i="57"/>
  <c r="I25" i="57"/>
  <c r="H25" i="57"/>
  <c r="G25" i="57"/>
  <c r="F25" i="57"/>
  <c r="E25" i="57"/>
  <c r="D25" i="57"/>
  <c r="C25" i="57"/>
  <c r="J24" i="57"/>
  <c r="I24" i="57"/>
  <c r="H24" i="57"/>
  <c r="G24" i="57"/>
  <c r="F24" i="57"/>
  <c r="E24" i="57"/>
  <c r="D24" i="57"/>
  <c r="C24" i="57"/>
  <c r="J23" i="57"/>
  <c r="I23" i="57"/>
  <c r="H23" i="57"/>
  <c r="G23" i="57"/>
  <c r="F23" i="57"/>
  <c r="E23" i="57"/>
  <c r="D23" i="57"/>
  <c r="C23" i="57"/>
  <c r="J22" i="57"/>
  <c r="I22" i="57"/>
  <c r="H22" i="57"/>
  <c r="G22" i="57"/>
  <c r="F22" i="57"/>
  <c r="E22" i="57"/>
  <c r="D22" i="57"/>
  <c r="C22" i="57"/>
  <c r="J21" i="57"/>
  <c r="I21" i="57"/>
  <c r="H21" i="57"/>
  <c r="G21" i="57"/>
  <c r="F21" i="57"/>
  <c r="E21" i="57"/>
  <c r="D21" i="57"/>
  <c r="C21" i="57"/>
  <c r="J20" i="57"/>
  <c r="I20" i="57"/>
  <c r="H20" i="57"/>
  <c r="G20" i="57"/>
  <c r="F20" i="57"/>
  <c r="E20" i="57"/>
  <c r="D20" i="57"/>
  <c r="C20" i="57"/>
  <c r="J19" i="57"/>
  <c r="I19" i="57"/>
  <c r="H19" i="57"/>
  <c r="G19" i="57"/>
  <c r="F19" i="57"/>
  <c r="E19" i="57"/>
  <c r="D19" i="57"/>
  <c r="C19" i="57"/>
  <c r="J18" i="57"/>
  <c r="I18" i="57"/>
  <c r="H18" i="57"/>
  <c r="G18" i="57"/>
  <c r="F18" i="57"/>
  <c r="E18" i="57"/>
  <c r="D18" i="57"/>
  <c r="C18" i="57"/>
  <c r="J17" i="57"/>
  <c r="I17" i="57"/>
  <c r="H17" i="57"/>
  <c r="G17" i="57"/>
  <c r="F17" i="57"/>
  <c r="E17" i="57"/>
  <c r="D17" i="57"/>
  <c r="C17" i="57"/>
  <c r="J16" i="57"/>
  <c r="I16" i="57"/>
  <c r="H16" i="57"/>
  <c r="G16" i="57"/>
  <c r="F16" i="57"/>
  <c r="E16" i="57"/>
  <c r="D16" i="57"/>
  <c r="C16" i="57"/>
  <c r="J15" i="57"/>
  <c r="I15" i="57"/>
  <c r="H15" i="57"/>
  <c r="G15" i="57"/>
  <c r="F15" i="57"/>
  <c r="E15" i="57"/>
  <c r="D15" i="57"/>
  <c r="C15" i="57"/>
  <c r="J14" i="57"/>
  <c r="I14" i="57"/>
  <c r="H14" i="57"/>
  <c r="G14" i="57"/>
  <c r="F14" i="57"/>
  <c r="E14" i="57"/>
  <c r="D14" i="57"/>
  <c r="C14" i="57"/>
  <c r="J13" i="57"/>
  <c r="I13" i="57"/>
  <c r="H13" i="57"/>
  <c r="G13" i="57"/>
  <c r="F13" i="57"/>
  <c r="E13" i="57"/>
  <c r="D13" i="57"/>
  <c r="C13" i="57"/>
  <c r="J12" i="57"/>
  <c r="I12" i="57"/>
  <c r="H12" i="57"/>
  <c r="G12" i="57"/>
  <c r="F12" i="57"/>
  <c r="E12" i="57"/>
  <c r="D12" i="57"/>
  <c r="C12" i="57"/>
  <c r="J11" i="57"/>
  <c r="I11" i="57"/>
  <c r="H11" i="57"/>
  <c r="G11" i="57"/>
  <c r="F11" i="57"/>
  <c r="E11" i="57"/>
  <c r="D11" i="57"/>
  <c r="C11" i="57"/>
  <c r="J10" i="57"/>
  <c r="I10" i="57"/>
  <c r="H10" i="57"/>
  <c r="G10" i="57"/>
  <c r="F10" i="57"/>
  <c r="E10" i="57"/>
  <c r="D10" i="57"/>
  <c r="C10" i="57"/>
  <c r="J9" i="57"/>
  <c r="I9" i="57"/>
  <c r="H9" i="57"/>
  <c r="G9" i="57"/>
  <c r="F9" i="57"/>
  <c r="E9" i="57"/>
  <c r="D9" i="57"/>
  <c r="C9" i="57"/>
  <c r="J8" i="57"/>
  <c r="I8" i="57"/>
  <c r="H8" i="57"/>
  <c r="G8" i="57"/>
  <c r="F8" i="57"/>
  <c r="E8" i="57"/>
  <c r="D8" i="57"/>
  <c r="C8" i="57"/>
  <c r="J7" i="57"/>
  <c r="J54" i="57" s="1"/>
  <c r="I7" i="57"/>
  <c r="I54" i="57" s="1"/>
  <c r="H7" i="57"/>
  <c r="H54" i="57" s="1"/>
  <c r="G7" i="57"/>
  <c r="G54" i="57" s="1"/>
  <c r="F7" i="57"/>
  <c r="F54" i="57" s="1"/>
  <c r="E7" i="57"/>
  <c r="E54" i="57" s="1"/>
  <c r="D7" i="57"/>
  <c r="D54" i="57" s="1"/>
  <c r="C7" i="57"/>
  <c r="C54" i="57" s="1"/>
  <c r="L30" i="56"/>
  <c r="K30" i="56"/>
  <c r="J30" i="56"/>
  <c r="I30" i="56"/>
  <c r="H30" i="56"/>
  <c r="G30" i="56"/>
  <c r="F30" i="56"/>
  <c r="E30" i="56"/>
  <c r="L29" i="56"/>
  <c r="K29" i="56"/>
  <c r="J29" i="56"/>
  <c r="I29" i="56"/>
  <c r="H29" i="56"/>
  <c r="G29" i="56"/>
  <c r="F29" i="56"/>
  <c r="E29" i="56"/>
  <c r="L28" i="56"/>
  <c r="K28" i="56"/>
  <c r="J28" i="56"/>
  <c r="I28" i="56"/>
  <c r="H28" i="56"/>
  <c r="G28" i="56"/>
  <c r="F28" i="56"/>
  <c r="E28" i="56"/>
  <c r="L27" i="56"/>
  <c r="K27" i="56"/>
  <c r="J27" i="56"/>
  <c r="I27" i="56"/>
  <c r="H27" i="56"/>
  <c r="G27" i="56"/>
  <c r="F27" i="56"/>
  <c r="E27" i="56"/>
  <c r="L26" i="56"/>
  <c r="K26" i="56"/>
  <c r="J26" i="56"/>
  <c r="I26" i="56"/>
  <c r="H26" i="56"/>
  <c r="G26" i="56"/>
  <c r="F26" i="56"/>
  <c r="E26" i="56"/>
  <c r="L25" i="56"/>
  <c r="L31" i="56" s="1"/>
  <c r="K25" i="56"/>
  <c r="K31" i="56" s="1"/>
  <c r="J25" i="56"/>
  <c r="J31" i="56" s="1"/>
  <c r="I25" i="56"/>
  <c r="I31" i="56" s="1"/>
  <c r="H25" i="56"/>
  <c r="H31" i="56" s="1"/>
  <c r="G25" i="56"/>
  <c r="G31" i="56" s="1"/>
  <c r="F25" i="56"/>
  <c r="E25" i="56"/>
  <c r="E31" i="56" s="1"/>
  <c r="L24" i="56"/>
  <c r="K24" i="56"/>
  <c r="J24" i="56"/>
  <c r="I24" i="56"/>
  <c r="H24" i="56"/>
  <c r="G24" i="56"/>
  <c r="F24" i="56"/>
  <c r="E24" i="56"/>
  <c r="L23" i="56"/>
  <c r="K23" i="56"/>
  <c r="J23" i="56"/>
  <c r="I23" i="56"/>
  <c r="H23" i="56"/>
  <c r="G23" i="56"/>
  <c r="F23" i="56"/>
  <c r="E23" i="56"/>
  <c r="L21" i="56"/>
  <c r="K21" i="56"/>
  <c r="J21" i="56"/>
  <c r="I21" i="56"/>
  <c r="H21" i="56"/>
  <c r="G21" i="56"/>
  <c r="F21" i="56"/>
  <c r="E21" i="56"/>
  <c r="L20" i="56"/>
  <c r="K20" i="56"/>
  <c r="J20" i="56"/>
  <c r="I20" i="56"/>
  <c r="H20" i="56"/>
  <c r="G20" i="56"/>
  <c r="F20" i="56"/>
  <c r="E20" i="56"/>
  <c r="L19" i="56"/>
  <c r="K19" i="56"/>
  <c r="J19" i="56"/>
  <c r="I19" i="56"/>
  <c r="H19" i="56"/>
  <c r="G19" i="56"/>
  <c r="F19" i="56"/>
  <c r="E19" i="56"/>
  <c r="L18" i="56"/>
  <c r="K18" i="56"/>
  <c r="J18" i="56"/>
  <c r="I18" i="56"/>
  <c r="H18" i="56"/>
  <c r="G18" i="56"/>
  <c r="F18" i="56"/>
  <c r="E18" i="56"/>
  <c r="L17" i="56"/>
  <c r="K17" i="56"/>
  <c r="J17" i="56"/>
  <c r="I17" i="56"/>
  <c r="H17" i="56"/>
  <c r="G17" i="56"/>
  <c r="F17" i="56"/>
  <c r="E17" i="56"/>
  <c r="L16" i="56"/>
  <c r="L22" i="56" s="1"/>
  <c r="K16" i="56"/>
  <c r="K22" i="56" s="1"/>
  <c r="J16" i="56"/>
  <c r="J22" i="56" s="1"/>
  <c r="I16" i="56"/>
  <c r="I22" i="56" s="1"/>
  <c r="H16" i="56"/>
  <c r="H22" i="56" s="1"/>
  <c r="G16" i="56"/>
  <c r="G22" i="56" s="1"/>
  <c r="F16" i="56"/>
  <c r="F22" i="56" s="1"/>
  <c r="E16" i="56"/>
  <c r="E22" i="56" s="1"/>
  <c r="L14" i="56"/>
  <c r="K14" i="56"/>
  <c r="J14" i="56"/>
  <c r="I14" i="56"/>
  <c r="H14" i="56"/>
  <c r="G14" i="56"/>
  <c r="F14" i="56"/>
  <c r="E14" i="56"/>
  <c r="L13" i="56"/>
  <c r="K13" i="56"/>
  <c r="J13" i="56"/>
  <c r="I13" i="56"/>
  <c r="H13" i="56"/>
  <c r="G13" i="56"/>
  <c r="F13" i="56"/>
  <c r="E13" i="56"/>
  <c r="L12" i="56"/>
  <c r="K12" i="56"/>
  <c r="J12" i="56"/>
  <c r="I12" i="56"/>
  <c r="H12" i="56"/>
  <c r="G12" i="56"/>
  <c r="F12" i="56"/>
  <c r="E12" i="56"/>
  <c r="L11" i="56"/>
  <c r="K11" i="56"/>
  <c r="J11" i="56"/>
  <c r="I11" i="56"/>
  <c r="H11" i="56"/>
  <c r="G11" i="56"/>
  <c r="F11" i="56"/>
  <c r="E11" i="56"/>
  <c r="L10" i="56"/>
  <c r="K10" i="56"/>
  <c r="J10" i="56"/>
  <c r="I10" i="56"/>
  <c r="H10" i="56"/>
  <c r="G10" i="56"/>
  <c r="F10" i="56"/>
  <c r="E10" i="56"/>
  <c r="L9" i="56"/>
  <c r="L15" i="56" s="1"/>
  <c r="L32" i="56" s="1"/>
  <c r="K9" i="56"/>
  <c r="K15" i="56" s="1"/>
  <c r="J9" i="56"/>
  <c r="J15" i="56" s="1"/>
  <c r="J32" i="56" s="1"/>
  <c r="I9" i="56"/>
  <c r="I15" i="56" s="1"/>
  <c r="I32" i="56" s="1"/>
  <c r="H9" i="56"/>
  <c r="H15" i="56" s="1"/>
  <c r="H32" i="56" s="1"/>
  <c r="G9" i="56"/>
  <c r="G15" i="56" s="1"/>
  <c r="G32" i="56" s="1"/>
  <c r="F9" i="56"/>
  <c r="F15" i="56" s="1"/>
  <c r="E9" i="56"/>
  <c r="E15" i="56" s="1"/>
  <c r="E32" i="56" s="1"/>
  <c r="L7" i="56"/>
  <c r="K7" i="56"/>
  <c r="J7" i="56"/>
  <c r="I7" i="56"/>
  <c r="H7" i="56"/>
  <c r="G7" i="56"/>
  <c r="F7" i="56"/>
  <c r="E7" i="56"/>
  <c r="L6" i="56"/>
  <c r="K6" i="56"/>
  <c r="J6" i="56"/>
  <c r="I6" i="56"/>
  <c r="H6" i="56"/>
  <c r="G6" i="56"/>
  <c r="F6" i="56"/>
  <c r="E6" i="56"/>
  <c r="L5" i="56"/>
  <c r="K5" i="56"/>
  <c r="J5" i="56"/>
  <c r="I5" i="56"/>
  <c r="I8" i="56" s="1"/>
  <c r="I33" i="56" s="1"/>
  <c r="H5" i="56"/>
  <c r="H8" i="56" s="1"/>
  <c r="H33" i="56" s="1"/>
  <c r="G5" i="56"/>
  <c r="G8" i="56" s="1"/>
  <c r="G33" i="56" s="1"/>
  <c r="F5" i="56"/>
  <c r="F8" i="56" s="1"/>
  <c r="E5" i="56"/>
  <c r="H3" i="55"/>
  <c r="E8" i="56" l="1"/>
  <c r="E33" i="56" s="1"/>
  <c r="L8" i="56"/>
  <c r="L33" i="56" s="1"/>
  <c r="I8" i="8"/>
  <c r="I23" i="8"/>
  <c r="G30" i="8"/>
  <c r="E30" i="8"/>
  <c r="G39" i="8"/>
  <c r="E8" i="8"/>
  <c r="F15" i="8"/>
  <c r="E23" i="8"/>
  <c r="K30" i="8"/>
  <c r="I30" i="8"/>
  <c r="K39" i="8"/>
  <c r="G8" i="8"/>
  <c r="G15" i="8"/>
  <c r="J8" i="56"/>
  <c r="J33" i="56" s="1"/>
  <c r="K8" i="56"/>
  <c r="K15" i="8"/>
  <c r="F11" i="8"/>
  <c r="K8" i="8"/>
  <c r="K32" i="56"/>
  <c r="K33" i="56" s="1"/>
  <c r="F8" i="8"/>
  <c r="J8" i="8"/>
  <c r="G11" i="8"/>
  <c r="K11" i="8"/>
  <c r="H15" i="8"/>
  <c r="H30" i="8"/>
  <c r="H39" i="8"/>
  <c r="F39" i="8"/>
  <c r="J39" i="8"/>
  <c r="F31" i="56"/>
  <c r="F32" i="56" s="1"/>
  <c r="F33" i="56" s="1"/>
  <c r="H11" i="8"/>
  <c r="E15" i="8"/>
  <c r="I15" i="8"/>
  <c r="G23" i="8"/>
  <c r="K23" i="8"/>
  <c r="E39" i="8"/>
  <c r="I39" i="8"/>
  <c r="H8" i="8"/>
  <c r="E11" i="8"/>
  <c r="I11" i="8"/>
  <c r="H23" i="8"/>
  <c r="F23" i="8"/>
  <c r="J23" i="8"/>
  <c r="F30" i="8"/>
  <c r="J30" i="8"/>
  <c r="H52" i="45"/>
  <c r="G52" i="45"/>
  <c r="F52" i="45"/>
  <c r="E52" i="45"/>
  <c r="D52" i="45"/>
  <c r="C52" i="45"/>
  <c r="H51" i="45"/>
  <c r="G51" i="45"/>
  <c r="F51" i="45"/>
  <c r="E51" i="45"/>
  <c r="D51" i="45"/>
  <c r="C51" i="45"/>
  <c r="H50" i="45"/>
  <c r="G50" i="45"/>
  <c r="F50" i="45"/>
  <c r="E50" i="45"/>
  <c r="D50" i="45"/>
  <c r="C50" i="45"/>
  <c r="H49" i="45"/>
  <c r="G49" i="45"/>
  <c r="F49" i="45"/>
  <c r="E49" i="45"/>
  <c r="D49" i="45"/>
  <c r="C49" i="45"/>
  <c r="H48" i="45"/>
  <c r="G48" i="45"/>
  <c r="F48" i="45"/>
  <c r="E48" i="45"/>
  <c r="D48" i="45"/>
  <c r="C48" i="45"/>
  <c r="H47" i="45"/>
  <c r="G47" i="45"/>
  <c r="F47" i="45"/>
  <c r="E47" i="45"/>
  <c r="D47" i="45"/>
  <c r="C47" i="45"/>
  <c r="H46" i="45"/>
  <c r="G46" i="45"/>
  <c r="F46" i="45"/>
  <c r="E46" i="45"/>
  <c r="D46" i="45"/>
  <c r="C46" i="45"/>
  <c r="H45" i="45"/>
  <c r="G45" i="45"/>
  <c r="F45" i="45"/>
  <c r="E45" i="45"/>
  <c r="D45" i="45"/>
  <c r="C45" i="45"/>
  <c r="H44" i="45"/>
  <c r="G44" i="45"/>
  <c r="F44" i="45"/>
  <c r="E44" i="45"/>
  <c r="D44" i="45"/>
  <c r="C44" i="45"/>
  <c r="H43" i="45"/>
  <c r="G43" i="45"/>
  <c r="F43" i="45"/>
  <c r="E43" i="45"/>
  <c r="D43" i="45"/>
  <c r="C43" i="45"/>
  <c r="H42" i="45"/>
  <c r="G42" i="45"/>
  <c r="F42" i="45"/>
  <c r="E42" i="45"/>
  <c r="D42" i="45"/>
  <c r="C42" i="45"/>
  <c r="H41" i="45"/>
  <c r="G41" i="45"/>
  <c r="F41" i="45"/>
  <c r="E41" i="45"/>
  <c r="D41" i="45"/>
  <c r="C41" i="45"/>
  <c r="H40" i="45"/>
  <c r="G40" i="45"/>
  <c r="F40" i="45"/>
  <c r="E40" i="45"/>
  <c r="D40" i="45"/>
  <c r="C40" i="45"/>
  <c r="H39" i="45"/>
  <c r="G39" i="45"/>
  <c r="F39" i="45"/>
  <c r="E39" i="45"/>
  <c r="D39" i="45"/>
  <c r="C39" i="45"/>
  <c r="H38" i="45"/>
  <c r="G38" i="45"/>
  <c r="F38" i="45"/>
  <c r="E38" i="45"/>
  <c r="D38" i="45"/>
  <c r="C38" i="45"/>
  <c r="H37" i="45"/>
  <c r="G37" i="45"/>
  <c r="F37" i="45"/>
  <c r="E37" i="45"/>
  <c r="D37" i="45"/>
  <c r="C37" i="45"/>
  <c r="H36" i="45"/>
  <c r="G36" i="45"/>
  <c r="F36" i="45"/>
  <c r="E36" i="45"/>
  <c r="D36" i="45"/>
  <c r="C36" i="45"/>
  <c r="H35" i="45"/>
  <c r="G35" i="45"/>
  <c r="F35" i="45"/>
  <c r="E35" i="45"/>
  <c r="D35" i="45"/>
  <c r="C35" i="45"/>
  <c r="H34" i="45"/>
  <c r="G34" i="45"/>
  <c r="F34" i="45"/>
  <c r="E34" i="45"/>
  <c r="D34" i="45"/>
  <c r="C34" i="45"/>
  <c r="H33" i="45"/>
  <c r="G33" i="45"/>
  <c r="F33" i="45"/>
  <c r="E33" i="45"/>
  <c r="D33" i="45"/>
  <c r="C33" i="45"/>
  <c r="H32" i="45"/>
  <c r="G32" i="45"/>
  <c r="F32" i="45"/>
  <c r="E32" i="45"/>
  <c r="D32" i="45"/>
  <c r="C32" i="45"/>
  <c r="H31" i="45"/>
  <c r="G31" i="45"/>
  <c r="F31" i="45"/>
  <c r="E31" i="45"/>
  <c r="D31" i="45"/>
  <c r="C31" i="45"/>
  <c r="H30" i="45"/>
  <c r="G30" i="45"/>
  <c r="F30" i="45"/>
  <c r="E30" i="45"/>
  <c r="D30" i="45"/>
  <c r="C30" i="45"/>
  <c r="H29" i="45"/>
  <c r="G29" i="45"/>
  <c r="F29" i="45"/>
  <c r="E29" i="45"/>
  <c r="D29" i="45"/>
  <c r="C29" i="45"/>
  <c r="H28" i="45"/>
  <c r="G28" i="45"/>
  <c r="F28" i="45"/>
  <c r="E28" i="45"/>
  <c r="D28" i="45"/>
  <c r="C28" i="45"/>
  <c r="H27" i="45"/>
  <c r="G27" i="45"/>
  <c r="F27" i="45"/>
  <c r="E27" i="45"/>
  <c r="D27" i="45"/>
  <c r="C27" i="45"/>
  <c r="H26" i="45"/>
  <c r="G26" i="45"/>
  <c r="F26" i="45"/>
  <c r="E26" i="45"/>
  <c r="D26" i="45"/>
  <c r="C26" i="45"/>
  <c r="H25" i="45"/>
  <c r="G25" i="45"/>
  <c r="F25" i="45"/>
  <c r="E25" i="45"/>
  <c r="D25" i="45"/>
  <c r="C25" i="45"/>
  <c r="H24" i="45"/>
  <c r="G24" i="45"/>
  <c r="F24" i="45"/>
  <c r="E24" i="45"/>
  <c r="D24" i="45"/>
  <c r="C24" i="45"/>
  <c r="H23" i="45"/>
  <c r="G23" i="45"/>
  <c r="F23" i="45"/>
  <c r="E23" i="45"/>
  <c r="D23" i="45"/>
  <c r="C23" i="45"/>
  <c r="H22" i="45"/>
  <c r="G22" i="45"/>
  <c r="F22" i="45"/>
  <c r="E22" i="45"/>
  <c r="D22" i="45"/>
  <c r="C22" i="45"/>
  <c r="H21" i="45"/>
  <c r="G21" i="45"/>
  <c r="F21" i="45"/>
  <c r="E21" i="45"/>
  <c r="D21" i="45"/>
  <c r="C21" i="45"/>
  <c r="H20" i="45"/>
  <c r="G20" i="45"/>
  <c r="F20" i="45"/>
  <c r="E20" i="45"/>
  <c r="D20" i="45"/>
  <c r="C20" i="45"/>
  <c r="H19" i="45"/>
  <c r="G19" i="45"/>
  <c r="F19" i="45"/>
  <c r="E19" i="45"/>
  <c r="D19" i="45"/>
  <c r="C19" i="45"/>
  <c r="H18" i="45"/>
  <c r="G18" i="45"/>
  <c r="F18" i="45"/>
  <c r="E18" i="45"/>
  <c r="D18" i="45"/>
  <c r="C18" i="45"/>
  <c r="H17" i="45"/>
  <c r="G17" i="45"/>
  <c r="F17" i="45"/>
  <c r="E17" i="45"/>
  <c r="D17" i="45"/>
  <c r="C17" i="45"/>
  <c r="H16" i="45"/>
  <c r="G16" i="45"/>
  <c r="F16" i="45"/>
  <c r="E16" i="45"/>
  <c r="D16" i="45"/>
  <c r="C16" i="45"/>
  <c r="H15" i="45"/>
  <c r="G15" i="45"/>
  <c r="F15" i="45"/>
  <c r="E15" i="45"/>
  <c r="D15" i="45"/>
  <c r="C15" i="45"/>
  <c r="H14" i="45"/>
  <c r="G14" i="45"/>
  <c r="F14" i="45"/>
  <c r="E14" i="45"/>
  <c r="D14" i="45"/>
  <c r="C14" i="45"/>
  <c r="H13" i="45"/>
  <c r="G13" i="45"/>
  <c r="F13" i="45"/>
  <c r="E13" i="45"/>
  <c r="D13" i="45"/>
  <c r="C13" i="45"/>
  <c r="H12" i="45"/>
  <c r="G12" i="45"/>
  <c r="F12" i="45"/>
  <c r="E12" i="45"/>
  <c r="D12" i="45"/>
  <c r="C12" i="45"/>
  <c r="H11" i="45"/>
  <c r="G11" i="45"/>
  <c r="F11" i="45"/>
  <c r="E11" i="45"/>
  <c r="D11" i="45"/>
  <c r="C11" i="45"/>
  <c r="H10" i="45"/>
  <c r="G10" i="45"/>
  <c r="F10" i="45"/>
  <c r="E10" i="45"/>
  <c r="D10" i="45"/>
  <c r="C10" i="45"/>
  <c r="H9" i="45"/>
  <c r="G9" i="45"/>
  <c r="F9" i="45"/>
  <c r="E9" i="45"/>
  <c r="D9" i="45"/>
  <c r="C9" i="45"/>
  <c r="H8" i="45"/>
  <c r="G8" i="45"/>
  <c r="F8" i="45"/>
  <c r="E8" i="45"/>
  <c r="D8" i="45"/>
  <c r="C8" i="45"/>
  <c r="H7" i="45"/>
  <c r="G7" i="45"/>
  <c r="F7" i="45"/>
  <c r="E7" i="45"/>
  <c r="D7" i="45"/>
  <c r="C7" i="45"/>
  <c r="H6" i="45"/>
  <c r="G6" i="45"/>
  <c r="F6" i="45"/>
  <c r="E6" i="45"/>
  <c r="D6" i="45"/>
  <c r="C6" i="45"/>
  <c r="I53" i="25"/>
  <c r="H53" i="25"/>
  <c r="G53" i="25"/>
  <c r="F53" i="25"/>
  <c r="E53" i="25"/>
  <c r="D53" i="25"/>
  <c r="C53" i="25"/>
  <c r="I53" i="24"/>
  <c r="H53" i="24"/>
  <c r="G53" i="24"/>
  <c r="F53" i="24"/>
  <c r="E53" i="24"/>
  <c r="D53" i="24"/>
  <c r="C53" i="24"/>
  <c r="I53" i="22"/>
  <c r="H53" i="22"/>
  <c r="G53" i="22"/>
  <c r="F53" i="22"/>
  <c r="E53" i="22"/>
  <c r="D53" i="22"/>
  <c r="C53" i="22"/>
  <c r="I52" i="22"/>
  <c r="H52" i="22"/>
  <c r="G52" i="22"/>
  <c r="F52" i="22"/>
  <c r="E52" i="22"/>
  <c r="D52" i="22"/>
  <c r="C52" i="22"/>
  <c r="I51" i="22"/>
  <c r="H51" i="22"/>
  <c r="G51" i="22"/>
  <c r="F51" i="22"/>
  <c r="E51" i="22"/>
  <c r="D51" i="22"/>
  <c r="C51" i="22"/>
  <c r="I50" i="22"/>
  <c r="H50" i="22"/>
  <c r="G50" i="22"/>
  <c r="F50" i="22"/>
  <c r="E50" i="22"/>
  <c r="D50" i="22"/>
  <c r="C50" i="22"/>
  <c r="I49" i="22"/>
  <c r="H49" i="22"/>
  <c r="G49" i="22"/>
  <c r="F49" i="22"/>
  <c r="E49" i="22"/>
  <c r="D49" i="22"/>
  <c r="C49" i="22"/>
  <c r="I48" i="22"/>
  <c r="H48" i="22"/>
  <c r="G48" i="22"/>
  <c r="F48" i="22"/>
  <c r="E48" i="22"/>
  <c r="D48" i="22"/>
  <c r="C48" i="22"/>
  <c r="I47" i="22"/>
  <c r="H47" i="22"/>
  <c r="G47" i="22"/>
  <c r="F47" i="22"/>
  <c r="E47" i="22"/>
  <c r="D47" i="22"/>
  <c r="C47" i="22"/>
  <c r="I46" i="22"/>
  <c r="H46" i="22"/>
  <c r="G46" i="22"/>
  <c r="F46" i="22"/>
  <c r="E46" i="22"/>
  <c r="D46" i="22"/>
  <c r="C46" i="22"/>
  <c r="I45" i="22"/>
  <c r="H45" i="22"/>
  <c r="G45" i="22"/>
  <c r="F45" i="22"/>
  <c r="E45" i="22"/>
  <c r="D45" i="22"/>
  <c r="C45" i="22"/>
  <c r="I44" i="22"/>
  <c r="H44" i="22"/>
  <c r="G44" i="22"/>
  <c r="F44" i="22"/>
  <c r="E44" i="22"/>
  <c r="D44" i="22"/>
  <c r="C44" i="22"/>
  <c r="I43" i="22"/>
  <c r="H43" i="22"/>
  <c r="G43" i="22"/>
  <c r="F43" i="22"/>
  <c r="E43" i="22"/>
  <c r="D43" i="22"/>
  <c r="C43" i="22"/>
  <c r="I42" i="22"/>
  <c r="H42" i="22"/>
  <c r="G42" i="22"/>
  <c r="F42" i="22"/>
  <c r="E42" i="22"/>
  <c r="D42" i="22"/>
  <c r="C42" i="22"/>
  <c r="I41" i="22"/>
  <c r="H41" i="22"/>
  <c r="G41" i="22"/>
  <c r="F41" i="22"/>
  <c r="E41" i="22"/>
  <c r="D41" i="22"/>
  <c r="C41" i="22"/>
  <c r="I40" i="22"/>
  <c r="H40" i="22"/>
  <c r="G40" i="22"/>
  <c r="F40" i="22"/>
  <c r="E40" i="22"/>
  <c r="D40" i="22"/>
  <c r="C40" i="22"/>
  <c r="I39" i="22"/>
  <c r="H39" i="22"/>
  <c r="G39" i="22"/>
  <c r="F39" i="22"/>
  <c r="E39" i="22"/>
  <c r="D39" i="22"/>
  <c r="C39" i="22"/>
  <c r="I38" i="22"/>
  <c r="H38" i="22"/>
  <c r="G38" i="22"/>
  <c r="F38" i="22"/>
  <c r="E38" i="22"/>
  <c r="D38" i="22"/>
  <c r="C38" i="22"/>
  <c r="I37" i="22"/>
  <c r="H37" i="22"/>
  <c r="G37" i="22"/>
  <c r="F37" i="22"/>
  <c r="E37" i="22"/>
  <c r="D37" i="22"/>
  <c r="C37" i="22"/>
  <c r="I36" i="22"/>
  <c r="H36" i="22"/>
  <c r="G36" i="22"/>
  <c r="F36" i="22"/>
  <c r="E36" i="22"/>
  <c r="D36" i="22"/>
  <c r="C36" i="22"/>
  <c r="I35" i="22"/>
  <c r="H35" i="22"/>
  <c r="G35" i="22"/>
  <c r="F35" i="22"/>
  <c r="E35" i="22"/>
  <c r="D35" i="22"/>
  <c r="C35" i="22"/>
  <c r="I34" i="22"/>
  <c r="H34" i="22"/>
  <c r="G34" i="22"/>
  <c r="F34" i="22"/>
  <c r="E34" i="22"/>
  <c r="D34" i="22"/>
  <c r="C34" i="22"/>
  <c r="I33" i="22"/>
  <c r="H33" i="22"/>
  <c r="G33" i="22"/>
  <c r="F33" i="22"/>
  <c r="E33" i="22"/>
  <c r="D33" i="22"/>
  <c r="C33" i="22"/>
  <c r="I32" i="22"/>
  <c r="H32" i="22"/>
  <c r="G32" i="22"/>
  <c r="F32" i="22"/>
  <c r="E32" i="22"/>
  <c r="D32" i="22"/>
  <c r="C32" i="22"/>
  <c r="I31" i="22"/>
  <c r="H31" i="22"/>
  <c r="G31" i="22"/>
  <c r="F31" i="22"/>
  <c r="E31" i="22"/>
  <c r="D31" i="22"/>
  <c r="C31" i="22"/>
  <c r="I30" i="22"/>
  <c r="H30" i="22"/>
  <c r="G30" i="22"/>
  <c r="F30" i="22"/>
  <c r="E30" i="22"/>
  <c r="D30" i="22"/>
  <c r="C30" i="22"/>
  <c r="I29" i="22"/>
  <c r="H29" i="22"/>
  <c r="G29" i="22"/>
  <c r="F29" i="22"/>
  <c r="E29" i="22"/>
  <c r="D29" i="22"/>
  <c r="C29" i="22"/>
  <c r="I28" i="22"/>
  <c r="H28" i="22"/>
  <c r="G28" i="22"/>
  <c r="F28" i="22"/>
  <c r="E28" i="22"/>
  <c r="D28" i="22"/>
  <c r="C28" i="22"/>
  <c r="I27" i="22"/>
  <c r="H27" i="22"/>
  <c r="G27" i="22"/>
  <c r="F27" i="22"/>
  <c r="E27" i="22"/>
  <c r="D27" i="22"/>
  <c r="C27" i="22"/>
  <c r="I26" i="22"/>
  <c r="H26" i="22"/>
  <c r="G26" i="22"/>
  <c r="F26" i="22"/>
  <c r="E26" i="22"/>
  <c r="D26" i="22"/>
  <c r="C26" i="22"/>
  <c r="I25" i="22"/>
  <c r="H25" i="22"/>
  <c r="G25" i="22"/>
  <c r="F25" i="22"/>
  <c r="E25" i="22"/>
  <c r="D25" i="22"/>
  <c r="C25" i="22"/>
  <c r="I24" i="22"/>
  <c r="H24" i="22"/>
  <c r="G24" i="22"/>
  <c r="F24" i="22"/>
  <c r="E24" i="22"/>
  <c r="D24" i="22"/>
  <c r="C24" i="22"/>
  <c r="I23" i="22"/>
  <c r="H23" i="22"/>
  <c r="G23" i="22"/>
  <c r="F23" i="22"/>
  <c r="E23" i="22"/>
  <c r="D23" i="22"/>
  <c r="C23" i="22"/>
  <c r="I22" i="22"/>
  <c r="H22" i="22"/>
  <c r="G22" i="22"/>
  <c r="F22" i="22"/>
  <c r="E22" i="22"/>
  <c r="D22" i="22"/>
  <c r="C22" i="22"/>
  <c r="I21" i="22"/>
  <c r="H21" i="22"/>
  <c r="G21" i="22"/>
  <c r="F21" i="22"/>
  <c r="E21" i="22"/>
  <c r="D21" i="22"/>
  <c r="C21" i="22"/>
  <c r="I20" i="22"/>
  <c r="H20" i="22"/>
  <c r="G20" i="22"/>
  <c r="F20" i="22"/>
  <c r="E20" i="22"/>
  <c r="D20" i="22"/>
  <c r="C20" i="22"/>
  <c r="I19" i="22"/>
  <c r="H19" i="22"/>
  <c r="G19" i="22"/>
  <c r="F19" i="22"/>
  <c r="E19" i="22"/>
  <c r="D19" i="22"/>
  <c r="C19" i="22"/>
  <c r="I18" i="22"/>
  <c r="H18" i="22"/>
  <c r="G18" i="22"/>
  <c r="F18" i="22"/>
  <c r="E18" i="22"/>
  <c r="D18" i="22"/>
  <c r="C18" i="22"/>
  <c r="I17" i="22"/>
  <c r="H17" i="22"/>
  <c r="G17" i="22"/>
  <c r="F17" i="22"/>
  <c r="E17" i="22"/>
  <c r="D17" i="22"/>
  <c r="C17" i="22"/>
  <c r="I16" i="22"/>
  <c r="H16" i="22"/>
  <c r="G16" i="22"/>
  <c r="F16" i="22"/>
  <c r="E16" i="22"/>
  <c r="D16" i="22"/>
  <c r="C16" i="22"/>
  <c r="I15" i="22"/>
  <c r="H15" i="22"/>
  <c r="G15" i="22"/>
  <c r="F15" i="22"/>
  <c r="E15" i="22"/>
  <c r="D15" i="22"/>
  <c r="C15" i="22"/>
  <c r="I14" i="22"/>
  <c r="H14" i="22"/>
  <c r="G14" i="22"/>
  <c r="F14" i="22"/>
  <c r="E14" i="22"/>
  <c r="D14" i="22"/>
  <c r="C14" i="22"/>
  <c r="I13" i="22"/>
  <c r="H13" i="22"/>
  <c r="G13" i="22"/>
  <c r="F13" i="22"/>
  <c r="E13" i="22"/>
  <c r="D13" i="22"/>
  <c r="C13" i="22"/>
  <c r="I12" i="22"/>
  <c r="H12" i="22"/>
  <c r="G12" i="22"/>
  <c r="F12" i="22"/>
  <c r="E12" i="22"/>
  <c r="D12" i="22"/>
  <c r="C12" i="22"/>
  <c r="I11" i="22"/>
  <c r="H11" i="22"/>
  <c r="G11" i="22"/>
  <c r="F11" i="22"/>
  <c r="E11" i="22"/>
  <c r="D11" i="22"/>
  <c r="C11" i="22"/>
  <c r="I10" i="22"/>
  <c r="H10" i="22"/>
  <c r="G10" i="22"/>
  <c r="F10" i="22"/>
  <c r="E10" i="22"/>
  <c r="D10" i="22"/>
  <c r="C10" i="22"/>
  <c r="I9" i="22"/>
  <c r="H9" i="22"/>
  <c r="G9" i="22"/>
  <c r="F9" i="22"/>
  <c r="E9" i="22"/>
  <c r="D9" i="22"/>
  <c r="C9" i="22"/>
  <c r="I8" i="22"/>
  <c r="H8" i="22"/>
  <c r="G8" i="22"/>
  <c r="F8" i="22"/>
  <c r="E8" i="22"/>
  <c r="D8" i="22"/>
  <c r="C8" i="22"/>
  <c r="I7" i="22"/>
  <c r="H7" i="22"/>
  <c r="G7" i="22"/>
  <c r="F7" i="22"/>
  <c r="E7" i="22"/>
  <c r="D7" i="22"/>
  <c r="C7" i="22"/>
  <c r="J5" i="13"/>
  <c r="I5" i="13"/>
  <c r="H5" i="13"/>
  <c r="G5" i="13"/>
  <c r="F5" i="13"/>
  <c r="E5" i="13"/>
  <c r="D5" i="13"/>
  <c r="C5" i="13"/>
  <c r="K13" i="10"/>
  <c r="K11" i="10"/>
  <c r="K9" i="10"/>
  <c r="K7" i="10"/>
  <c r="K5" i="10"/>
  <c r="K9" i="12"/>
  <c r="K7" i="12"/>
  <c r="K5" i="12"/>
  <c r="K9" i="16"/>
  <c r="K13" i="16"/>
  <c r="K11" i="16"/>
  <c r="K7" i="16"/>
  <c r="K5" i="16"/>
  <c r="K40" i="8" l="1"/>
  <c r="G40" i="8"/>
  <c r="I40" i="8"/>
  <c r="E40" i="8"/>
  <c r="G16" i="8"/>
  <c r="I16" i="8"/>
  <c r="H16" i="8"/>
  <c r="K16" i="8"/>
  <c r="K41" i="8" s="1"/>
  <c r="J15" i="8"/>
  <c r="F16" i="8"/>
  <c r="J40" i="8"/>
  <c r="E16" i="8"/>
  <c r="E41" i="8" s="1"/>
  <c r="F40" i="8"/>
  <c r="I41" i="8"/>
  <c r="J11" i="8"/>
  <c r="H40" i="8"/>
  <c r="G41" i="8"/>
  <c r="E54" i="22"/>
  <c r="I54" i="22"/>
  <c r="D54" i="22"/>
  <c r="F54" i="22"/>
  <c r="C54" i="22"/>
  <c r="G54" i="22"/>
  <c r="C53" i="45"/>
  <c r="G53" i="45"/>
  <c r="E53" i="45"/>
  <c r="H54" i="22"/>
  <c r="D53" i="45"/>
  <c r="H53" i="45"/>
  <c r="F53" i="45"/>
  <c r="H41" i="8" l="1"/>
  <c r="J16" i="8"/>
  <c r="J41" i="8" s="1"/>
  <c r="F41" i="8"/>
</calcChain>
</file>

<file path=xl/sharedStrings.xml><?xml version="1.0" encoding="utf-8"?>
<sst xmlns="http://schemas.openxmlformats.org/spreadsheetml/2006/main" count="1046" uniqueCount="425">
  <si>
    <t>機関・施設等数</t>
  </si>
  <si>
    <t>教師数</t>
  </si>
  <si>
    <t>日本語学習者数</t>
  </si>
  <si>
    <t>大学等機関</t>
  </si>
  <si>
    <t>地方公共団体・教育委員会</t>
  </si>
  <si>
    <t>国際交流協会</t>
  </si>
  <si>
    <t>法務省告示機関</t>
  </si>
  <si>
    <t>任意団体等</t>
  </si>
  <si>
    <t>合計</t>
  </si>
  <si>
    <t>平成
２年度</t>
    <phoneticPr fontId="2"/>
  </si>
  <si>
    <t>平成
２５年度</t>
    <phoneticPr fontId="2"/>
  </si>
  <si>
    <t>平成
２６年度</t>
    <phoneticPr fontId="2"/>
  </si>
  <si>
    <t>平成
２７年度</t>
    <phoneticPr fontId="2"/>
  </si>
  <si>
    <t>平成
２８年度</t>
    <phoneticPr fontId="2"/>
  </si>
  <si>
    <t>平成
２９年度</t>
    <phoneticPr fontId="2"/>
  </si>
  <si>
    <t>平成
３０年度</t>
    <phoneticPr fontId="2"/>
  </si>
  <si>
    <t>令和
元年度</t>
    <phoneticPr fontId="2"/>
  </si>
  <si>
    <t>令和
２年度</t>
    <phoneticPr fontId="2"/>
  </si>
  <si>
    <t>日本語教育実
施機関・施設等数</t>
    <phoneticPr fontId="2"/>
  </si>
  <si>
    <t>日本語教師等の数</t>
    <phoneticPr fontId="2"/>
  </si>
  <si>
    <t>日本語学習者数</t>
    <phoneticPr fontId="2"/>
  </si>
  <si>
    <t>合計</t>
    <phoneticPr fontId="2"/>
  </si>
  <si>
    <t>常勤</t>
    <phoneticPr fontId="2"/>
  </si>
  <si>
    <t>非常勤</t>
    <phoneticPr fontId="2"/>
  </si>
  <si>
    <t>ボランティア</t>
    <phoneticPr fontId="2"/>
  </si>
  <si>
    <t>10代</t>
    <rPh sb="2" eb="3">
      <t>ダイ</t>
    </rPh>
    <phoneticPr fontId="6"/>
  </si>
  <si>
    <t>20代</t>
    <rPh sb="2" eb="3">
      <t>ダイ</t>
    </rPh>
    <phoneticPr fontId="6"/>
  </si>
  <si>
    <t>30代</t>
    <rPh sb="2" eb="3">
      <t>ダイ</t>
    </rPh>
    <phoneticPr fontId="6"/>
  </si>
  <si>
    <t>40代</t>
    <rPh sb="2" eb="3">
      <t>ダイ</t>
    </rPh>
    <phoneticPr fontId="6"/>
  </si>
  <si>
    <t>50代</t>
    <rPh sb="2" eb="3">
      <t>ダイ</t>
    </rPh>
    <phoneticPr fontId="6"/>
  </si>
  <si>
    <t>60代</t>
    <rPh sb="2" eb="3">
      <t>ダイ</t>
    </rPh>
    <phoneticPr fontId="6"/>
  </si>
  <si>
    <t>70代以上</t>
    <rPh sb="2" eb="3">
      <t>ダイ</t>
    </rPh>
    <rPh sb="3" eb="5">
      <t>イジョウ</t>
    </rPh>
    <phoneticPr fontId="6"/>
  </si>
  <si>
    <t>回答なし</t>
    <rPh sb="0" eb="2">
      <t>カイトウ</t>
    </rPh>
    <phoneticPr fontId="6"/>
  </si>
  <si>
    <t>―</t>
  </si>
  <si>
    <t>(13.5%)</t>
  </si>
  <si>
    <t>平成２年度</t>
    <rPh sb="0" eb="2">
      <t>ヘイセイ</t>
    </rPh>
    <phoneticPr fontId="2"/>
  </si>
  <si>
    <t>平成２５年度</t>
    <rPh sb="0" eb="2">
      <t>ヘイセイ</t>
    </rPh>
    <phoneticPr fontId="2"/>
  </si>
  <si>
    <t>平成２６年度</t>
    <rPh sb="0" eb="2">
      <t>ヘイセイ</t>
    </rPh>
    <phoneticPr fontId="2"/>
  </si>
  <si>
    <t>平成２７年度</t>
    <rPh sb="0" eb="2">
      <t>ヘイセイ</t>
    </rPh>
    <phoneticPr fontId="2"/>
  </si>
  <si>
    <t>平成２８年度</t>
    <rPh sb="0" eb="2">
      <t>ヘイセイ</t>
    </rPh>
    <phoneticPr fontId="2"/>
  </si>
  <si>
    <t>平成２９年度</t>
    <rPh sb="0" eb="2">
      <t>ヘイセイ</t>
    </rPh>
    <phoneticPr fontId="2"/>
  </si>
  <si>
    <t>平成３０年度</t>
    <rPh sb="0" eb="2">
      <t>ヘイセイ</t>
    </rPh>
    <phoneticPr fontId="2"/>
  </si>
  <si>
    <t>令和元年度</t>
    <rPh sb="0" eb="1">
      <t>レイ</t>
    </rPh>
    <rPh sb="1" eb="2">
      <t>ワ</t>
    </rPh>
    <rPh sb="2" eb="4">
      <t>ガンネン</t>
    </rPh>
    <phoneticPr fontId="2"/>
  </si>
  <si>
    <t>令和２年度</t>
    <rPh sb="0" eb="1">
      <t>レイ</t>
    </rPh>
    <rPh sb="1" eb="2">
      <t>ワ</t>
    </rPh>
    <rPh sb="3" eb="5">
      <t>ネンド</t>
    </rPh>
    <phoneticPr fontId="2"/>
  </si>
  <si>
    <t>大学等機関</t>
    <rPh sb="0" eb="2">
      <t>ダイガク</t>
    </rPh>
    <rPh sb="2" eb="3">
      <t>トウ</t>
    </rPh>
    <rPh sb="3" eb="5">
      <t>キカン</t>
    </rPh>
    <phoneticPr fontId="2"/>
  </si>
  <si>
    <t>地方公共団体・
教育委員会</t>
    <rPh sb="0" eb="2">
      <t>チホウ</t>
    </rPh>
    <rPh sb="2" eb="4">
      <t>コウキョウ</t>
    </rPh>
    <rPh sb="4" eb="6">
      <t>ダンタイ</t>
    </rPh>
    <rPh sb="8" eb="10">
      <t>キョウイク</t>
    </rPh>
    <rPh sb="10" eb="13">
      <t>イインカイ</t>
    </rPh>
    <phoneticPr fontId="2"/>
  </si>
  <si>
    <t>国際交流協会</t>
    <rPh sb="0" eb="2">
      <t>コクサイ</t>
    </rPh>
    <rPh sb="2" eb="4">
      <t>コウリュウ</t>
    </rPh>
    <rPh sb="4" eb="6">
      <t>キョウカイ</t>
    </rPh>
    <phoneticPr fontId="2"/>
  </si>
  <si>
    <t>法務省告示
機関</t>
    <rPh sb="0" eb="3">
      <t>ホウムショウ</t>
    </rPh>
    <rPh sb="3" eb="5">
      <t>コクジ</t>
    </rPh>
    <rPh sb="6" eb="8">
      <t>キカン</t>
    </rPh>
    <phoneticPr fontId="2"/>
  </si>
  <si>
    <t>合計</t>
    <rPh sb="0" eb="2">
      <t>ゴウケイ</t>
    </rPh>
    <phoneticPr fontId="2"/>
  </si>
  <si>
    <t>※地方公共団体・教育委員会，国際交流協会の区分は，平成８年度調査より設定。</t>
    <rPh sb="1" eb="3">
      <t>チホウ</t>
    </rPh>
    <rPh sb="3" eb="5">
      <t>コウキョウ</t>
    </rPh>
    <rPh sb="5" eb="7">
      <t>ダンタイ</t>
    </rPh>
    <rPh sb="8" eb="10">
      <t>キョウイク</t>
    </rPh>
    <rPh sb="10" eb="13">
      <t>イインカイ</t>
    </rPh>
    <rPh sb="14" eb="16">
      <t>コクサイ</t>
    </rPh>
    <rPh sb="16" eb="18">
      <t>コウリュウ</t>
    </rPh>
    <rPh sb="18" eb="20">
      <t>キョウカイ</t>
    </rPh>
    <rPh sb="21" eb="23">
      <t>クブン</t>
    </rPh>
    <rPh sb="25" eb="27">
      <t>ヘイセイ</t>
    </rPh>
    <rPh sb="28" eb="29">
      <t>ネン</t>
    </rPh>
    <rPh sb="29" eb="30">
      <t>ド</t>
    </rPh>
    <rPh sb="30" eb="32">
      <t>チョウサ</t>
    </rPh>
    <rPh sb="34" eb="36">
      <t>セッテイ</t>
    </rPh>
    <phoneticPr fontId="2"/>
  </si>
  <si>
    <t>地方公共団体・
教育委員会</t>
  </si>
  <si>
    <t>法務省告示
機関</t>
  </si>
  <si>
    <t>常勤</t>
    <rPh sb="0" eb="2">
      <t>ジョウキン</t>
    </rPh>
    <phoneticPr fontId="2"/>
  </si>
  <si>
    <t>非常勤</t>
    <rPh sb="0" eb="3">
      <t>ヒジョウキン</t>
    </rPh>
    <phoneticPr fontId="2"/>
  </si>
  <si>
    <t>※ボランティアの区分は，平成６年度調査より設定。</t>
    <rPh sb="8" eb="10">
      <t>クブン</t>
    </rPh>
    <rPh sb="12" eb="14">
      <t>ヘイセイ</t>
    </rPh>
    <rPh sb="15" eb="16">
      <t>ネン</t>
    </rPh>
    <rPh sb="16" eb="17">
      <t>ド</t>
    </rPh>
    <rPh sb="17" eb="19">
      <t>チョウサ</t>
    </rPh>
    <rPh sb="21" eb="23">
      <t>セッテイ</t>
    </rPh>
    <phoneticPr fontId="2"/>
  </si>
  <si>
    <t>年代別
日本語教師等の数</t>
    <rPh sb="0" eb="3">
      <t>ネンダイベツ</t>
    </rPh>
    <rPh sb="4" eb="7">
      <t>ニホンゴ</t>
    </rPh>
    <rPh sb="7" eb="9">
      <t>キョウシ</t>
    </rPh>
    <rPh sb="9" eb="10">
      <t>ナド</t>
    </rPh>
    <rPh sb="11" eb="12">
      <t>スウ</t>
    </rPh>
    <phoneticPr fontId="6"/>
  </si>
  <si>
    <t>合計</t>
    <rPh sb="0" eb="2">
      <t>ゴウケイ</t>
    </rPh>
    <phoneticPr fontId="6"/>
  </si>
  <si>
    <t>（単位：人）</t>
    <rPh sb="1" eb="3">
      <t>タンイ</t>
    </rPh>
    <rPh sb="4" eb="5">
      <t>ニン</t>
    </rPh>
    <phoneticPr fontId="6"/>
  </si>
  <si>
    <t>（単位：機関・施設等数）</t>
    <rPh sb="1" eb="3">
      <t>タンイ</t>
    </rPh>
    <rPh sb="4" eb="6">
      <t>キカン</t>
    </rPh>
    <rPh sb="7" eb="9">
      <t>シセツ</t>
    </rPh>
    <rPh sb="9" eb="10">
      <t>トウ</t>
    </rPh>
    <rPh sb="10" eb="11">
      <t>スウ</t>
    </rPh>
    <phoneticPr fontId="2"/>
  </si>
  <si>
    <t>（単位：人）</t>
    <rPh sb="1" eb="3">
      <t>タンイ</t>
    </rPh>
    <rPh sb="4" eb="5">
      <t>ニン</t>
    </rPh>
    <phoneticPr fontId="2"/>
  </si>
  <si>
    <t>留学生</t>
  </si>
  <si>
    <t>ビジネス
関係者及び
その家族</t>
  </si>
  <si>
    <t>研修生
技能実習生</t>
  </si>
  <si>
    <t>日本人の
配偶者等</t>
  </si>
  <si>
    <t>日系人及び
その家族</t>
  </si>
  <si>
    <t>中国帰国者
及び
その家族</t>
  </si>
  <si>
    <t>特定技能</t>
  </si>
  <si>
    <t>難民及び
その家族</t>
  </si>
  <si>
    <t>短期滞在
（観光含む）</t>
  </si>
  <si>
    <t>その他</t>
    <rPh sb="2" eb="3">
      <t>ホカ</t>
    </rPh>
    <phoneticPr fontId="6"/>
  </si>
  <si>
    <t>不明</t>
    <rPh sb="0" eb="2">
      <t>フメイ</t>
    </rPh>
    <phoneticPr fontId="6"/>
  </si>
  <si>
    <t>属性別
日本語学習者数</t>
    <rPh sb="0" eb="2">
      <t>ゾクセイ</t>
    </rPh>
    <rPh sb="2" eb="3">
      <t>ベツ</t>
    </rPh>
    <rPh sb="4" eb="7">
      <t>ニホンゴ</t>
    </rPh>
    <rPh sb="7" eb="9">
      <t>ガクシュウ</t>
    </rPh>
    <rPh sb="9" eb="10">
      <t>シャ</t>
    </rPh>
    <rPh sb="10" eb="11">
      <t>スウ</t>
    </rPh>
    <phoneticPr fontId="6"/>
  </si>
  <si>
    <t>その他</t>
  </si>
  <si>
    <t>（単位：人）</t>
    <rPh sb="1" eb="3">
      <t>タンイ</t>
    </rPh>
    <rPh sb="4" eb="5">
      <t>ニン</t>
    </rPh>
    <phoneticPr fontId="2"/>
  </si>
  <si>
    <t>1年未満</t>
    <rPh sb="1" eb="2">
      <t>ネン</t>
    </rPh>
    <rPh sb="2" eb="4">
      <t>ミマン</t>
    </rPh>
    <phoneticPr fontId="6"/>
  </si>
  <si>
    <t>1年～3年</t>
    <rPh sb="1" eb="2">
      <t>ネン</t>
    </rPh>
    <rPh sb="4" eb="5">
      <t>ネン</t>
    </rPh>
    <phoneticPr fontId="6"/>
  </si>
  <si>
    <t>3～5年</t>
    <rPh sb="3" eb="4">
      <t>ネン</t>
    </rPh>
    <phoneticPr fontId="6"/>
  </si>
  <si>
    <t>5～10年</t>
    <rPh sb="4" eb="5">
      <t>ネン</t>
    </rPh>
    <phoneticPr fontId="6"/>
  </si>
  <si>
    <t>10年～</t>
    <rPh sb="2" eb="3">
      <t>ネン</t>
    </rPh>
    <phoneticPr fontId="6"/>
  </si>
  <si>
    <t>把握して
いない</t>
    <rPh sb="0" eb="2">
      <t>ハアク</t>
    </rPh>
    <phoneticPr fontId="6"/>
  </si>
  <si>
    <t>滞日年数別
日本語学習者数</t>
    <rPh sb="0" eb="2">
      <t>タイニチ</t>
    </rPh>
    <rPh sb="2" eb="4">
      <t>ネンスウ</t>
    </rPh>
    <rPh sb="4" eb="5">
      <t>ベツ</t>
    </rPh>
    <rPh sb="6" eb="9">
      <t>ニホンゴ</t>
    </rPh>
    <rPh sb="9" eb="12">
      <t>ガクシュウシャ</t>
    </rPh>
    <rPh sb="12" eb="13">
      <t>スウ</t>
    </rPh>
    <phoneticPr fontId="6"/>
  </si>
  <si>
    <t>都道府県別日本語教育機関・施設数等，日本語教師等の数，日本語学習者数</t>
    <phoneticPr fontId="2"/>
  </si>
  <si>
    <t>（全体）</t>
    <phoneticPr fontId="2"/>
  </si>
  <si>
    <t>都道府県名</t>
    <phoneticPr fontId="2"/>
  </si>
  <si>
    <t>機関・施設等数</t>
    <phoneticPr fontId="2"/>
  </si>
  <si>
    <t>日本語
学習者数</t>
    <phoneticPr fontId="2"/>
  </si>
  <si>
    <t>日本語</t>
    <phoneticPr fontId="2"/>
  </si>
  <si>
    <t>日本語以外</t>
    <phoneticPr fontId="2"/>
  </si>
  <si>
    <t>北海道</t>
    <phoneticPr fontId="14"/>
  </si>
  <si>
    <t>青森県</t>
    <phoneticPr fontId="14"/>
  </si>
  <si>
    <t>岩手県</t>
    <phoneticPr fontId="14"/>
  </si>
  <si>
    <t>宮城県</t>
    <phoneticPr fontId="14"/>
  </si>
  <si>
    <t>秋田県</t>
    <phoneticPr fontId="14"/>
  </si>
  <si>
    <t>山形県</t>
    <phoneticPr fontId="14"/>
  </si>
  <si>
    <t>福島県</t>
    <phoneticPr fontId="14"/>
  </si>
  <si>
    <t>茨城県</t>
    <phoneticPr fontId="14"/>
  </si>
  <si>
    <t>栃木県</t>
    <phoneticPr fontId="14"/>
  </si>
  <si>
    <t>群馬県</t>
    <phoneticPr fontId="14"/>
  </si>
  <si>
    <t>埼玉県</t>
    <phoneticPr fontId="14"/>
  </si>
  <si>
    <t>千葉県</t>
    <phoneticPr fontId="14"/>
  </si>
  <si>
    <t>東京都</t>
    <phoneticPr fontId="14"/>
  </si>
  <si>
    <t>神奈川県</t>
    <phoneticPr fontId="14"/>
  </si>
  <si>
    <t>新潟県</t>
    <phoneticPr fontId="14"/>
  </si>
  <si>
    <t>富山県</t>
    <phoneticPr fontId="14"/>
  </si>
  <si>
    <t>石川県</t>
    <phoneticPr fontId="14"/>
  </si>
  <si>
    <t>福井県</t>
    <phoneticPr fontId="14"/>
  </si>
  <si>
    <t>山梨県</t>
    <phoneticPr fontId="14"/>
  </si>
  <si>
    <t>長野県</t>
    <phoneticPr fontId="14"/>
  </si>
  <si>
    <t>岐阜県</t>
    <phoneticPr fontId="14"/>
  </si>
  <si>
    <t>静岡県</t>
    <phoneticPr fontId="14"/>
  </si>
  <si>
    <t>愛知県</t>
    <phoneticPr fontId="14"/>
  </si>
  <si>
    <t>三重県</t>
    <phoneticPr fontId="14"/>
  </si>
  <si>
    <t>滋賀県</t>
    <phoneticPr fontId="14"/>
  </si>
  <si>
    <t>京都府</t>
    <phoneticPr fontId="14"/>
  </si>
  <si>
    <t>大阪府</t>
    <phoneticPr fontId="14"/>
  </si>
  <si>
    <t>兵庫県</t>
    <phoneticPr fontId="14"/>
  </si>
  <si>
    <t>奈良県</t>
    <phoneticPr fontId="14"/>
  </si>
  <si>
    <t>和歌山県</t>
    <phoneticPr fontId="14"/>
  </si>
  <si>
    <t>鳥取県</t>
    <phoneticPr fontId="14"/>
  </si>
  <si>
    <t>島根県</t>
    <phoneticPr fontId="14"/>
  </si>
  <si>
    <t>岡山県</t>
    <phoneticPr fontId="14"/>
  </si>
  <si>
    <t>広島県</t>
    <phoneticPr fontId="14"/>
  </si>
  <si>
    <t>山口県</t>
    <phoneticPr fontId="14"/>
  </si>
  <si>
    <t>徳島県</t>
    <phoneticPr fontId="14"/>
  </si>
  <si>
    <t>香川県</t>
    <phoneticPr fontId="14"/>
  </si>
  <si>
    <t>愛媛県</t>
    <phoneticPr fontId="14"/>
  </si>
  <si>
    <t>高知県</t>
    <phoneticPr fontId="14"/>
  </si>
  <si>
    <t>福岡県</t>
    <phoneticPr fontId="14"/>
  </si>
  <si>
    <t>佐賀県</t>
    <phoneticPr fontId="14"/>
  </si>
  <si>
    <t>長崎県</t>
    <phoneticPr fontId="14"/>
  </si>
  <si>
    <t>熊本県</t>
    <phoneticPr fontId="14"/>
  </si>
  <si>
    <t>大分県</t>
    <phoneticPr fontId="14"/>
  </si>
  <si>
    <t>宮崎県</t>
    <phoneticPr fontId="14"/>
  </si>
  <si>
    <t>鹿児島県</t>
    <phoneticPr fontId="14"/>
  </si>
  <si>
    <t>沖縄県</t>
    <phoneticPr fontId="14"/>
  </si>
  <si>
    <t>合計</t>
    <phoneticPr fontId="14"/>
  </si>
  <si>
    <t>（大学等機関）</t>
    <phoneticPr fontId="2"/>
  </si>
  <si>
    <t>（一般の施設・団体）</t>
    <phoneticPr fontId="2"/>
  </si>
  <si>
    <t>（一般の施設・団体）※法務省告示機関を除く。</t>
  </si>
  <si>
    <t>都道府県名</t>
  </si>
  <si>
    <t>日本語教師等の数</t>
  </si>
  <si>
    <t>日本語
学習者数</t>
  </si>
  <si>
    <t>常勤</t>
  </si>
  <si>
    <t>非常勤</t>
  </si>
  <si>
    <t>ボランティア</t>
  </si>
  <si>
    <t>日本語</t>
  </si>
  <si>
    <t>日本語以外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</si>
  <si>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</si>
  <si>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</si>
  <si>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</si>
  <si>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</si>
  <si>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</si>
  <si>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</si>
  <si>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</si>
  <si>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</si>
  <si>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</si>
  <si>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</si>
  <si>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</si>
  <si>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</si>
  <si>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</si>
  <si>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</si>
  <si>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</si>
  <si>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</si>
  <si>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</si>
  <si>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</si>
  <si>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</si>
  <si>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</si>
  <si>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</si>
  <si>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</si>
  <si>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</si>
  <si>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</si>
  <si>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</si>
  <si>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</si>
  <si>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</si>
  <si>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</si>
  <si>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</si>
  <si>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</si>
  <si>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</si>
  <si>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</si>
  <si>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</si>
  <si>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</si>
  <si>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</si>
  <si>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</si>
  <si>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</si>
  <si>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</si>
  <si>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</si>
  <si>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</si>
  <si>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</si>
  <si>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</si>
  <si>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</si>
  <si>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</si>
  <si>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</si>
  <si>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</si>
  <si>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</si>
  <si>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アジア地域</t>
  </si>
  <si>
    <t>南アメリカ地域</t>
  </si>
  <si>
    <t>北アメリカ地域</t>
  </si>
  <si>
    <t>ヨーロッパ地域</t>
  </si>
  <si>
    <t>アフリカ地域</t>
  </si>
  <si>
    <t>ロシア・NIS諸国</t>
  </si>
  <si>
    <t>大洋州</t>
  </si>
  <si>
    <t>把握していない</t>
  </si>
  <si>
    <t>学習者数（人）</t>
  </si>
  <si>
    <t>割合</t>
  </si>
  <si>
    <t>計</t>
  </si>
  <si>
    <t>一般の施設・団体</t>
  </si>
  <si>
    <t>令和元年度
の日本語
学習者数</t>
    <rPh sb="0" eb="2">
      <t>レイワ</t>
    </rPh>
    <rPh sb="2" eb="3">
      <t>ガン</t>
    </rPh>
    <phoneticPr fontId="4"/>
  </si>
  <si>
    <t>順位</t>
  </si>
  <si>
    <t>国・地域名</t>
  </si>
  <si>
    <t>合計（割合）</t>
  </si>
  <si>
    <t>大学等機関（順位）</t>
  </si>
  <si>
    <t>一般の施設・団体（順位）</t>
  </si>
  <si>
    <t>中華人民共和国</t>
  </si>
  <si>
    <t>ベトナム社会主義共和国</t>
  </si>
  <si>
    <t>ネパール連邦民主共和国</t>
  </si>
  <si>
    <t>ブラジル連邦共和国</t>
  </si>
  <si>
    <t>フィリピン共和国</t>
  </si>
  <si>
    <t>大韓民国</t>
  </si>
  <si>
    <t>インドネシア共和国</t>
  </si>
  <si>
    <t>台湾</t>
  </si>
  <si>
    <t>アメリカ合衆国</t>
  </si>
  <si>
    <t>タイ王国</t>
  </si>
  <si>
    <t>スリランカ民主社会主義共和国</t>
  </si>
  <si>
    <t>ミャンマー連邦共和国</t>
  </si>
  <si>
    <t>日本</t>
  </si>
  <si>
    <t>モンゴル国</t>
  </si>
  <si>
    <t>インド共和国</t>
  </si>
  <si>
    <t>バングラデシュ人民共和国</t>
  </si>
  <si>
    <t>マレーシア</t>
  </si>
  <si>
    <t>ペルー共和国</t>
  </si>
  <si>
    <t>パキスタン・イスラム共和国</t>
  </si>
  <si>
    <t>フランス共和国</t>
  </si>
  <si>
    <t>教師等の数</t>
  </si>
  <si>
    <t>受講者数</t>
  </si>
  <si>
    <t>地方公共団体
・教育委員会</t>
  </si>
  <si>
    <t>教師等の数</t>
    <phoneticPr fontId="2"/>
  </si>
  <si>
    <t>受講者数</t>
    <phoneticPr fontId="2"/>
  </si>
  <si>
    <t>平成
２年度</t>
  </si>
  <si>
    <t>平成
２５年度</t>
  </si>
  <si>
    <t>平成
２６年度</t>
  </si>
  <si>
    <t>平成
２７年度</t>
  </si>
  <si>
    <t>平成
２８年度</t>
  </si>
  <si>
    <t>平成
２９年度</t>
  </si>
  <si>
    <t>平成
３０年度</t>
  </si>
  <si>
    <t>令和
元年度</t>
  </si>
  <si>
    <t>令和
２年度</t>
  </si>
  <si>
    <t>区分</t>
  </si>
  <si>
    <t>機関・
施設等数</t>
  </si>
  <si>
    <t>大学</t>
  </si>
  <si>
    <t>国立</t>
  </si>
  <si>
    <t>公立</t>
  </si>
  <si>
    <t>私立</t>
  </si>
  <si>
    <t>短期大学</t>
  </si>
  <si>
    <t>高等専門学校</t>
  </si>
  <si>
    <t>小計</t>
  </si>
  <si>
    <t>地方公共団体</t>
  </si>
  <si>
    <t>都道府県</t>
  </si>
  <si>
    <t>政令指定都市</t>
  </si>
  <si>
    <t>中核市</t>
  </si>
  <si>
    <t>特別区</t>
  </si>
  <si>
    <t>上記以外</t>
  </si>
  <si>
    <t xml:space="preserve">   うち外国人集住都市</t>
  </si>
  <si>
    <t>教育委員会</t>
  </si>
  <si>
    <t>特定非営利活動法人</t>
  </si>
  <si>
    <t>学校法人・準学校法人</t>
  </si>
  <si>
    <t>株式会社・有限会社</t>
  </si>
  <si>
    <t>社団法人・財団法人</t>
  </si>
  <si>
    <t>その他の法人</t>
  </si>
  <si>
    <t>任意団体</t>
  </si>
  <si>
    <t>都道府県別日本語教師養成・研修実施機関・施設等数，日本語教師養成・研修担当の教師数，受講者数</t>
    <phoneticPr fontId="2"/>
  </si>
  <si>
    <t>令和元年度
の受講者数</t>
    <rPh sb="0" eb="2">
      <t>レイワ</t>
    </rPh>
    <rPh sb="2" eb="3">
      <t>ガン</t>
    </rPh>
    <phoneticPr fontId="4"/>
  </si>
  <si>
    <t>令和２年度の受講者数</t>
  </si>
  <si>
    <t>ロシア連邦</t>
  </si>
  <si>
    <t>シンガポール共和国</t>
  </si>
  <si>
    <t>ウズベキスタン共和国</t>
  </si>
  <si>
    <t>日本語教師養成</t>
  </si>
  <si>
    <t>日本語教師
【初任】
研修※４</t>
  </si>
  <si>
    <t>日本語教師
【中堅】
研修※5</t>
  </si>
  <si>
    <t>日本語教育コーディネーター
研修※6</t>
  </si>
  <si>
    <t>日本語学習
支援者
研修※7</t>
  </si>
  <si>
    <t>45単位以上※1</t>
    <phoneticPr fontId="2"/>
  </si>
  <si>
    <t>26単位以上※２</t>
    <phoneticPr fontId="2"/>
  </si>
  <si>
    <t>420単位
時間以上※３</t>
    <phoneticPr fontId="2"/>
  </si>
  <si>
    <t>連絡・調整</t>
    <phoneticPr fontId="6"/>
  </si>
  <si>
    <t>企画・運営</t>
    <phoneticPr fontId="6"/>
  </si>
  <si>
    <t>実態把握</t>
    <phoneticPr fontId="6"/>
  </si>
  <si>
    <t>養成・研修</t>
    <phoneticPr fontId="6"/>
  </si>
  <si>
    <t>その他</t>
    <phoneticPr fontId="6"/>
  </si>
  <si>
    <t>合計</t>
    <phoneticPr fontId="6"/>
  </si>
  <si>
    <t>コーディネーターの業務内容</t>
    <phoneticPr fontId="6"/>
  </si>
  <si>
    <t>区分</t>
    <phoneticPr fontId="2"/>
  </si>
  <si>
    <t>日本語教育コーディネーター数</t>
    <phoneticPr fontId="2"/>
  </si>
  <si>
    <t>ボランティア※3</t>
    <phoneticPr fontId="2"/>
  </si>
  <si>
    <t>日本語※1</t>
    <phoneticPr fontId="2"/>
  </si>
  <si>
    <t>日本語以外※2</t>
    <phoneticPr fontId="2"/>
  </si>
  <si>
    <t>大学等機関</t>
    <phoneticPr fontId="2"/>
  </si>
  <si>
    <t>国立</t>
    <phoneticPr fontId="2"/>
  </si>
  <si>
    <t>公立</t>
    <phoneticPr fontId="2"/>
  </si>
  <si>
    <t>私立</t>
    <phoneticPr fontId="2"/>
  </si>
  <si>
    <t>小計</t>
    <phoneticPr fontId="2"/>
  </si>
  <si>
    <t>一般の施設・団体</t>
    <phoneticPr fontId="2"/>
  </si>
  <si>
    <t>地方公共団体</t>
    <phoneticPr fontId="2"/>
  </si>
  <si>
    <t>都道府県</t>
    <phoneticPr fontId="2"/>
  </si>
  <si>
    <t>政令指定都市</t>
    <phoneticPr fontId="2"/>
  </si>
  <si>
    <t>中核市</t>
    <phoneticPr fontId="2"/>
  </si>
  <si>
    <t>特別区</t>
    <phoneticPr fontId="2"/>
  </si>
  <si>
    <t>上記以外</t>
    <phoneticPr fontId="2"/>
  </si>
  <si>
    <t xml:space="preserve">  うち外国人集住都市</t>
    <phoneticPr fontId="2"/>
  </si>
  <si>
    <t>計</t>
    <phoneticPr fontId="2"/>
  </si>
  <si>
    <t>教育委員会</t>
    <phoneticPr fontId="2"/>
  </si>
  <si>
    <t xml:space="preserve">   うち外国人集住都市</t>
    <phoneticPr fontId="2"/>
  </si>
  <si>
    <t>国際交流協会</t>
    <phoneticPr fontId="2"/>
  </si>
  <si>
    <t>法務省告示機関</t>
    <phoneticPr fontId="2"/>
  </si>
  <si>
    <t>その他</t>
    <phoneticPr fontId="2"/>
  </si>
  <si>
    <t>特定非営利活動法人</t>
    <phoneticPr fontId="2"/>
  </si>
  <si>
    <t>学校法人・準学校法人</t>
    <phoneticPr fontId="2"/>
  </si>
  <si>
    <t>株式会社・有限会社</t>
    <phoneticPr fontId="2"/>
  </si>
  <si>
    <t>社団法人・財団法人</t>
    <phoneticPr fontId="2"/>
  </si>
  <si>
    <t>その他の法人</t>
    <phoneticPr fontId="2"/>
  </si>
  <si>
    <t>任意団体</t>
    <phoneticPr fontId="2"/>
  </si>
  <si>
    <t>都道府県別日本語教育コーディネーター所属施設・団体数，コーディネーター数</t>
    <phoneticPr fontId="2"/>
  </si>
  <si>
    <t>日本語以外</t>
    <phoneticPr fontId="14"/>
  </si>
  <si>
    <t>ボランティア※３</t>
    <phoneticPr fontId="2"/>
  </si>
  <si>
    <t>日本語※１</t>
    <phoneticPr fontId="2"/>
  </si>
  <si>
    <t>日本語以外※２</t>
    <phoneticPr fontId="2"/>
  </si>
  <si>
    <t>大学</t>
    <phoneticPr fontId="2"/>
  </si>
  <si>
    <t>短期大学</t>
    <phoneticPr fontId="2"/>
  </si>
  <si>
    <t>高等専門学校</t>
    <phoneticPr fontId="2"/>
  </si>
  <si>
    <t>平成２年度</t>
  </si>
  <si>
    <t>平成２５年度</t>
  </si>
  <si>
    <t>平成２６年度</t>
  </si>
  <si>
    <t>平成２７年度</t>
  </si>
  <si>
    <t>平成２８年度</t>
  </si>
  <si>
    <t>平成２９年度</t>
  </si>
  <si>
    <t>平成３０年度</t>
  </si>
  <si>
    <t>令和元年度</t>
  </si>
  <si>
    <t>(8.7%)</t>
  </si>
  <si>
    <t>(7.1%)</t>
  </si>
  <si>
    <t>(8.5%)</t>
  </si>
  <si>
    <t>(8.3%)</t>
  </si>
  <si>
    <t>(7.8%)</t>
  </si>
  <si>
    <t>(7.9%)</t>
  </si>
  <si>
    <t>【群馬県】太田市、大泉町【長野県】上田市、飯田市</t>
  </si>
  <si>
    <t>【静岡県】浜松市【愛知県】豊橋市、豊田市、小牧市【三重県】津市、四日市市、鈴鹿市、亀山市</t>
  </si>
  <si>
    <t>【岡山県】総社市</t>
  </si>
  <si>
    <t>（※１）日本語教育（授業の担当及びカリキュラム編成、教材作成等）を主たる業務とする者。</t>
  </si>
  <si>
    <t>（注） 上記の表の外国人集住都市とは、外国人住民が多数居住する地方公共団体の関係者が集まり、多文化共生への</t>
    <phoneticPr fontId="2"/>
  </si>
  <si>
    <t>　　係る数は、「政令指定都市」、「中核市」及び「上記以外」の数全体の内数。</t>
    <phoneticPr fontId="2"/>
  </si>
  <si>
    <t>　　会員都市は次の13都市。（令和２年11月1日現在）</t>
    <phoneticPr fontId="2"/>
  </si>
  <si>
    <t xml:space="preserve">        課題について考えるため、平成13年に発足した外国人集住都市会議の会員都市のこと。「うち外国人集住都市」に</t>
    <phoneticPr fontId="2"/>
  </si>
  <si>
    <t>（※２）日本語教育以外の業務（一般事務や管理業務、他の授業等）を主たる業務とするが、日本語教育も行う者。</t>
    <phoneticPr fontId="2"/>
  </si>
  <si>
    <t>（※３）原則として、日本語教育に対する報酬を受けない者（交通費等の実費は報酬とみなさない）。</t>
  </si>
  <si>
    <t>（注）</t>
  </si>
  <si>
    <t>平成２年当時は、大学院・大学・短期大学・高等専門学校・一般の日本語教育機関・施設について調査を行っていた。</t>
  </si>
  <si>
    <t>（注１）上記区分は必ずしも在留資格の区分と一致するものではない。</t>
  </si>
  <si>
    <t>（注２）上記回答は学習者本人の回答ではなく、学習者が所属する機関・団体の回答を集計したものである。</t>
  </si>
  <si>
    <t>（注）上記回答は学習者本人の回答ではなく、学習者が所属する機関・団体の回答を集計したものである。</t>
  </si>
  <si>
    <t xml:space="preserve"> </t>
  </si>
  <si>
    <t>※表は上位２０か国・地域のため、合計しても１００％に達しません。</t>
  </si>
  <si>
    <t>（注）「任意団体等」…特定非営利活動法人、学校法人、任意団体等を合算したもの。</t>
  </si>
  <si>
    <t>（注）地方公共団体、教育委員会及び国際交流協会の区分は平成８年度調査より設定。</t>
  </si>
  <si>
    <t>（注）ボランティアの区分は平成６年度調査より設定。</t>
  </si>
  <si>
    <t>※表は上位２０か国・地域（同順位があるため、実際は２３か国）のため、合計しても１００％に達しません。</t>
  </si>
  <si>
    <t>（※１）大学（短期大学を除く。）又は大学院において、４５単位以上（うち教育実習１単位以上）が設定されている</t>
  </si>
  <si>
    <t>（※２）大学（短期大学を除く。）又は大学院において、日本語教育に関する科目の単位を２６単位以上（うち教育実</t>
  </si>
  <si>
    <t>習１単位以上）取得することとなるもの。</t>
  </si>
  <si>
    <t>（※３）文化庁に届出のなされた（又は今後届出と行う予定のある）４２０単位時間以上の日本語教育に関する研修を</t>
  </si>
  <si>
    <t>受講するもの。なお、大学において、単位認定を行わず、履修証明において修了認定を行うものを含む。</t>
  </si>
  <si>
    <t>（※４～７）「日本語教育人材の養成・研修の在り方について（報告）改訂版」（平成３１年３月、文化審議会国語分</t>
  </si>
  <si>
    <t>科会）Ｐ.３５「（参考）日本語教育人材の役割・段階・活動分野に応じた養成・研修のイメージ」に基づく</t>
  </si>
  <si>
    <t>分類。</t>
  </si>
  <si>
    <t>（注）複数回答あり。</t>
  </si>
  <si>
    <t>（※１）日本語教育ｺｰﾃﾞｨﾈｰﾀｰ業務を主たる業務とする者。</t>
  </si>
  <si>
    <t>（※２）日本語教育ｺｰﾃﾞｨﾈｰﾀｰ業務以外の業務を主たる業務とするが、日本語教育ｺｰﾃﾞｨﾈｰﾀｰ業務も行う者。</t>
  </si>
  <si>
    <t>日本語教育に関する教育課程（学部、学科、課程、研究科、専攻等として置かれているもの）を履修するもの。</t>
    <phoneticPr fontId="2"/>
  </si>
  <si>
    <t>　</t>
    <phoneticPr fontId="2"/>
  </si>
  <si>
    <t>0
(0.0％)</t>
    <phoneticPr fontId="2"/>
  </si>
  <si>
    <t>172
(98.8%)</t>
    <phoneticPr fontId="2"/>
  </si>
  <si>
    <t>1
(0.6%)</t>
    <phoneticPr fontId="2"/>
  </si>
  <si>
    <t>174
(100.0%)</t>
    <phoneticPr fontId="2"/>
  </si>
  <si>
    <t>57
(100.0%)</t>
    <phoneticPr fontId="2"/>
  </si>
  <si>
    <t>63
(100.0%)</t>
    <phoneticPr fontId="2"/>
  </si>
  <si>
    <t>12
(100.0%)</t>
    <phoneticPr fontId="2"/>
  </si>
  <si>
    <t>5
(100.0%)</t>
    <phoneticPr fontId="2"/>
  </si>
  <si>
    <t>264
(100.0%)</t>
    <phoneticPr fontId="2"/>
  </si>
  <si>
    <t>131
(100.0%)</t>
    <phoneticPr fontId="2"/>
  </si>
  <si>
    <t>5
(8.8%)</t>
    <phoneticPr fontId="2"/>
  </si>
  <si>
    <t>43
(75.4%)</t>
    <phoneticPr fontId="2"/>
  </si>
  <si>
    <t>9
(15.8%)</t>
    <phoneticPr fontId="2"/>
  </si>
  <si>
    <t>3
(4.8％)</t>
    <phoneticPr fontId="2"/>
  </si>
  <si>
    <t>13
(20.6%)</t>
    <phoneticPr fontId="2"/>
  </si>
  <si>
    <t>21
(33.3%)</t>
    <phoneticPr fontId="2"/>
  </si>
  <si>
    <t>8
(12.7%)</t>
    <phoneticPr fontId="2"/>
  </si>
  <si>
    <t>18
(28.6％)</t>
    <phoneticPr fontId="2"/>
  </si>
  <si>
    <t>1
(8.3%)</t>
    <phoneticPr fontId="2"/>
  </si>
  <si>
    <t>8
(66.7%)</t>
    <phoneticPr fontId="2"/>
  </si>
  <si>
    <t>2
(40.0%)</t>
    <phoneticPr fontId="2"/>
  </si>
  <si>
    <t>1
(20.0%)</t>
    <phoneticPr fontId="2"/>
  </si>
  <si>
    <t>3
(25.0%)</t>
    <phoneticPr fontId="2"/>
  </si>
  <si>
    <t>5
(1.9%)</t>
    <phoneticPr fontId="2"/>
  </si>
  <si>
    <t>90
(34.1%)</t>
    <phoneticPr fontId="2"/>
  </si>
  <si>
    <t>118
(44.7%)</t>
    <phoneticPr fontId="2"/>
  </si>
  <si>
    <t>3
(1.1%)</t>
    <phoneticPr fontId="2"/>
  </si>
  <si>
    <t>48
(18.2%)</t>
    <phoneticPr fontId="2"/>
  </si>
  <si>
    <t>32
(24.4)</t>
    <phoneticPr fontId="2"/>
  </si>
  <si>
    <t>33
(25.2%)</t>
    <phoneticPr fontId="2"/>
  </si>
  <si>
    <t>31
(23.7%)</t>
    <phoneticPr fontId="2"/>
  </si>
  <si>
    <t>8
(6.1%)</t>
    <phoneticPr fontId="2"/>
  </si>
  <si>
    <t>27
(20.6%)</t>
    <phoneticPr fontId="2"/>
  </si>
  <si>
    <t>271
(35.7%)</t>
    <phoneticPr fontId="2"/>
  </si>
  <si>
    <t>138
(18.2%)</t>
    <phoneticPr fontId="2"/>
  </si>
  <si>
    <t>173
(22.8%)</t>
    <phoneticPr fontId="2"/>
  </si>
  <si>
    <t>112
(14.7%)</t>
    <phoneticPr fontId="2"/>
  </si>
  <si>
    <t>令和２年度</t>
    <phoneticPr fontId="2"/>
  </si>
  <si>
    <t>6６
(8.7%)</t>
    <phoneticPr fontId="2"/>
  </si>
  <si>
    <t>令和２年度の日本語学習者数</t>
    <phoneticPr fontId="2"/>
  </si>
  <si>
    <t>（大学等機関）</t>
    <rPh sb="1" eb="3">
      <t>ダイガク</t>
    </rPh>
    <rPh sb="3" eb="4">
      <t>トウ</t>
    </rPh>
    <rPh sb="4" eb="6">
      <t>キカン</t>
    </rPh>
    <phoneticPr fontId="2"/>
  </si>
  <si>
    <t>都道府県別日本語教師養成・研修実施機関・施設等数，日本語教師養成・研修担当の教師数，受講者数</t>
  </si>
  <si>
    <t>（一般の施設・団体）</t>
    <rPh sb="1" eb="3">
      <t>イッパン</t>
    </rPh>
    <rPh sb="4" eb="6">
      <t>シセツ</t>
    </rPh>
    <rPh sb="7" eb="9">
      <t>ダンタイ</t>
    </rPh>
    <phoneticPr fontId="2"/>
  </si>
  <si>
    <t>760
(100.0%)</t>
    <phoneticPr fontId="2"/>
  </si>
  <si>
    <t>1
(1.9％)</t>
    <phoneticPr fontId="2"/>
  </si>
  <si>
    <t>53
(98.1%)</t>
    <phoneticPr fontId="2"/>
  </si>
  <si>
    <t>(単位：件）</t>
    <rPh sb="1" eb="3">
      <t>タンイ</t>
    </rPh>
    <rPh sb="4" eb="5">
      <t>ケン</t>
    </rPh>
    <phoneticPr fontId="2"/>
  </si>
  <si>
    <t>54
(100.0%)</t>
    <phoneticPr fontId="2"/>
  </si>
  <si>
    <t>その他</t>
    <rPh sb="2" eb="3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</si>
</sst>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\(0.0%\)"/>
    <numFmt numFmtId="177" formatCode="0.0%"/>
    <numFmt numFmtId="178" formatCode="#,##0_ "/>
    <numFmt numFmtId="179" formatCode="&quot;（&quot;0&quot;）&quot;"/>
    <numFmt numFmtId="180" formatCode="\(0.00%\)"/>
  </numFmts>
  <fonts count="3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8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8"/>
      <color theme="3"/>
      <name val="游ゴシック Light"/>
      <family val="2"/>
      <charset val="128"/>
      <scheme val="maj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/>
      <right style="thin">
        <color indexed="64"/>
      </right>
      <top/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7">
    <xf numFmtId="0" fontId="0" fillId="0" borderId="0" xfId="0">
      <alignment vertical="center"/>
    </xf>
    <xf numFmtId="0" fontId="3" fillId="0" borderId="0" xfId="0" applyFont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vertical="center" wrapText="1"/>
    </xf>
    <xf numFmtId="38" fontId="4" fillId="0" borderId="7" xfId="1" applyFont="1" applyFill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2" borderId="8" xfId="1" applyFont="1" applyFill="1" applyBorder="1" applyAlignment="1">
      <alignment vertical="center"/>
    </xf>
    <xf numFmtId="38" fontId="4" fillId="2" borderId="10" xfId="1" applyFont="1" applyFill="1" applyBorder="1" applyAlignment="1">
      <alignment vertical="center"/>
    </xf>
    <xf numFmtId="0" fontId="4" fillId="0" borderId="11" xfId="0" applyFont="1" applyBorder="1">
      <alignment vertical="center"/>
    </xf>
    <xf numFmtId="38" fontId="4" fillId="0" borderId="12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38" fontId="4" fillId="2" borderId="13" xfId="1" applyFont="1" applyFill="1" applyBorder="1" applyAlignment="1">
      <alignment vertical="center"/>
    </xf>
    <xf numFmtId="38" fontId="4" fillId="2" borderId="15" xfId="1" applyFont="1" applyFill="1" applyBorder="1" applyAlignment="1">
      <alignment vertical="center"/>
    </xf>
    <xf numFmtId="0" fontId="4" fillId="0" borderId="16" xfId="0" applyFont="1" applyBorder="1">
      <alignment vertical="center"/>
    </xf>
    <xf numFmtId="38" fontId="4" fillId="0" borderId="17" xfId="1" applyFont="1" applyBorder="1" applyAlignment="1">
      <alignment vertical="center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2" borderId="18" xfId="1" applyFont="1" applyFill="1" applyBorder="1" applyAlignment="1">
      <alignment vertical="center"/>
    </xf>
    <xf numFmtId="38" fontId="4" fillId="2" borderId="20" xfId="1" applyFont="1" applyFill="1" applyBorder="1" applyAlignment="1">
      <alignment vertical="center"/>
    </xf>
    <xf numFmtId="3" fontId="4" fillId="0" borderId="13" xfId="0" applyNumberFormat="1" applyFont="1" applyBorder="1" applyAlignment="1">
      <alignment horizontal="right" vertical="center"/>
    </xf>
    <xf numFmtId="3" fontId="4" fillId="0" borderId="21" xfId="0" applyNumberFormat="1" applyFont="1" applyBorder="1" applyAlignment="1">
      <alignment horizontal="right" vertical="center"/>
    </xf>
    <xf numFmtId="3" fontId="4" fillId="0" borderId="22" xfId="0" applyNumberFormat="1" applyFont="1" applyBorder="1" applyAlignment="1">
      <alignment horizontal="right" vertical="center"/>
    </xf>
    <xf numFmtId="3" fontId="4" fillId="0" borderId="2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3" fontId="4" fillId="0" borderId="25" xfId="0" applyNumberFormat="1" applyFont="1" applyBorder="1" applyAlignment="1">
      <alignment horizontal="right" vertical="center"/>
    </xf>
    <xf numFmtId="3" fontId="4" fillId="0" borderId="26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3" fontId="4" fillId="0" borderId="24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27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28" xfId="0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38" fontId="5" fillId="2" borderId="9" xfId="1" applyFont="1" applyFill="1" applyBorder="1">
      <alignment vertical="center"/>
    </xf>
    <xf numFmtId="38" fontId="5" fillId="2" borderId="14" xfId="1" applyFont="1" applyFill="1" applyBorder="1">
      <alignment vertical="center"/>
    </xf>
    <xf numFmtId="38" fontId="5" fillId="2" borderId="19" xfId="1" applyFont="1" applyFill="1" applyBorder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38" fontId="9" fillId="0" borderId="49" xfId="1" applyFont="1" applyBorder="1" applyAlignment="1">
      <alignment horizontal="center"/>
    </xf>
    <xf numFmtId="38" fontId="9" fillId="0" borderId="50" xfId="1" applyFont="1" applyBorder="1" applyAlignment="1">
      <alignment horizontal="center"/>
    </xf>
    <xf numFmtId="38" fontId="9" fillId="2" borderId="51" xfId="1" applyFont="1" applyFill="1" applyBorder="1" applyAlignment="1">
      <alignment horizontal="center"/>
    </xf>
    <xf numFmtId="38" fontId="9" fillId="2" borderId="52" xfId="1" applyFont="1" applyFill="1" applyBorder="1" applyAlignment="1">
      <alignment horizontal="center"/>
    </xf>
    <xf numFmtId="176" fontId="9" fillId="0" borderId="53" xfId="2" applyNumberFormat="1" applyFont="1" applyBorder="1" applyAlignment="1">
      <alignment horizontal="center" vertical="top"/>
    </xf>
    <xf numFmtId="176" fontId="9" fillId="0" borderId="22" xfId="2" applyNumberFormat="1" applyFont="1" applyBorder="1" applyAlignment="1">
      <alignment horizontal="center" vertical="top"/>
    </xf>
    <xf numFmtId="176" fontId="9" fillId="0" borderId="54" xfId="2" applyNumberFormat="1" applyFont="1" applyBorder="1" applyAlignment="1">
      <alignment horizontal="center" vertical="top"/>
    </xf>
    <xf numFmtId="176" fontId="9" fillId="0" borderId="23" xfId="2" applyNumberFormat="1" applyFont="1" applyBorder="1" applyAlignment="1">
      <alignment horizontal="center" vertical="top"/>
    </xf>
    <xf numFmtId="38" fontId="9" fillId="0" borderId="56" xfId="1" applyFont="1" applyBorder="1" applyAlignment="1">
      <alignment horizontal="center"/>
    </xf>
    <xf numFmtId="38" fontId="9" fillId="0" borderId="57" xfId="1" applyFont="1" applyBorder="1" applyAlignment="1">
      <alignment horizontal="center"/>
    </xf>
    <xf numFmtId="38" fontId="9" fillId="0" borderId="58" xfId="1" applyFont="1" applyBorder="1" applyAlignment="1">
      <alignment horizontal="center"/>
    </xf>
    <xf numFmtId="38" fontId="9" fillId="2" borderId="57" xfId="1" applyFont="1" applyFill="1" applyBorder="1" applyAlignment="1">
      <alignment horizontal="center"/>
    </xf>
    <xf numFmtId="38" fontId="9" fillId="2" borderId="58" xfId="1" applyFont="1" applyFill="1" applyBorder="1" applyAlignment="1">
      <alignment horizontal="center"/>
    </xf>
    <xf numFmtId="176" fontId="9" fillId="0" borderId="63" xfId="2" applyNumberFormat="1" applyFont="1" applyBorder="1" applyAlignment="1">
      <alignment horizontal="center" vertical="top"/>
    </xf>
    <xf numFmtId="176" fontId="9" fillId="0" borderId="47" xfId="2" applyNumberFormat="1" applyFont="1" applyBorder="1" applyAlignment="1">
      <alignment horizontal="center" vertical="top"/>
    </xf>
    <xf numFmtId="176" fontId="9" fillId="0" borderId="64" xfId="2" applyNumberFormat="1" applyFont="1" applyBorder="1" applyAlignment="1">
      <alignment horizontal="center" vertical="top"/>
    </xf>
    <xf numFmtId="176" fontId="9" fillId="0" borderId="42" xfId="2" applyNumberFormat="1" applyFont="1" applyBorder="1" applyAlignment="1">
      <alignment horizontal="center" vertical="top"/>
    </xf>
    <xf numFmtId="38" fontId="8" fillId="0" borderId="52" xfId="0" applyNumberFormat="1" applyFont="1" applyBorder="1" applyAlignment="1">
      <alignment horizontal="center"/>
    </xf>
    <xf numFmtId="176" fontId="8" fillId="0" borderId="23" xfId="0" applyNumberFormat="1" applyFont="1" applyBorder="1" applyAlignment="1">
      <alignment horizontal="center" vertical="top"/>
    </xf>
    <xf numFmtId="38" fontId="9" fillId="0" borderId="65" xfId="1" applyFont="1" applyBorder="1" applyAlignment="1">
      <alignment horizontal="center"/>
    </xf>
    <xf numFmtId="38" fontId="8" fillId="0" borderId="26" xfId="0" applyNumberFormat="1" applyFont="1" applyBorder="1" applyAlignment="1">
      <alignment horizontal="center"/>
    </xf>
    <xf numFmtId="176" fontId="8" fillId="0" borderId="64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/>
    </xf>
    <xf numFmtId="38" fontId="8" fillId="0" borderId="45" xfId="1" applyFont="1" applyBorder="1" applyAlignment="1">
      <alignment horizontal="center"/>
    </xf>
    <xf numFmtId="38" fontId="8" fillId="0" borderId="50" xfId="1" applyFont="1" applyBorder="1" applyAlignment="1">
      <alignment horizontal="center"/>
    </xf>
    <xf numFmtId="38" fontId="8" fillId="2" borderId="52" xfId="1" applyFont="1" applyFill="1" applyBorder="1" applyAlignment="1">
      <alignment horizontal="center"/>
    </xf>
    <xf numFmtId="176" fontId="8" fillId="0" borderId="66" xfId="2" applyNumberFormat="1" applyFont="1" applyBorder="1" applyAlignment="1">
      <alignment horizontal="center" vertical="top"/>
    </xf>
    <xf numFmtId="176" fontId="8" fillId="0" borderId="22" xfId="2" applyNumberFormat="1" applyFont="1" applyBorder="1" applyAlignment="1">
      <alignment horizontal="center" vertical="top"/>
    </xf>
    <xf numFmtId="176" fontId="8" fillId="0" borderId="23" xfId="2" applyNumberFormat="1" applyFont="1" applyBorder="1" applyAlignment="1">
      <alignment horizontal="center" vertical="top"/>
    </xf>
    <xf numFmtId="38" fontId="8" fillId="0" borderId="56" xfId="1" applyFont="1" applyBorder="1" applyAlignment="1">
      <alignment horizontal="center"/>
    </xf>
    <xf numFmtId="38" fontId="8" fillId="0" borderId="58" xfId="1" applyFont="1" applyBorder="1" applyAlignment="1">
      <alignment horizontal="center"/>
    </xf>
    <xf numFmtId="38" fontId="8" fillId="2" borderId="58" xfId="1" applyFont="1" applyFill="1" applyBorder="1" applyAlignment="1">
      <alignment horizontal="center"/>
    </xf>
    <xf numFmtId="176" fontId="8" fillId="0" borderId="56" xfId="2" applyNumberFormat="1" applyFont="1" applyBorder="1" applyAlignment="1">
      <alignment horizontal="center" vertical="top"/>
    </xf>
    <xf numFmtId="176" fontId="8" fillId="0" borderId="58" xfId="2" applyNumberFormat="1" applyFont="1" applyBorder="1" applyAlignment="1">
      <alignment horizontal="center" vertical="top"/>
    </xf>
    <xf numFmtId="176" fontId="8" fillId="0" borderId="42" xfId="2" applyNumberFormat="1" applyFont="1" applyBorder="1" applyAlignment="1">
      <alignment horizontal="center" vertical="top"/>
    </xf>
    <xf numFmtId="176" fontId="8" fillId="0" borderId="63" xfId="2" applyNumberFormat="1" applyFont="1" applyBorder="1" applyAlignment="1">
      <alignment horizontal="center" vertical="top"/>
    </xf>
    <xf numFmtId="176" fontId="8" fillId="0" borderId="64" xfId="2" applyNumberFormat="1" applyFont="1" applyBorder="1" applyAlignment="1">
      <alignment horizontal="center" vertical="top"/>
    </xf>
    <xf numFmtId="0" fontId="8" fillId="2" borderId="68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38" fontId="8" fillId="2" borderId="50" xfId="1" applyFont="1" applyFill="1" applyBorder="1" applyAlignment="1">
      <alignment horizontal="center" shrinkToFit="1"/>
    </xf>
    <xf numFmtId="38" fontId="8" fillId="2" borderId="52" xfId="1" applyFont="1" applyFill="1" applyBorder="1" applyAlignment="1">
      <alignment horizontal="center" shrinkToFit="1"/>
    </xf>
    <xf numFmtId="176" fontId="8" fillId="2" borderId="63" xfId="1" applyNumberFormat="1" applyFont="1" applyFill="1" applyBorder="1" applyAlignment="1">
      <alignment horizontal="center" vertical="top" shrinkToFit="1"/>
    </xf>
    <xf numFmtId="176" fontId="8" fillId="2" borderId="64" xfId="1" applyNumberFormat="1" applyFont="1" applyFill="1" applyBorder="1" applyAlignment="1">
      <alignment horizontal="center" vertical="top" shrinkToFit="1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38" fontId="8" fillId="2" borderId="69" xfId="1" applyFont="1" applyFill="1" applyBorder="1" applyAlignment="1">
      <alignment horizontal="center" shrinkToFit="1"/>
    </xf>
    <xf numFmtId="38" fontId="8" fillId="2" borderId="34" xfId="1" applyFont="1" applyFill="1" applyBorder="1" applyAlignment="1">
      <alignment horizontal="center" shrinkToFit="1"/>
    </xf>
    <xf numFmtId="176" fontId="8" fillId="2" borderId="43" xfId="1" applyNumberFormat="1" applyFont="1" applyFill="1" applyBorder="1" applyAlignment="1">
      <alignment horizontal="center" vertical="top" shrinkToFit="1"/>
    </xf>
    <xf numFmtId="0" fontId="7" fillId="2" borderId="24" xfId="0" applyFont="1" applyFill="1" applyBorder="1" applyAlignment="1">
      <alignment horizontal="center" vertical="center" wrapText="1"/>
    </xf>
    <xf numFmtId="38" fontId="7" fillId="2" borderId="69" xfId="1" applyFont="1" applyFill="1" applyBorder="1" applyAlignment="1">
      <alignment horizontal="center" shrinkToFit="1"/>
    </xf>
    <xf numFmtId="38" fontId="7" fillId="2" borderId="50" xfId="1" applyFont="1" applyFill="1" applyBorder="1" applyAlignment="1">
      <alignment horizontal="center" shrinkToFit="1"/>
    </xf>
    <xf numFmtId="38" fontId="7" fillId="2" borderId="52" xfId="1" applyFont="1" applyFill="1" applyBorder="1" applyAlignment="1">
      <alignment horizontal="center" shrinkToFit="1"/>
    </xf>
    <xf numFmtId="176" fontId="7" fillId="2" borderId="62" xfId="1" applyNumberFormat="1" applyFont="1" applyFill="1" applyBorder="1" applyAlignment="1">
      <alignment horizontal="center" vertical="top" shrinkToFit="1"/>
    </xf>
    <xf numFmtId="176" fontId="7" fillId="2" borderId="63" xfId="1" applyNumberFormat="1" applyFont="1" applyFill="1" applyBorder="1" applyAlignment="1">
      <alignment horizontal="center" vertical="top" shrinkToFit="1"/>
    </xf>
    <xf numFmtId="176" fontId="7" fillId="2" borderId="64" xfId="1" applyNumberFormat="1" applyFont="1" applyFill="1" applyBorder="1" applyAlignment="1">
      <alignment horizontal="center" vertical="top" shrinkToFit="1"/>
    </xf>
    <xf numFmtId="0" fontId="12" fillId="0" borderId="0" xfId="0" applyFont="1">
      <alignment vertical="center"/>
    </xf>
    <xf numFmtId="0" fontId="5" fillId="0" borderId="17" xfId="3" applyFont="1" applyBorder="1" applyAlignment="1">
      <alignment horizontal="center" vertical="center" shrinkToFit="1"/>
    </xf>
    <xf numFmtId="0" fontId="5" fillId="0" borderId="18" xfId="3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distributed" vertical="center"/>
    </xf>
    <xf numFmtId="38" fontId="5" fillId="2" borderId="6" xfId="1" applyFont="1" applyFill="1" applyBorder="1">
      <alignment vertical="center"/>
    </xf>
    <xf numFmtId="38" fontId="5" fillId="2" borderId="7" xfId="1" applyFont="1" applyFill="1" applyBorder="1">
      <alignment vertical="center"/>
    </xf>
    <xf numFmtId="38" fontId="5" fillId="2" borderId="8" xfId="1" applyFont="1" applyFill="1" applyBorder="1">
      <alignment vertical="center"/>
    </xf>
    <xf numFmtId="0" fontId="5" fillId="0" borderId="37" xfId="0" applyFont="1" applyBorder="1" applyAlignment="1">
      <alignment horizontal="distributed" vertical="center"/>
    </xf>
    <xf numFmtId="38" fontId="5" fillId="2" borderId="11" xfId="1" applyFont="1" applyFill="1" applyBorder="1">
      <alignment vertical="center"/>
    </xf>
    <xf numFmtId="38" fontId="5" fillId="2" borderId="12" xfId="1" applyFont="1" applyFill="1" applyBorder="1">
      <alignment vertical="center"/>
    </xf>
    <xf numFmtId="38" fontId="5" fillId="2" borderId="13" xfId="1" applyFont="1" applyFill="1" applyBorder="1">
      <alignment vertical="center"/>
    </xf>
    <xf numFmtId="0" fontId="5" fillId="0" borderId="44" xfId="0" applyFont="1" applyBorder="1" applyAlignment="1">
      <alignment horizontal="distributed" vertical="center"/>
    </xf>
    <xf numFmtId="38" fontId="5" fillId="2" borderId="16" xfId="1" applyFont="1" applyFill="1" applyBorder="1">
      <alignment vertical="center"/>
    </xf>
    <xf numFmtId="38" fontId="5" fillId="2" borderId="17" xfId="1" applyFont="1" applyFill="1" applyBorder="1">
      <alignment vertical="center"/>
    </xf>
    <xf numFmtId="38" fontId="5" fillId="2" borderId="18" xfId="1" applyFont="1" applyFill="1" applyBorder="1">
      <alignment vertical="center"/>
    </xf>
    <xf numFmtId="0" fontId="0" fillId="0" borderId="13" xfId="0" applyBorder="1">
      <alignment vertical="center"/>
    </xf>
    <xf numFmtId="178" fontId="0" fillId="0" borderId="13" xfId="0" applyNumberFormat="1" applyBorder="1">
      <alignment vertical="center"/>
    </xf>
    <xf numFmtId="177" fontId="0" fillId="0" borderId="13" xfId="0" applyNumberFormat="1" applyBorder="1">
      <alignment vertical="center"/>
    </xf>
    <xf numFmtId="0" fontId="0" fillId="0" borderId="13" xfId="0" applyBorder="1" applyAlignment="1">
      <alignment horizontal="center" vertical="center"/>
    </xf>
    <xf numFmtId="178" fontId="0" fillId="0" borderId="14" xfId="0" applyNumberFormat="1" applyBorder="1">
      <alignment vertical="center"/>
    </xf>
    <xf numFmtId="176" fontId="0" fillId="0" borderId="12" xfId="0" applyNumberFormat="1" applyBorder="1">
      <alignment vertical="center"/>
    </xf>
    <xf numFmtId="179" fontId="0" fillId="0" borderId="12" xfId="0" applyNumberFormat="1" applyBorder="1">
      <alignment vertical="center"/>
    </xf>
    <xf numFmtId="178" fontId="0" fillId="0" borderId="21" xfId="0" applyNumberFormat="1" applyBorder="1">
      <alignment vertical="center"/>
    </xf>
    <xf numFmtId="178" fontId="0" fillId="0" borderId="18" xfId="0" applyNumberFormat="1" applyBorder="1">
      <alignment vertical="center"/>
    </xf>
    <xf numFmtId="178" fontId="0" fillId="0" borderId="75" xfId="0" applyNumberFormat="1" applyBorder="1">
      <alignment vertical="center"/>
    </xf>
    <xf numFmtId="178" fontId="0" fillId="0" borderId="22" xfId="0" applyNumberFormat="1" applyBorder="1">
      <alignment vertical="center"/>
    </xf>
    <xf numFmtId="178" fontId="0" fillId="0" borderId="23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8" fontId="0" fillId="0" borderId="27" xfId="0" applyNumberFormat="1" applyBorder="1">
      <alignment vertical="center"/>
    </xf>
    <xf numFmtId="178" fontId="0" fillId="0" borderId="12" xfId="0" applyNumberFormat="1" applyBorder="1">
      <alignment vertical="center"/>
    </xf>
    <xf numFmtId="178" fontId="0" fillId="0" borderId="17" xfId="0" applyNumberFormat="1" applyBorder="1">
      <alignment vertical="center"/>
    </xf>
    <xf numFmtId="0" fontId="0" fillId="0" borderId="1" xfId="0" applyBorder="1">
      <alignment vertical="center"/>
    </xf>
    <xf numFmtId="0" fontId="0" fillId="0" borderId="29" xfId="0" applyBorder="1">
      <alignment vertical="center"/>
    </xf>
    <xf numFmtId="0" fontId="0" fillId="0" borderId="11" xfId="0" applyBorder="1">
      <alignment vertical="center"/>
    </xf>
    <xf numFmtId="0" fontId="0" fillId="0" borderId="30" xfId="0" applyBorder="1">
      <alignment vertical="center"/>
    </xf>
    <xf numFmtId="178" fontId="0" fillId="0" borderId="28" xfId="0" applyNumberFormat="1" applyBorder="1">
      <alignment vertical="center"/>
    </xf>
    <xf numFmtId="178" fontId="0" fillId="0" borderId="25" xfId="0" applyNumberFormat="1" applyBorder="1">
      <alignment vertical="center"/>
    </xf>
    <xf numFmtId="178" fontId="0" fillId="0" borderId="26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178" fontId="0" fillId="0" borderId="3" xfId="0" applyNumberFormat="1" applyBorder="1">
      <alignment vertical="center"/>
    </xf>
    <xf numFmtId="178" fontId="0" fillId="0" borderId="4" xfId="0" applyNumberFormat="1" applyBorder="1">
      <alignment vertical="center"/>
    </xf>
    <xf numFmtId="178" fontId="0" fillId="0" borderId="24" xfId="0" applyNumberFormat="1" applyBorder="1">
      <alignment vertical="center"/>
    </xf>
    <xf numFmtId="0" fontId="0" fillId="0" borderId="16" xfId="0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178" fontId="0" fillId="0" borderId="11" xfId="0" applyNumberFormat="1" applyBorder="1">
      <alignment vertical="center"/>
    </xf>
    <xf numFmtId="178" fontId="0" fillId="0" borderId="30" xfId="0" applyNumberFormat="1" applyBorder="1">
      <alignment vertical="center"/>
    </xf>
    <xf numFmtId="178" fontId="0" fillId="0" borderId="29" xfId="0" applyNumberFormat="1" applyBorder="1">
      <alignment vertical="center"/>
    </xf>
    <xf numFmtId="0" fontId="0" fillId="0" borderId="18" xfId="0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25" xfId="0" applyFont="1" applyFill="1" applyBorder="1" applyAlignment="1">
      <alignment horizontal="center" vertical="center" shrinkToFit="1"/>
    </xf>
    <xf numFmtId="0" fontId="5" fillId="2" borderId="40" xfId="0" applyFont="1" applyFill="1" applyBorder="1" applyAlignment="1">
      <alignment horizontal="center" vertical="center" shrinkToFit="1"/>
    </xf>
    <xf numFmtId="0" fontId="5" fillId="2" borderId="33" xfId="0" applyFont="1" applyFill="1" applyBorder="1" applyAlignment="1">
      <alignment horizontal="distributed" vertical="center"/>
    </xf>
    <xf numFmtId="0" fontId="5" fillId="2" borderId="37" xfId="0" applyFont="1" applyFill="1" applyBorder="1" applyAlignment="1">
      <alignment horizontal="distributed" vertical="center"/>
    </xf>
    <xf numFmtId="0" fontId="5" fillId="2" borderId="44" xfId="0" applyFont="1" applyFill="1" applyBorder="1" applyAlignment="1">
      <alignment horizontal="distributed" vertical="center"/>
    </xf>
    <xf numFmtId="0" fontId="0" fillId="0" borderId="1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8" fontId="0" fillId="0" borderId="54" xfId="0" applyNumberFormat="1" applyBorder="1">
      <alignment vertical="center"/>
    </xf>
    <xf numFmtId="0" fontId="0" fillId="0" borderId="30" xfId="0" applyBorder="1" applyAlignment="1">
      <alignment horizontal="center" vertical="center"/>
    </xf>
    <xf numFmtId="178" fontId="0" fillId="0" borderId="40" xfId="0" applyNumberFormat="1" applyBorder="1">
      <alignment vertical="center"/>
    </xf>
    <xf numFmtId="178" fontId="0" fillId="0" borderId="1" xfId="0" applyNumberFormat="1" applyBorder="1">
      <alignment vertical="center"/>
    </xf>
    <xf numFmtId="178" fontId="0" fillId="0" borderId="32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180" fontId="0" fillId="0" borderId="12" xfId="0" applyNumberFormat="1" applyBorder="1">
      <alignment vertical="center"/>
    </xf>
    <xf numFmtId="0" fontId="12" fillId="0" borderId="74" xfId="0" applyFont="1" applyBorder="1" applyAlignment="1">
      <alignment vertical="center" wrapText="1"/>
    </xf>
    <xf numFmtId="0" fontId="16" fillId="0" borderId="18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38" fontId="4" fillId="2" borderId="3" xfId="0" applyNumberFormat="1" applyFont="1" applyFill="1" applyBorder="1" applyAlignment="1">
      <alignment horizontal="center" vertical="center" wrapText="1"/>
    </xf>
    <xf numFmtId="38" fontId="4" fillId="2" borderId="24" xfId="0" applyNumberFormat="1" applyFont="1" applyFill="1" applyBorder="1" applyAlignment="1">
      <alignment horizontal="center" vertical="center" wrapText="1"/>
    </xf>
    <xf numFmtId="0" fontId="5" fillId="0" borderId="74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38" fontId="4" fillId="2" borderId="6" xfId="1" applyFont="1" applyFill="1" applyBorder="1">
      <alignment vertical="center"/>
    </xf>
    <xf numFmtId="38" fontId="4" fillId="2" borderId="7" xfId="1" applyFont="1" applyFill="1" applyBorder="1">
      <alignment vertical="center"/>
    </xf>
    <xf numFmtId="38" fontId="4" fillId="2" borderId="34" xfId="1" applyFont="1" applyFill="1" applyBorder="1">
      <alignment vertical="center"/>
    </xf>
    <xf numFmtId="38" fontId="4" fillId="2" borderId="50" xfId="1" applyFont="1" applyFill="1" applyBorder="1">
      <alignment vertical="center"/>
    </xf>
    <xf numFmtId="38" fontId="4" fillId="2" borderId="9" xfId="1" applyFont="1" applyFill="1" applyBorder="1">
      <alignment vertical="center"/>
    </xf>
    <xf numFmtId="38" fontId="4" fillId="2" borderId="71" xfId="1" applyFont="1" applyFill="1" applyBorder="1">
      <alignment vertical="center"/>
    </xf>
    <xf numFmtId="38" fontId="4" fillId="2" borderId="11" xfId="1" applyFont="1" applyFill="1" applyBorder="1">
      <alignment vertical="center"/>
    </xf>
    <xf numFmtId="38" fontId="4" fillId="2" borderId="12" xfId="1" applyFont="1" applyFill="1" applyBorder="1">
      <alignment vertical="center"/>
    </xf>
    <xf numFmtId="38" fontId="4" fillId="2" borderId="13" xfId="1" applyFont="1" applyFill="1" applyBorder="1">
      <alignment vertical="center"/>
    </xf>
    <xf numFmtId="38" fontId="4" fillId="2" borderId="14" xfId="1" applyFont="1" applyFill="1" applyBorder="1">
      <alignment vertical="center"/>
    </xf>
    <xf numFmtId="38" fontId="4" fillId="2" borderId="21" xfId="1" applyFont="1" applyFill="1" applyBorder="1">
      <alignment vertical="center"/>
    </xf>
    <xf numFmtId="38" fontId="4" fillId="2" borderId="16" xfId="1" applyFont="1" applyFill="1" applyBorder="1">
      <alignment vertical="center"/>
    </xf>
    <xf numFmtId="38" fontId="4" fillId="2" borderId="17" xfId="1" applyFont="1" applyFill="1" applyBorder="1">
      <alignment vertical="center"/>
    </xf>
    <xf numFmtId="38" fontId="4" fillId="2" borderId="63" xfId="1" applyFont="1" applyFill="1" applyBorder="1">
      <alignment vertical="center"/>
    </xf>
    <xf numFmtId="38" fontId="4" fillId="2" borderId="19" xfId="1" applyFont="1" applyFill="1" applyBorder="1">
      <alignment vertical="center"/>
    </xf>
    <xf numFmtId="38" fontId="4" fillId="2" borderId="75" xfId="1" applyFont="1" applyFill="1" applyBorder="1">
      <alignment vertical="center"/>
    </xf>
    <xf numFmtId="38" fontId="4" fillId="2" borderId="43" xfId="1" applyFont="1" applyFill="1" applyBorder="1">
      <alignment vertical="center"/>
    </xf>
    <xf numFmtId="0" fontId="5" fillId="0" borderId="9" xfId="3" applyFont="1" applyBorder="1" applyAlignment="1">
      <alignment vertical="center" shrinkToFit="1"/>
    </xf>
    <xf numFmtId="38" fontId="5" fillId="2" borderId="6" xfId="4" applyFont="1" applyFill="1" applyBorder="1" applyAlignment="1">
      <alignment vertical="center" shrinkToFit="1"/>
    </xf>
    <xf numFmtId="38" fontId="5" fillId="2" borderId="72" xfId="3" applyNumberFormat="1" applyFont="1" applyFill="1" applyBorder="1">
      <alignment vertical="center"/>
    </xf>
    <xf numFmtId="38" fontId="5" fillId="2" borderId="8" xfId="3" applyNumberFormat="1" applyFont="1" applyFill="1" applyBorder="1">
      <alignment vertical="center"/>
    </xf>
    <xf numFmtId="38" fontId="5" fillId="2" borderId="71" xfId="4" applyFont="1" applyFill="1" applyBorder="1" applyAlignment="1">
      <alignment vertical="center" shrinkToFit="1"/>
    </xf>
    <xf numFmtId="0" fontId="5" fillId="0" borderId="14" xfId="3" applyFont="1" applyBorder="1" applyAlignment="1">
      <alignment vertical="center" shrinkToFit="1"/>
    </xf>
    <xf numFmtId="38" fontId="5" fillId="2" borderId="11" xfId="4" applyFont="1" applyFill="1" applyBorder="1" applyAlignment="1">
      <alignment vertical="center" shrinkToFit="1"/>
    </xf>
    <xf numFmtId="38" fontId="5" fillId="2" borderId="73" xfId="4" applyFont="1" applyFill="1" applyBorder="1" applyAlignment="1">
      <alignment vertical="center" shrinkToFit="1"/>
    </xf>
    <xf numFmtId="38" fontId="5" fillId="2" borderId="13" xfId="4" applyFont="1" applyFill="1" applyBorder="1" applyAlignment="1">
      <alignment vertical="center" shrinkToFit="1"/>
    </xf>
    <xf numFmtId="38" fontId="5" fillId="2" borderId="21" xfId="4" applyFont="1" applyFill="1" applyBorder="1" applyAlignment="1">
      <alignment vertical="center" shrinkToFit="1"/>
    </xf>
    <xf numFmtId="0" fontId="5" fillId="0" borderId="15" xfId="3" applyFont="1" applyBorder="1" applyAlignment="1">
      <alignment vertical="center" shrinkToFit="1"/>
    </xf>
    <xf numFmtId="0" fontId="5" fillId="0" borderId="38" xfId="3" applyFont="1" applyBorder="1" applyAlignment="1">
      <alignment vertical="center" shrinkToFit="1"/>
    </xf>
    <xf numFmtId="38" fontId="5" fillId="2" borderId="104" xfId="4" applyFont="1" applyFill="1" applyBorder="1" applyAlignment="1">
      <alignment vertical="center" shrinkToFit="1"/>
    </xf>
    <xf numFmtId="38" fontId="5" fillId="2" borderId="87" xfId="4" applyFont="1" applyFill="1" applyBorder="1" applyAlignment="1">
      <alignment vertical="center" shrinkToFit="1"/>
    </xf>
    <xf numFmtId="38" fontId="5" fillId="2" borderId="76" xfId="4" applyFont="1" applyFill="1" applyBorder="1" applyAlignment="1">
      <alignment vertical="center" shrinkToFit="1"/>
    </xf>
    <xf numFmtId="38" fontId="5" fillId="2" borderId="82" xfId="4" applyFont="1" applyFill="1" applyBorder="1" applyAlignment="1">
      <alignment vertical="center" shrinkToFit="1"/>
    </xf>
    <xf numFmtId="0" fontId="5" fillId="0" borderId="91" xfId="3" applyFont="1" applyBorder="1" applyAlignment="1">
      <alignment vertical="center" shrinkToFit="1"/>
    </xf>
    <xf numFmtId="38" fontId="5" fillId="2" borderId="92" xfId="4" applyFont="1" applyFill="1" applyBorder="1" applyAlignment="1">
      <alignment vertical="center" shrinkToFit="1"/>
    </xf>
    <xf numFmtId="38" fontId="5" fillId="2" borderId="93" xfId="4" applyFont="1" applyFill="1" applyBorder="1" applyAlignment="1">
      <alignment vertical="center" shrinkToFit="1"/>
    </xf>
    <xf numFmtId="38" fontId="5" fillId="2" borderId="90" xfId="4" applyFont="1" applyFill="1" applyBorder="1" applyAlignment="1">
      <alignment vertical="center" shrinkToFit="1"/>
    </xf>
    <xf numFmtId="38" fontId="5" fillId="2" borderId="102" xfId="4" applyFont="1" applyFill="1" applyBorder="1" applyAlignment="1">
      <alignment vertical="center" shrinkToFit="1"/>
    </xf>
    <xf numFmtId="0" fontId="5" fillId="0" borderId="14" xfId="3" applyFont="1" applyBorder="1">
      <alignment vertical="center"/>
    </xf>
    <xf numFmtId="0" fontId="5" fillId="0" borderId="0" xfId="3" applyFont="1" applyAlignment="1">
      <alignment vertical="center" shrinkToFit="1"/>
    </xf>
    <xf numFmtId="0" fontId="5" fillId="0" borderId="98" xfId="3" applyFont="1" applyBorder="1" applyAlignment="1">
      <alignment vertical="center" shrinkToFit="1"/>
    </xf>
    <xf numFmtId="38" fontId="5" fillId="2" borderId="61" xfId="4" applyFont="1" applyFill="1" applyBorder="1" applyAlignment="1">
      <alignment vertical="center" shrinkToFit="1"/>
    </xf>
    <xf numFmtId="38" fontId="5" fillId="2" borderId="60" xfId="4" applyFont="1" applyFill="1" applyBorder="1" applyAlignment="1">
      <alignment vertical="center" shrinkToFit="1"/>
    </xf>
    <xf numFmtId="38" fontId="5" fillId="2" borderId="56" xfId="4" applyFont="1" applyFill="1" applyBorder="1" applyAlignment="1">
      <alignment vertical="center" shrinkToFit="1"/>
    </xf>
    <xf numFmtId="38" fontId="5" fillId="2" borderId="58" xfId="4" applyFont="1" applyFill="1" applyBorder="1" applyAlignment="1">
      <alignment vertical="center" shrinkToFit="1"/>
    </xf>
    <xf numFmtId="38" fontId="5" fillId="2" borderId="80" xfId="4" applyFont="1" applyFill="1" applyBorder="1" applyAlignment="1">
      <alignment vertical="center" shrinkToFit="1"/>
    </xf>
    <xf numFmtId="38" fontId="5" fillId="2" borderId="88" xfId="4" applyFont="1" applyFill="1" applyBorder="1" applyAlignment="1">
      <alignment vertical="center" shrinkToFit="1"/>
    </xf>
    <xf numFmtId="38" fontId="5" fillId="2" borderId="81" xfId="4" applyFont="1" applyFill="1" applyBorder="1" applyAlignment="1">
      <alignment vertical="center" shrinkToFit="1"/>
    </xf>
    <xf numFmtId="38" fontId="5" fillId="2" borderId="83" xfId="4" applyFont="1" applyFill="1" applyBorder="1" applyAlignment="1">
      <alignment vertical="center" shrinkToFit="1"/>
    </xf>
    <xf numFmtId="0" fontId="0" fillId="0" borderId="25" xfId="0" applyBorder="1" applyAlignment="1">
      <alignment horizontal="center" vertical="center"/>
    </xf>
    <xf numFmtId="0" fontId="0" fillId="0" borderId="0" xfId="0" applyFill="1">
      <alignment vertical="center"/>
    </xf>
    <xf numFmtId="0" fontId="13" fillId="0" borderId="13" xfId="0" applyFont="1" applyBorder="1">
      <alignment vertical="center"/>
    </xf>
    <xf numFmtId="0" fontId="13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176" fontId="0" fillId="0" borderId="22" xfId="0" applyNumberForma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5" xfId="0" applyFill="1" applyBorder="1">
      <alignment vertical="center"/>
    </xf>
    <xf numFmtId="176" fontId="0" fillId="0" borderId="56" xfId="0" applyNumberFormat="1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178" fontId="0" fillId="0" borderId="25" xfId="0" applyNumberFormat="1" applyBorder="1" applyAlignment="1">
      <alignment horizontal="center" vertical="center"/>
    </xf>
    <xf numFmtId="178" fontId="0" fillId="0" borderId="25" xfId="0" applyNumberFormat="1" applyFill="1" applyBorder="1" applyAlignment="1">
      <alignment horizontal="center" vertical="center"/>
    </xf>
    <xf numFmtId="178" fontId="0" fillId="0" borderId="25" xfId="0" applyNumberFormat="1" applyFill="1" applyBorder="1">
      <alignment vertical="center"/>
    </xf>
    <xf numFmtId="178" fontId="0" fillId="0" borderId="56" xfId="0" applyNumberFormat="1" applyFill="1" applyBorder="1" applyAlignment="1">
      <alignment horizontal="center" vertical="center"/>
    </xf>
    <xf numFmtId="38" fontId="8" fillId="0" borderId="69" xfId="1" applyFont="1" applyBorder="1" applyAlignment="1">
      <alignment horizontal="center"/>
    </xf>
    <xf numFmtId="178" fontId="0" fillId="0" borderId="0" xfId="0" applyNumberFormat="1">
      <alignment vertical="center"/>
    </xf>
    <xf numFmtId="0" fontId="18" fillId="0" borderId="0" xfId="0" applyFont="1">
      <alignment vertical="center"/>
    </xf>
    <xf numFmtId="0" fontId="16" fillId="0" borderId="0" xfId="0" applyFont="1">
      <alignment vertical="center"/>
    </xf>
    <xf numFmtId="0" fontId="19" fillId="0" borderId="0" xfId="0" applyFont="1">
      <alignment vertical="center"/>
    </xf>
    <xf numFmtId="0" fontId="13" fillId="0" borderId="0" xfId="0" applyFont="1">
      <alignment vertical="center"/>
    </xf>
    <xf numFmtId="0" fontId="17" fillId="0" borderId="0" xfId="0" applyFont="1">
      <alignment vertical="center"/>
    </xf>
    <xf numFmtId="0" fontId="4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left" vertical="center" indent="4"/>
    </xf>
    <xf numFmtId="0" fontId="24" fillId="0" borderId="0" xfId="0" applyFont="1">
      <alignment vertical="center"/>
    </xf>
    <xf numFmtId="0" fontId="0" fillId="0" borderId="13" xfId="0" applyBorder="1" applyAlignment="1">
      <alignment horizontal="center" vertical="center"/>
    </xf>
    <xf numFmtId="0" fontId="26" fillId="0" borderId="74" xfId="0" applyFont="1" applyFill="1" applyBorder="1" applyAlignment="1">
      <alignment horizontal="center" vertical="center"/>
    </xf>
    <xf numFmtId="0" fontId="26" fillId="0" borderId="18" xfId="0" applyFont="1" applyFill="1" applyBorder="1" applyAlignment="1">
      <alignment horizontal="center" vertical="center"/>
    </xf>
    <xf numFmtId="0" fontId="27" fillId="0" borderId="18" xfId="0" applyFont="1" applyFill="1" applyBorder="1" applyAlignment="1">
      <alignment horizontal="center" vertical="center"/>
    </xf>
    <xf numFmtId="0" fontId="26" fillId="0" borderId="75" xfId="0" applyFont="1" applyFill="1" applyBorder="1" applyAlignment="1">
      <alignment horizontal="center" vertical="center"/>
    </xf>
    <xf numFmtId="0" fontId="26" fillId="0" borderId="9" xfId="0" applyFont="1" applyFill="1" applyBorder="1">
      <alignment vertical="center"/>
    </xf>
    <xf numFmtId="178" fontId="26" fillId="0" borderId="6" xfId="0" applyNumberFormat="1" applyFont="1" applyFill="1" applyBorder="1">
      <alignment vertical="center"/>
    </xf>
    <xf numFmtId="178" fontId="26" fillId="0" borderId="59" xfId="0" applyNumberFormat="1" applyFont="1" applyFill="1" applyBorder="1">
      <alignment vertical="center"/>
    </xf>
    <xf numFmtId="178" fontId="26" fillId="0" borderId="22" xfId="0" applyNumberFormat="1" applyFont="1" applyFill="1" applyBorder="1">
      <alignment vertical="center"/>
    </xf>
    <xf numFmtId="178" fontId="26" fillId="0" borderId="23" xfId="0" applyNumberFormat="1" applyFont="1" applyFill="1" applyBorder="1">
      <alignment vertical="center"/>
    </xf>
    <xf numFmtId="178" fontId="26" fillId="0" borderId="85" xfId="0" applyNumberFormat="1" applyFont="1" applyFill="1" applyBorder="1">
      <alignment vertical="center"/>
    </xf>
    <xf numFmtId="0" fontId="26" fillId="0" borderId="14" xfId="0" applyFont="1" applyFill="1" applyBorder="1">
      <alignment vertical="center"/>
    </xf>
    <xf numFmtId="178" fontId="26" fillId="0" borderId="11" xfId="0" applyNumberFormat="1" applyFont="1" applyFill="1" applyBorder="1">
      <alignment vertical="center"/>
    </xf>
    <xf numFmtId="178" fontId="26" fillId="0" borderId="73" xfId="0" applyNumberFormat="1" applyFont="1" applyFill="1" applyBorder="1">
      <alignment vertical="center"/>
    </xf>
    <xf numFmtId="178" fontId="26" fillId="0" borderId="13" xfId="0" applyNumberFormat="1" applyFont="1" applyFill="1" applyBorder="1">
      <alignment vertical="center"/>
    </xf>
    <xf numFmtId="178" fontId="26" fillId="0" borderId="21" xfId="0" applyNumberFormat="1" applyFont="1" applyFill="1" applyBorder="1">
      <alignment vertical="center"/>
    </xf>
    <xf numFmtId="178" fontId="26" fillId="0" borderId="15" xfId="0" applyNumberFormat="1" applyFont="1" applyFill="1" applyBorder="1">
      <alignment vertical="center"/>
    </xf>
    <xf numFmtId="178" fontId="26" fillId="0" borderId="87" xfId="0" applyNumberFormat="1" applyFont="1" applyFill="1" applyBorder="1">
      <alignment vertical="center"/>
    </xf>
    <xf numFmtId="178" fontId="26" fillId="0" borderId="76" xfId="0" applyNumberFormat="1" applyFont="1" applyFill="1" applyBorder="1">
      <alignment vertical="center"/>
    </xf>
    <xf numFmtId="178" fontId="26" fillId="0" borderId="82" xfId="0" applyNumberFormat="1" applyFont="1" applyFill="1" applyBorder="1">
      <alignment vertical="center"/>
    </xf>
    <xf numFmtId="178" fontId="26" fillId="0" borderId="84" xfId="0" applyNumberFormat="1" applyFont="1" applyFill="1" applyBorder="1">
      <alignment vertical="center"/>
    </xf>
    <xf numFmtId="0" fontId="26" fillId="0" borderId="54" xfId="0" applyFont="1" applyFill="1" applyBorder="1">
      <alignment vertical="center"/>
    </xf>
    <xf numFmtId="178" fontId="26" fillId="0" borderId="29" xfId="0" applyNumberFormat="1" applyFont="1" applyFill="1" applyBorder="1">
      <alignment vertical="center"/>
    </xf>
    <xf numFmtId="0" fontId="26" fillId="0" borderId="38" xfId="0" applyFont="1" applyFill="1" applyBorder="1">
      <alignment vertical="center"/>
    </xf>
    <xf numFmtId="0" fontId="26" fillId="0" borderId="13" xfId="0" applyFont="1" applyFill="1" applyBorder="1">
      <alignment vertical="center"/>
    </xf>
    <xf numFmtId="0" fontId="26" fillId="0" borderId="70" xfId="0" applyFont="1" applyFill="1" applyBorder="1">
      <alignment vertical="center"/>
    </xf>
    <xf numFmtId="178" fontId="26" fillId="0" borderId="30" xfId="0" applyNumberFormat="1" applyFont="1" applyFill="1" applyBorder="1">
      <alignment vertical="center"/>
    </xf>
    <xf numFmtId="178" fontId="26" fillId="0" borderId="55" xfId="0" applyNumberFormat="1" applyFont="1" applyFill="1" applyBorder="1">
      <alignment vertical="center"/>
    </xf>
    <xf numFmtId="178" fontId="26" fillId="0" borderId="25" xfId="0" applyNumberFormat="1" applyFont="1" applyFill="1" applyBorder="1">
      <alignment vertical="center"/>
    </xf>
    <xf numFmtId="178" fontId="26" fillId="0" borderId="26" xfId="0" applyNumberFormat="1" applyFont="1" applyFill="1" applyBorder="1">
      <alignment vertical="center"/>
    </xf>
    <xf numFmtId="178" fontId="26" fillId="0" borderId="86" xfId="0" applyNumberFormat="1" applyFont="1" applyFill="1" applyBorder="1">
      <alignment vertical="center"/>
    </xf>
    <xf numFmtId="0" fontId="26" fillId="0" borderId="77" xfId="0" applyFont="1" applyFill="1" applyBorder="1">
      <alignment vertical="center"/>
    </xf>
    <xf numFmtId="0" fontId="26" fillId="0" borderId="78" xfId="0" applyFont="1" applyFill="1" applyBorder="1">
      <alignment vertical="center"/>
    </xf>
    <xf numFmtId="178" fontId="26" fillId="0" borderId="80" xfId="0" applyNumberFormat="1" applyFont="1" applyFill="1" applyBorder="1">
      <alignment vertical="center"/>
    </xf>
    <xf numFmtId="178" fontId="26" fillId="0" borderId="88" xfId="0" applyNumberFormat="1" applyFont="1" applyFill="1" applyBorder="1">
      <alignment vertical="center"/>
    </xf>
    <xf numFmtId="178" fontId="26" fillId="0" borderId="81" xfId="0" applyNumberFormat="1" applyFont="1" applyFill="1" applyBorder="1">
      <alignment vertical="center"/>
    </xf>
    <xf numFmtId="178" fontId="26" fillId="0" borderId="83" xfId="0" applyNumberFormat="1" applyFont="1" applyFill="1" applyBorder="1">
      <alignment vertical="center"/>
    </xf>
    <xf numFmtId="178" fontId="26" fillId="0" borderId="79" xfId="0" applyNumberFormat="1" applyFont="1" applyFill="1" applyBorder="1">
      <alignment vertical="center"/>
    </xf>
    <xf numFmtId="177" fontId="0" fillId="0" borderId="0" xfId="0" applyNumberFormat="1">
      <alignment vertical="center"/>
    </xf>
    <xf numFmtId="0" fontId="12" fillId="0" borderId="0" xfId="0" applyFont="1" applyAlignment="1">
      <alignment horizontal="right" vertical="center"/>
    </xf>
    <xf numFmtId="38" fontId="28" fillId="0" borderId="11" xfId="0" applyNumberFormat="1" applyFont="1" applyFill="1" applyBorder="1" applyAlignment="1">
      <alignment horizontal="right" vertical="center" shrinkToFit="1"/>
    </xf>
    <xf numFmtId="38" fontId="28" fillId="0" borderId="73" xfId="0" applyNumberFormat="1" applyFont="1" applyFill="1" applyBorder="1" applyAlignment="1">
      <alignment horizontal="right" vertical="center" shrinkToFit="1"/>
    </xf>
    <xf numFmtId="38" fontId="28" fillId="0" borderId="13" xfId="0" applyNumberFormat="1" applyFont="1" applyFill="1" applyBorder="1" applyAlignment="1">
      <alignment horizontal="right" vertical="center" shrinkToFit="1"/>
    </xf>
    <xf numFmtId="38" fontId="28" fillId="0" borderId="12" xfId="0" applyNumberFormat="1" applyFont="1" applyFill="1" applyBorder="1" applyAlignment="1">
      <alignment horizontal="right" vertical="center" shrinkToFit="1"/>
    </xf>
    <xf numFmtId="38" fontId="28" fillId="0" borderId="15" xfId="0" applyNumberFormat="1" applyFont="1" applyFill="1" applyBorder="1" applyAlignment="1">
      <alignment horizontal="right" vertical="center" shrinkToFit="1"/>
    </xf>
    <xf numFmtId="38" fontId="28" fillId="0" borderId="61" xfId="0" applyNumberFormat="1" applyFont="1" applyFill="1" applyBorder="1" applyAlignment="1">
      <alignment horizontal="right" vertical="center" shrinkToFit="1"/>
    </xf>
    <xf numFmtId="38" fontId="28" fillId="0" borderId="95" xfId="0" applyNumberFormat="1" applyFont="1" applyFill="1" applyBorder="1" applyAlignment="1">
      <alignment horizontal="right" vertical="center" shrinkToFit="1"/>
    </xf>
    <xf numFmtId="38" fontId="28" fillId="0" borderId="96" xfId="0" applyNumberFormat="1" applyFont="1" applyFill="1" applyBorder="1" applyAlignment="1">
      <alignment horizontal="right" vertical="center" shrinkToFit="1"/>
    </xf>
    <xf numFmtId="38" fontId="28" fillId="0" borderId="97" xfId="0" applyNumberFormat="1" applyFont="1" applyFill="1" applyBorder="1" applyAlignment="1">
      <alignment horizontal="right" vertical="center" shrinkToFit="1"/>
    </xf>
    <xf numFmtId="38" fontId="28" fillId="0" borderId="98" xfId="0" applyNumberFormat="1" applyFont="1" applyFill="1" applyBorder="1" applyAlignment="1">
      <alignment horizontal="right" vertical="center" shrinkToFit="1"/>
    </xf>
    <xf numFmtId="0" fontId="29" fillId="0" borderId="54" xfId="0" applyFont="1" applyFill="1" applyBorder="1" applyAlignment="1">
      <alignment vertical="center" shrinkToFit="1"/>
    </xf>
    <xf numFmtId="38" fontId="28" fillId="0" borderId="92" xfId="1" applyFont="1" applyFill="1" applyBorder="1" applyAlignment="1">
      <alignment vertical="center" shrinkToFit="1"/>
    </xf>
    <xf numFmtId="38" fontId="28" fillId="0" borderId="100" xfId="1" applyFont="1" applyFill="1" applyBorder="1" applyAlignment="1">
      <alignment vertical="center" shrinkToFit="1"/>
    </xf>
    <xf numFmtId="38" fontId="28" fillId="0" borderId="101" xfId="1" applyFont="1" applyFill="1" applyBorder="1" applyAlignment="1">
      <alignment vertical="center" shrinkToFit="1"/>
    </xf>
    <xf numFmtId="38" fontId="28" fillId="0" borderId="91" xfId="1" applyFont="1" applyFill="1" applyBorder="1" applyAlignment="1">
      <alignment vertical="center" shrinkToFit="1"/>
    </xf>
    <xf numFmtId="38" fontId="28" fillId="0" borderId="102" xfId="1" applyFont="1" applyFill="1" applyBorder="1" applyAlignment="1">
      <alignment vertical="center" shrinkToFit="1"/>
    </xf>
    <xf numFmtId="0" fontId="29" fillId="0" borderId="14" xfId="0" applyFont="1" applyFill="1" applyBorder="1" applyAlignment="1">
      <alignment vertical="center" shrinkToFit="1"/>
    </xf>
    <xf numFmtId="38" fontId="28" fillId="0" borderId="11" xfId="1" applyFont="1" applyFill="1" applyBorder="1" applyAlignment="1">
      <alignment vertical="center" shrinkToFit="1"/>
    </xf>
    <xf numFmtId="38" fontId="28" fillId="0" borderId="73" xfId="1" applyFont="1" applyFill="1" applyBorder="1" applyAlignment="1">
      <alignment vertical="center" shrinkToFit="1"/>
    </xf>
    <xf numFmtId="38" fontId="28" fillId="0" borderId="12" xfId="1" applyFont="1" applyFill="1" applyBorder="1" applyAlignment="1">
      <alignment vertical="center" shrinkToFit="1"/>
    </xf>
    <xf numFmtId="38" fontId="28" fillId="0" borderId="13" xfId="1" applyFont="1" applyFill="1" applyBorder="1" applyAlignment="1">
      <alignment vertical="center" shrinkToFit="1"/>
    </xf>
    <xf numFmtId="38" fontId="28" fillId="0" borderId="14" xfId="1" applyFont="1" applyFill="1" applyBorder="1" applyAlignment="1">
      <alignment vertical="center" shrinkToFit="1"/>
    </xf>
    <xf numFmtId="38" fontId="28" fillId="0" borderId="21" xfId="1" applyFont="1" applyFill="1" applyBorder="1" applyAlignment="1">
      <alignment vertical="center" shrinkToFit="1"/>
    </xf>
    <xf numFmtId="0" fontId="29" fillId="0" borderId="70" xfId="0" applyFont="1" applyFill="1" applyBorder="1" applyAlignment="1">
      <alignment vertical="center" shrinkToFit="1"/>
    </xf>
    <xf numFmtId="38" fontId="28" fillId="0" borderId="30" xfId="1" applyFont="1" applyFill="1" applyBorder="1" applyAlignment="1">
      <alignment vertical="center" shrinkToFit="1"/>
    </xf>
    <xf numFmtId="38" fontId="28" fillId="0" borderId="39" xfId="1" applyFont="1" applyFill="1" applyBorder="1" applyAlignment="1">
      <alignment vertical="center" shrinkToFit="1"/>
    </xf>
    <xf numFmtId="38" fontId="28" fillId="0" borderId="25" xfId="1" applyFont="1" applyFill="1" applyBorder="1" applyAlignment="1">
      <alignment vertical="center" shrinkToFit="1"/>
    </xf>
    <xf numFmtId="38" fontId="28" fillId="0" borderId="86" xfId="1" applyFont="1" applyFill="1" applyBorder="1" applyAlignment="1">
      <alignment vertical="center" shrinkToFit="1"/>
    </xf>
    <xf numFmtId="38" fontId="28" fillId="0" borderId="28" xfId="1" applyFont="1" applyFill="1" applyBorder="1" applyAlignment="1">
      <alignment vertical="center" shrinkToFit="1"/>
    </xf>
    <xf numFmtId="38" fontId="28" fillId="0" borderId="15" xfId="1" applyFont="1" applyFill="1" applyBorder="1" applyAlignment="1">
      <alignment vertical="center" shrinkToFit="1"/>
    </xf>
    <xf numFmtId="38" fontId="28" fillId="0" borderId="27" xfId="1" applyFont="1" applyFill="1" applyBorder="1" applyAlignment="1">
      <alignment vertical="center" shrinkToFit="1"/>
    </xf>
    <xf numFmtId="0" fontId="29" fillId="0" borderId="38" xfId="0" applyFont="1" applyFill="1" applyBorder="1" applyAlignment="1">
      <alignment vertical="center" shrinkToFit="1"/>
    </xf>
    <xf numFmtId="38" fontId="28" fillId="0" borderId="37" xfId="1" applyFont="1" applyFill="1" applyBorder="1" applyAlignment="1">
      <alignment vertical="center" shrinkToFit="1"/>
    </xf>
    <xf numFmtId="38" fontId="28" fillId="0" borderId="29" xfId="1" applyFont="1" applyFill="1" applyBorder="1" applyAlignment="1">
      <alignment vertical="center" shrinkToFit="1"/>
    </xf>
    <xf numFmtId="38" fontId="28" fillId="0" borderId="67" xfId="1" applyFont="1" applyFill="1" applyBorder="1" applyAlignment="1">
      <alignment vertical="center" shrinkToFit="1"/>
    </xf>
    <xf numFmtId="38" fontId="28" fillId="0" borderId="23" xfId="1" applyFont="1" applyFill="1" applyBorder="1" applyAlignment="1">
      <alignment vertical="center" shrinkToFit="1"/>
    </xf>
    <xf numFmtId="38" fontId="28" fillId="0" borderId="80" xfId="1" applyFont="1" applyFill="1" applyBorder="1" applyAlignment="1">
      <alignment vertical="center" shrinkToFit="1"/>
    </xf>
    <xf numFmtId="38" fontId="28" fillId="0" borderId="103" xfId="1" applyFont="1" applyFill="1" applyBorder="1" applyAlignment="1">
      <alignment vertical="center" shrinkToFit="1"/>
    </xf>
    <xf numFmtId="38" fontId="28" fillId="0" borderId="83" xfId="1" applyFont="1" applyFill="1" applyBorder="1" applyAlignment="1">
      <alignment vertical="center" shrinkToFit="1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5" fillId="0" borderId="49" xfId="3" applyFont="1" applyBorder="1" applyAlignment="1">
      <alignment horizontal="center" vertical="center" shrinkToFit="1"/>
    </xf>
    <xf numFmtId="0" fontId="5" fillId="0" borderId="45" xfId="3" applyFont="1" applyBorder="1" applyAlignment="1">
      <alignment horizontal="center" vertical="center" shrinkToFit="1"/>
    </xf>
    <xf numFmtId="0" fontId="5" fillId="0" borderId="65" xfId="3" applyFont="1" applyBorder="1" applyAlignment="1">
      <alignment horizontal="center" vertical="center" shrinkToFit="1"/>
    </xf>
    <xf numFmtId="0" fontId="5" fillId="0" borderId="0" xfId="3" applyFont="1" applyAlignment="1">
      <alignment horizontal="center" vertical="center" shrinkToFit="1"/>
    </xf>
    <xf numFmtId="0" fontId="5" fillId="0" borderId="42" xfId="3" applyFont="1" applyBorder="1" applyAlignment="1">
      <alignment horizontal="center" vertical="center" shrinkToFit="1"/>
    </xf>
    <xf numFmtId="0" fontId="5" fillId="0" borderId="46" xfId="3" applyFont="1" applyBorder="1" applyAlignment="1">
      <alignment horizontal="center" vertical="center" shrinkToFit="1"/>
    </xf>
    <xf numFmtId="0" fontId="5" fillId="0" borderId="48" xfId="3" applyFont="1" applyBorder="1" applyAlignment="1">
      <alignment horizontal="center" vertical="center" shrinkToFit="1"/>
    </xf>
    <xf numFmtId="0" fontId="5" fillId="0" borderId="61" xfId="3" applyFont="1" applyBorder="1" applyAlignment="1">
      <alignment horizontal="center" vertical="center" shrinkToFit="1"/>
    </xf>
    <xf numFmtId="0" fontId="5" fillId="0" borderId="41" xfId="3" applyFont="1" applyBorder="1" applyAlignment="1">
      <alignment horizontal="center" vertical="center" shrinkToFit="1"/>
    </xf>
    <xf numFmtId="0" fontId="5" fillId="0" borderId="35" xfId="3" applyFont="1" applyBorder="1" applyAlignment="1">
      <alignment horizontal="center" vertical="center" shrinkToFit="1"/>
    </xf>
    <xf numFmtId="0" fontId="5" fillId="0" borderId="48" xfId="3" applyFont="1" applyBorder="1" applyAlignment="1">
      <alignment horizontal="center" vertical="center" wrapText="1" shrinkToFit="1"/>
    </xf>
    <xf numFmtId="0" fontId="5" fillId="0" borderId="38" xfId="3" applyFont="1" applyBorder="1" applyAlignment="1">
      <alignment horizontal="center" vertical="center" shrinkToFit="1"/>
    </xf>
    <xf numFmtId="0" fontId="5" fillId="0" borderId="12" xfId="3" applyFont="1" applyBorder="1" applyAlignment="1">
      <alignment horizontal="center" vertical="center" shrinkToFit="1"/>
    </xf>
    <xf numFmtId="0" fontId="5" fillId="0" borderId="25" xfId="3" applyFont="1" applyBorder="1" applyAlignment="1">
      <alignment horizontal="center" vertical="center" shrinkToFit="1"/>
    </xf>
    <xf numFmtId="0" fontId="5" fillId="0" borderId="63" xfId="3" applyFont="1" applyBorder="1" applyAlignment="1">
      <alignment horizontal="center" vertical="center" shrinkToFit="1"/>
    </xf>
    <xf numFmtId="0" fontId="5" fillId="0" borderId="40" xfId="3" applyFont="1" applyBorder="1" applyAlignment="1">
      <alignment horizontal="center" vertical="center" shrinkToFit="1"/>
    </xf>
    <xf numFmtId="0" fontId="5" fillId="0" borderId="47" xfId="3" applyFont="1" applyBorder="1" applyAlignment="1">
      <alignment horizontal="center" vertical="center" shrinkToFit="1"/>
    </xf>
    <xf numFmtId="0" fontId="5" fillId="0" borderId="77" xfId="3" applyFont="1" applyBorder="1" applyAlignment="1">
      <alignment horizontal="center" vertical="center" shrinkToFit="1"/>
    </xf>
    <xf numFmtId="0" fontId="5" fillId="0" borderId="78" xfId="3" applyFont="1" applyBorder="1" applyAlignment="1">
      <alignment horizontal="center" vertical="center" shrinkToFit="1"/>
    </xf>
    <xf numFmtId="0" fontId="5" fillId="0" borderId="79" xfId="3" applyFont="1" applyBorder="1" applyAlignment="1">
      <alignment horizontal="center" vertical="center" shrinkToFit="1"/>
    </xf>
    <xf numFmtId="0" fontId="5" fillId="0" borderId="69" xfId="3" applyFont="1" applyBorder="1" applyAlignment="1">
      <alignment horizontal="center" vertical="center" textRotation="255" shrinkToFit="1"/>
    </xf>
    <xf numFmtId="0" fontId="5" fillId="0" borderId="60" xfId="3" applyFont="1" applyBorder="1" applyAlignment="1">
      <alignment horizontal="center" vertical="center" textRotation="255" shrinkToFit="1"/>
    </xf>
    <xf numFmtId="0" fontId="5" fillId="0" borderId="89" xfId="3" applyFont="1" applyBorder="1" applyAlignment="1">
      <alignment horizontal="center" vertical="center" textRotation="255" shrinkToFit="1"/>
    </xf>
    <xf numFmtId="0" fontId="5" fillId="0" borderId="34" xfId="3" applyFont="1" applyBorder="1" applyAlignment="1">
      <alignment vertical="center" shrinkToFit="1"/>
    </xf>
    <xf numFmtId="0" fontId="5" fillId="0" borderId="67" xfId="3" applyFont="1" applyBorder="1" applyAlignment="1">
      <alignment vertical="center" shrinkToFit="1"/>
    </xf>
    <xf numFmtId="0" fontId="5" fillId="0" borderId="66" xfId="3" applyFont="1" applyBorder="1" applyAlignment="1">
      <alignment vertical="center" shrinkToFit="1"/>
    </xf>
    <xf numFmtId="0" fontId="5" fillId="0" borderId="28" xfId="3" applyFont="1" applyBorder="1" applyAlignment="1">
      <alignment vertical="center" shrinkToFit="1"/>
    </xf>
    <xf numFmtId="0" fontId="5" fillId="0" borderId="94" xfId="3" applyFont="1" applyBorder="1" applyAlignment="1">
      <alignment vertical="center" shrinkToFit="1"/>
    </xf>
    <xf numFmtId="0" fontId="5" fillId="0" borderId="84" xfId="3" applyFont="1" applyBorder="1" applyAlignment="1">
      <alignment vertical="center" shrinkToFit="1"/>
    </xf>
    <xf numFmtId="0" fontId="5" fillId="0" borderId="99" xfId="3" applyFont="1" applyBorder="1" applyAlignment="1">
      <alignment horizontal="center" vertical="center" textRotation="255" shrinkToFit="1"/>
    </xf>
    <xf numFmtId="0" fontId="5" fillId="0" borderId="65" xfId="3" applyFont="1" applyBorder="1" applyAlignment="1">
      <alignment horizontal="center" vertical="center" textRotation="255" shrinkToFit="1"/>
    </xf>
    <xf numFmtId="0" fontId="5" fillId="0" borderId="101" xfId="3" applyFont="1" applyBorder="1" applyAlignment="1">
      <alignment vertical="center" shrinkToFit="1"/>
    </xf>
    <xf numFmtId="0" fontId="5" fillId="0" borderId="56" xfId="3" applyFont="1" applyBorder="1" applyAlignment="1">
      <alignment vertical="center" shrinkToFit="1"/>
    </xf>
    <xf numFmtId="0" fontId="5" fillId="0" borderId="57" xfId="3" applyFont="1" applyBorder="1" applyAlignment="1">
      <alignment vertical="center" shrinkToFit="1"/>
    </xf>
    <xf numFmtId="0" fontId="5" fillId="0" borderId="54" xfId="3" applyFont="1" applyBorder="1" applyAlignment="1">
      <alignment vertical="center" shrinkToFit="1"/>
    </xf>
    <xf numFmtId="0" fontId="5" fillId="0" borderId="25" xfId="3" applyFont="1" applyBorder="1" applyAlignment="1">
      <alignment vertical="center" shrinkToFit="1"/>
    </xf>
    <xf numFmtId="0" fontId="5" fillId="0" borderId="40" xfId="3" applyFont="1" applyBorder="1" applyAlignment="1">
      <alignment vertical="center" shrinkToFit="1"/>
    </xf>
    <xf numFmtId="0" fontId="8" fillId="0" borderId="30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 wrapText="1"/>
    </xf>
    <xf numFmtId="176" fontId="8" fillId="0" borderId="67" xfId="2" applyNumberFormat="1" applyFont="1" applyBorder="1" applyAlignment="1">
      <alignment horizontal="center" vertical="top"/>
    </xf>
    <xf numFmtId="0" fontId="8" fillId="0" borderId="48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right" vertical="center"/>
    </xf>
    <xf numFmtId="0" fontId="8" fillId="0" borderId="48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/>
    </xf>
    <xf numFmtId="38" fontId="8" fillId="0" borderId="28" xfId="1" applyFont="1" applyBorder="1" applyAlignment="1">
      <alignment horizontal="center" vertical="center"/>
    </xf>
    <xf numFmtId="38" fontId="8" fillId="0" borderId="67" xfId="1" applyFont="1" applyBorder="1" applyAlignment="1">
      <alignment horizontal="center" vertical="center"/>
    </xf>
    <xf numFmtId="38" fontId="8" fillId="0" borderId="27" xfId="1" applyFont="1" applyBorder="1" applyAlignment="1">
      <alignment horizontal="center" vertical="center"/>
    </xf>
    <xf numFmtId="38" fontId="8" fillId="0" borderId="28" xfId="1" applyFont="1" applyBorder="1" applyAlignment="1">
      <alignment horizontal="center"/>
    </xf>
    <xf numFmtId="38" fontId="8" fillId="0" borderId="67" xfId="1" applyFont="1" applyBorder="1" applyAlignment="1">
      <alignment horizontal="center"/>
    </xf>
    <xf numFmtId="0" fontId="8" fillId="0" borderId="48" xfId="0" applyFont="1" applyBorder="1">
      <alignment vertical="center"/>
    </xf>
    <xf numFmtId="0" fontId="8" fillId="0" borderId="29" xfId="0" applyFont="1" applyBorder="1">
      <alignment vertical="center"/>
    </xf>
    <xf numFmtId="0" fontId="8" fillId="0" borderId="30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8" fillId="0" borderId="30" xfId="0" applyFont="1" applyBorder="1">
      <alignment vertical="center"/>
    </xf>
    <xf numFmtId="38" fontId="9" fillId="0" borderId="55" xfId="1" applyFont="1" applyBorder="1" applyAlignment="1">
      <alignment horizontal="center" vertical="center"/>
    </xf>
    <xf numFmtId="38" fontId="9" fillId="0" borderId="62" xfId="1" applyFont="1" applyBorder="1" applyAlignment="1">
      <alignment horizontal="center" vertical="center"/>
    </xf>
    <xf numFmtId="0" fontId="8" fillId="2" borderId="69" xfId="0" applyFont="1" applyFill="1" applyBorder="1" applyAlignment="1">
      <alignment vertical="center" wrapText="1"/>
    </xf>
    <xf numFmtId="0" fontId="8" fillId="2" borderId="62" xfId="0" applyFont="1" applyFill="1" applyBorder="1" applyAlignment="1">
      <alignment vertical="center" wrapText="1"/>
    </xf>
    <xf numFmtId="0" fontId="8" fillId="0" borderId="61" xfId="0" applyFont="1" applyBorder="1" applyAlignment="1">
      <alignment vertical="center" wrapText="1"/>
    </xf>
    <xf numFmtId="176" fontId="9" fillId="0" borderId="60" xfId="1" applyNumberFormat="1" applyFont="1" applyBorder="1" applyAlignment="1">
      <alignment horizontal="center" vertical="top"/>
    </xf>
    <xf numFmtId="176" fontId="9" fillId="0" borderId="62" xfId="1" applyNumberFormat="1" applyFont="1" applyBorder="1" applyAlignment="1">
      <alignment horizontal="center" vertical="top"/>
    </xf>
    <xf numFmtId="38" fontId="9" fillId="0" borderId="59" xfId="1" applyFont="1" applyBorder="1" applyAlignment="1">
      <alignment horizontal="center" vertical="center"/>
    </xf>
    <xf numFmtId="38" fontId="9" fillId="0" borderId="55" xfId="1" applyFont="1" applyBorder="1" applyAlignment="1">
      <alignment horizontal="center"/>
    </xf>
    <xf numFmtId="38" fontId="9" fillId="0" borderId="60" xfId="1" applyFont="1" applyBorder="1" applyAlignment="1">
      <alignment horizontal="center"/>
    </xf>
    <xf numFmtId="0" fontId="8" fillId="2" borderId="6" xfId="0" applyFont="1" applyFill="1" applyBorder="1" applyAlignment="1">
      <alignment vertical="center" wrapText="1"/>
    </xf>
    <xf numFmtId="0" fontId="8" fillId="2" borderId="16" xfId="0" applyFont="1" applyFill="1" applyBorder="1" applyAlignment="1">
      <alignment vertical="center" wrapText="1"/>
    </xf>
    <xf numFmtId="0" fontId="7" fillId="2" borderId="48" xfId="0" applyFont="1" applyFill="1" applyBorder="1" applyAlignment="1">
      <alignment vertical="center" wrapText="1"/>
    </xf>
    <xf numFmtId="0" fontId="7" fillId="2" borderId="41" xfId="0" applyFont="1" applyFill="1" applyBorder="1" applyAlignment="1">
      <alignment vertical="center" wrapText="1"/>
    </xf>
    <xf numFmtId="0" fontId="5" fillId="0" borderId="48" xfId="0" applyFont="1" applyBorder="1" applyAlignment="1">
      <alignment horizontal="center" vertical="center" shrinkToFit="1"/>
    </xf>
    <xf numFmtId="0" fontId="5" fillId="0" borderId="61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0" borderId="33" xfId="3" applyFont="1" applyBorder="1" applyAlignment="1">
      <alignment horizontal="center" vertical="center" shrinkToFit="1"/>
    </xf>
    <xf numFmtId="0" fontId="5" fillId="0" borderId="10" xfId="3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wrapText="1" shrinkToFit="1"/>
    </xf>
    <xf numFmtId="0" fontId="5" fillId="0" borderId="37" xfId="3" applyFont="1" applyBorder="1" applyAlignment="1">
      <alignment horizontal="center" vertical="center" shrinkToFit="1"/>
    </xf>
    <xf numFmtId="0" fontId="5" fillId="0" borderId="26" xfId="3" applyFont="1" applyBorder="1" applyAlignment="1">
      <alignment horizontal="center" vertical="center" shrinkToFit="1"/>
    </xf>
    <xf numFmtId="0" fontId="5" fillId="0" borderId="64" xfId="3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26" fillId="0" borderId="59" xfId="0" applyFont="1" applyFill="1" applyBorder="1" applyAlignment="1">
      <alignment horizontal="center" vertical="center" textRotation="255"/>
    </xf>
    <xf numFmtId="0" fontId="26" fillId="0" borderId="73" xfId="0" applyFont="1" applyFill="1" applyBorder="1" applyAlignment="1">
      <alignment horizontal="center" vertical="center" textRotation="255"/>
    </xf>
    <xf numFmtId="0" fontId="26" fillId="0" borderId="39" xfId="0" applyFont="1" applyFill="1" applyBorder="1" applyAlignment="1">
      <alignment horizontal="center" vertical="center" textRotation="255"/>
    </xf>
    <xf numFmtId="0" fontId="27" fillId="0" borderId="22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center" vertical="center"/>
    </xf>
    <xf numFmtId="0" fontId="25" fillId="0" borderId="72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/>
    </xf>
    <xf numFmtId="0" fontId="26" fillId="0" borderId="55" xfId="0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center" vertical="center"/>
    </xf>
    <xf numFmtId="0" fontId="26" fillId="0" borderId="40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 wrapText="1"/>
    </xf>
    <xf numFmtId="0" fontId="26" fillId="0" borderId="30" xfId="0" applyFont="1" applyFill="1" applyBorder="1" applyAlignment="1">
      <alignment horizontal="center" vertical="center" wrapText="1"/>
    </xf>
    <xf numFmtId="0" fontId="26" fillId="0" borderId="71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center" vertical="center"/>
    </xf>
    <xf numFmtId="0" fontId="26" fillId="0" borderId="72" xfId="0" applyFont="1" applyFill="1" applyBorder="1" applyAlignment="1">
      <alignment horizontal="center" vertical="center" textRotation="255"/>
    </xf>
    <xf numFmtId="0" fontId="0" fillId="0" borderId="13" xfId="0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5" fillId="2" borderId="49" xfId="0" applyFont="1" applyFill="1" applyBorder="1" applyAlignment="1">
      <alignment horizontal="center" vertical="center" shrinkToFit="1"/>
    </xf>
    <xf numFmtId="0" fontId="5" fillId="2" borderId="65" xfId="0" applyFont="1" applyFill="1" applyBorder="1" applyAlignment="1">
      <alignment horizontal="center" vertical="center" shrinkToFit="1"/>
    </xf>
    <xf numFmtId="0" fontId="5" fillId="2" borderId="48" xfId="0" applyFont="1" applyFill="1" applyBorder="1" applyAlignment="1">
      <alignment horizontal="center" vertical="center" shrinkToFit="1"/>
    </xf>
    <xf numFmtId="0" fontId="5" fillId="2" borderId="61" xfId="0" applyFont="1" applyFill="1" applyBorder="1" applyAlignment="1">
      <alignment horizontal="center" vertical="center" shrinkToFit="1"/>
    </xf>
    <xf numFmtId="0" fontId="5" fillId="2" borderId="35" xfId="0" applyFont="1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2" fillId="0" borderId="13" xfId="0" applyFont="1" applyBorder="1" applyAlignment="1">
      <alignment horizontal="center" vertical="center" textRotation="255"/>
    </xf>
    <xf numFmtId="0" fontId="16" fillId="0" borderId="13" xfId="0" applyFont="1" applyBorder="1" applyAlignment="1">
      <alignment horizontal="center" vertical="center" textRotation="255"/>
    </xf>
    <xf numFmtId="0" fontId="16" fillId="0" borderId="13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5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/>
    </xf>
    <xf numFmtId="0" fontId="0" fillId="0" borderId="5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/>
    </xf>
    <xf numFmtId="0" fontId="0" fillId="0" borderId="5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/>
    </xf>
    <xf numFmtId="0" fontId="0" fillId="0" borderId="55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61" xfId="0" applyBorder="1" applyAlignment="1">
      <alignment horizontal="left" vertical="center" wrapText="1"/>
    </xf>
    <xf numFmtId="0" fontId="0" fillId="0" borderId="48" xfId="0" applyBorder="1" applyAlignment="1">
      <alignment horizontal="center" vertical="center"/>
    </xf>
    <xf numFmtId="0" fontId="0" fillId="0" borderId="30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69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/>
    </xf>
    <xf numFmtId="0" fontId="0" fillId="0" borderId="71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9" fillId="0" borderId="49" xfId="0" applyFont="1" applyFill="1" applyBorder="1" applyAlignment="1">
      <alignment horizontal="center" vertical="center" shrinkToFit="1"/>
    </xf>
    <xf numFmtId="0" fontId="29" fillId="0" borderId="45" xfId="0" applyFont="1" applyFill="1" applyBorder="1" applyAlignment="1">
      <alignment horizontal="center" vertical="center" shrinkToFit="1"/>
    </xf>
    <xf numFmtId="0" fontId="29" fillId="0" borderId="65" xfId="0" applyFont="1" applyFill="1" applyBorder="1" applyAlignment="1">
      <alignment horizontal="center" vertical="center" shrinkToFit="1"/>
    </xf>
    <xf numFmtId="0" fontId="29" fillId="0" borderId="48" xfId="0" applyFont="1" applyFill="1" applyBorder="1" applyAlignment="1">
      <alignment horizontal="center" vertical="center" shrinkToFit="1"/>
    </xf>
    <xf numFmtId="0" fontId="29" fillId="0" borderId="61" xfId="0" applyFont="1" applyFill="1" applyBorder="1" applyAlignment="1">
      <alignment horizontal="center" vertical="center" shrinkToFit="1"/>
    </xf>
    <xf numFmtId="0" fontId="29" fillId="0" borderId="35" xfId="0" applyFont="1" applyFill="1" applyBorder="1" applyAlignment="1">
      <alignment horizontal="center" vertical="center" shrinkToFit="1"/>
    </xf>
    <xf numFmtId="0" fontId="29" fillId="0" borderId="10" xfId="0" applyFont="1" applyFill="1" applyBorder="1" applyAlignment="1">
      <alignment horizontal="center" vertical="center" shrinkToFit="1"/>
    </xf>
    <xf numFmtId="0" fontId="29" fillId="0" borderId="73" xfId="0" applyFont="1" applyFill="1" applyBorder="1" applyAlignment="1">
      <alignment horizontal="center" vertical="center" shrinkToFit="1"/>
    </xf>
    <xf numFmtId="0" fontId="29" fillId="0" borderId="13" xfId="0" applyFont="1" applyFill="1" applyBorder="1" applyAlignment="1">
      <alignment horizontal="center" vertical="center" shrinkToFit="1"/>
    </xf>
    <xf numFmtId="0" fontId="29" fillId="0" borderId="21" xfId="0" applyFont="1" applyFill="1" applyBorder="1" applyAlignment="1">
      <alignment horizontal="center" vertical="center" shrinkToFit="1"/>
    </xf>
    <xf numFmtId="0" fontId="29" fillId="0" borderId="94" xfId="0" applyFont="1" applyFill="1" applyBorder="1" applyAlignment="1">
      <alignment horizontal="left" vertical="center" shrinkToFit="1"/>
    </xf>
    <xf numFmtId="0" fontId="29" fillId="0" borderId="77" xfId="0" applyFont="1" applyFill="1" applyBorder="1" applyAlignment="1">
      <alignment horizontal="center" vertical="center" shrinkToFit="1"/>
    </xf>
    <xf numFmtId="0" fontId="29" fillId="0" borderId="78" xfId="0" applyFont="1" applyFill="1" applyBorder="1" applyAlignment="1">
      <alignment horizontal="center" vertical="center" shrinkToFit="1"/>
    </xf>
    <xf numFmtId="0" fontId="29" fillId="0" borderId="65" xfId="0" applyFont="1" applyFill="1" applyBorder="1" applyAlignment="1">
      <alignment horizontal="center" vertical="center" textRotation="255" shrinkToFit="1"/>
    </xf>
    <xf numFmtId="0" fontId="29" fillId="0" borderId="89" xfId="0" applyFont="1" applyFill="1" applyBorder="1" applyAlignment="1">
      <alignment horizontal="center" vertical="center" textRotation="255" shrinkToFit="1"/>
    </xf>
    <xf numFmtId="0" fontId="29" fillId="0" borderId="14" xfId="0" applyFont="1" applyFill="1" applyBorder="1" applyAlignment="1">
      <alignment horizontal="center" vertical="center" shrinkToFit="1"/>
    </xf>
    <xf numFmtId="0" fontId="29" fillId="0" borderId="84" xfId="0" applyFont="1" applyFill="1" applyBorder="1" applyAlignment="1">
      <alignment horizontal="left" vertical="center" shrinkToFit="1"/>
    </xf>
    <xf numFmtId="0" fontId="29" fillId="0" borderId="99" xfId="0" applyFont="1" applyFill="1" applyBorder="1" applyAlignment="1">
      <alignment horizontal="center" vertical="center" textRotation="255" shrinkToFit="1"/>
    </xf>
    <xf numFmtId="0" fontId="29" fillId="0" borderId="56" xfId="0" applyFont="1" applyFill="1" applyBorder="1" applyAlignment="1">
      <alignment vertical="center" shrinkToFit="1"/>
    </xf>
    <xf numFmtId="0" fontId="29" fillId="0" borderId="57" xfId="0" applyFont="1" applyFill="1" applyBorder="1" applyAlignment="1">
      <alignment vertical="center" shrinkToFit="1"/>
    </xf>
    <xf numFmtId="0" fontId="29" fillId="0" borderId="25" xfId="0" applyFont="1" applyFill="1" applyBorder="1" applyAlignment="1">
      <alignment vertical="center" shrinkToFit="1"/>
    </xf>
    <xf numFmtId="0" fontId="29" fillId="0" borderId="54" xfId="0" applyFont="1" applyFill="1" applyBorder="1" applyAlignment="1">
      <alignment vertical="center" shrinkToFit="1"/>
    </xf>
    <xf numFmtId="0" fontId="29" fillId="0" borderId="14" xfId="0" applyFont="1" applyFill="1" applyBorder="1" applyAlignment="1">
      <alignment horizontal="left" vertical="center" shrinkToFit="1"/>
    </xf>
    <xf numFmtId="0" fontId="29" fillId="0" borderId="38" xfId="0" applyFont="1" applyFill="1" applyBorder="1" applyAlignment="1">
      <alignment horizontal="left" vertical="center" shrinkToFit="1"/>
    </xf>
    <xf numFmtId="0" fontId="29" fillId="0" borderId="25" xfId="0" applyFont="1" applyFill="1" applyBorder="1" applyAlignment="1">
      <alignment horizontal="left" vertical="center" shrinkToFit="1"/>
    </xf>
    <xf numFmtId="0" fontId="29" fillId="0" borderId="56" xfId="0" applyFont="1" applyFill="1" applyBorder="1" applyAlignment="1">
      <alignment horizontal="left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65" xfId="0" applyFont="1" applyBorder="1" applyAlignment="1">
      <alignment horizontal="center" vertical="center" shrinkToFit="1"/>
    </xf>
    <xf numFmtId="0" fontId="5" fillId="0" borderId="72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71" xfId="0" applyFont="1" applyBorder="1" applyAlignment="1">
      <alignment horizontal="center" vertical="center" shrinkToFit="1"/>
    </xf>
    <xf numFmtId="0" fontId="5" fillId="0" borderId="73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64" xfId="0" applyFont="1" applyBorder="1" applyAlignment="1">
      <alignment horizontal="center" vertical="center" shrinkToFit="1"/>
    </xf>
    <xf numFmtId="178" fontId="26" fillId="0" borderId="72" xfId="0" applyNumberFormat="1" applyFont="1" applyFill="1" applyBorder="1">
      <alignment vertical="center"/>
    </xf>
    <xf numFmtId="178" fontId="26" fillId="0" borderId="8" xfId="0" applyNumberFormat="1" applyFont="1" applyFill="1" applyBorder="1">
      <alignment vertical="center"/>
    </xf>
    <xf numFmtId="178" fontId="26" fillId="0" borderId="71" xfId="0" applyNumberFormat="1" applyFont="1" applyFill="1" applyBorder="1">
      <alignment vertical="center"/>
    </xf>
    <xf numFmtId="178" fontId="26" fillId="0" borderId="10" xfId="0" applyNumberFormat="1" applyFont="1" applyFill="1" applyBorder="1">
      <alignment vertical="center"/>
    </xf>
    <xf numFmtId="0" fontId="26" fillId="0" borderId="105" xfId="0" applyFont="1" applyFill="1" applyBorder="1" applyAlignment="1">
      <alignment horizontal="center" vertical="center" textRotation="255"/>
    </xf>
    <xf numFmtId="0" fontId="26" fillId="0" borderId="94" xfId="0" applyFont="1" applyFill="1" applyBorder="1">
      <alignment vertical="center"/>
    </xf>
    <xf numFmtId="178" fontId="26" fillId="0" borderId="104" xfId="0" applyNumberFormat="1" applyFont="1" applyFill="1" applyBorder="1">
      <alignment vertical="center"/>
    </xf>
    <xf numFmtId="0" fontId="29" fillId="0" borderId="22" xfId="0" applyFont="1" applyFill="1" applyBorder="1" applyAlignment="1">
      <alignment horizontal="center" vertical="center" shrinkToFit="1"/>
    </xf>
    <xf numFmtId="0" fontId="29" fillId="0" borderId="54" xfId="0" applyFont="1" applyFill="1" applyBorder="1" applyAlignment="1">
      <alignment horizontal="center" vertical="center" shrinkToFit="1"/>
    </xf>
    <xf numFmtId="38" fontId="28" fillId="0" borderId="29" xfId="0" applyNumberFormat="1" applyFont="1" applyFill="1" applyBorder="1" applyAlignment="1">
      <alignment horizontal="right" vertical="center" shrinkToFit="1"/>
    </xf>
    <xf numFmtId="38" fontId="28" fillId="0" borderId="59" xfId="0" applyNumberFormat="1" applyFont="1" applyFill="1" applyBorder="1" applyAlignment="1">
      <alignment horizontal="right" vertical="center" shrinkToFit="1"/>
    </xf>
    <xf numFmtId="38" fontId="28" fillId="0" borderId="22" xfId="0" applyNumberFormat="1" applyFont="1" applyFill="1" applyBorder="1" applyAlignment="1">
      <alignment horizontal="right" vertical="center" shrinkToFit="1"/>
    </xf>
    <xf numFmtId="38" fontId="28" fillId="0" borderId="27" xfId="0" applyNumberFormat="1" applyFont="1" applyFill="1" applyBorder="1" applyAlignment="1">
      <alignment horizontal="right" vertical="center" shrinkToFit="1"/>
    </xf>
    <xf numFmtId="38" fontId="28" fillId="0" borderId="85" xfId="0" applyNumberFormat="1" applyFont="1" applyFill="1" applyBorder="1" applyAlignment="1">
      <alignment horizontal="right" vertical="center" shrinkToFit="1"/>
    </xf>
    <xf numFmtId="0" fontId="29" fillId="0" borderId="0" xfId="0" applyFont="1" applyFill="1" applyBorder="1" applyAlignment="1">
      <alignment horizontal="center" vertical="center" shrinkToFit="1"/>
    </xf>
    <xf numFmtId="0" fontId="29" fillId="0" borderId="42" xfId="0" applyFont="1" applyFill="1" applyBorder="1" applyAlignment="1">
      <alignment horizontal="center" vertical="center" shrinkToFit="1"/>
    </xf>
    <xf numFmtId="0" fontId="29" fillId="0" borderId="46" xfId="0" applyFont="1" applyFill="1" applyBorder="1" applyAlignment="1">
      <alignment horizontal="center" vertical="center" shrinkToFit="1"/>
    </xf>
    <xf numFmtId="0" fontId="29" fillId="0" borderId="41" xfId="0" applyFont="1" applyFill="1" applyBorder="1" applyAlignment="1">
      <alignment horizontal="center" vertical="center" shrinkToFit="1"/>
    </xf>
    <xf numFmtId="0" fontId="29" fillId="0" borderId="74" xfId="0" applyFont="1" applyFill="1" applyBorder="1" applyAlignment="1">
      <alignment horizontal="center" vertical="center" shrinkToFit="1"/>
    </xf>
    <xf numFmtId="0" fontId="29" fillId="0" borderId="18" xfId="0" applyFont="1" applyFill="1" applyBorder="1" applyAlignment="1">
      <alignment horizontal="center" vertical="center" shrinkToFit="1"/>
    </xf>
    <xf numFmtId="0" fontId="29" fillId="0" borderId="75" xfId="0" applyFont="1" applyFill="1" applyBorder="1" applyAlignment="1">
      <alignment horizontal="center" vertical="center" shrinkToFit="1"/>
    </xf>
  </cellXfs>
  <cellStyles count="5">
    <cellStyle name="パーセント" xfId="2" builtinId="5"/>
    <cellStyle name="桁区切り" xfId="1" builtinId="6"/>
    <cellStyle name="桁区切り 2" xfId="4"/>
    <cellStyle name="標準" xfId="0" builtinId="0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externalLink" Target="externalLinks/externalLink6.xml"/><Relationship Id="rId68" Type="http://schemas.openxmlformats.org/officeDocument/2006/relationships/externalLink" Target="externalLinks/externalLink1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externalLink" Target="externalLinks/externalLink1.xml"/><Relationship Id="rId66" Type="http://schemas.openxmlformats.org/officeDocument/2006/relationships/externalLink" Target="externalLinks/externalLink9.xml"/><Relationship Id="rId74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4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externalLink" Target="externalLinks/externalLink7.xml"/><Relationship Id="rId69" Type="http://schemas.openxmlformats.org/officeDocument/2006/relationships/externalLink" Target="externalLinks/externalLink12.xml"/><Relationship Id="rId77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2.xml"/><Relationship Id="rId67" Type="http://schemas.openxmlformats.org/officeDocument/2006/relationships/externalLink" Target="externalLinks/externalLink10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externalLink" Target="externalLinks/externalLink5.xml"/><Relationship Id="rId70" Type="http://schemas.openxmlformats.org/officeDocument/2006/relationships/externalLink" Target="externalLinks/externalLink13.xml"/><Relationship Id="rId75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externalLink" Target="externalLinks/externalLink3.xml"/><Relationship Id="rId65" Type="http://schemas.openxmlformats.org/officeDocument/2006/relationships/externalLink" Target="externalLinks/externalLink8.xml"/><Relationship Id="rId73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71" Type="http://schemas.openxmlformats.org/officeDocument/2006/relationships/theme" Target="theme/theme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8.xml"/><Relationship Id="rId1" Type="http://schemas.openxmlformats.org/officeDocument/2006/relationships/themeOverride" Target="../theme/themeOverride6.xml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0.xml"/><Relationship Id="rId1" Type="http://schemas.openxmlformats.org/officeDocument/2006/relationships/themeOverride" Target="../theme/themeOverride7.xml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2.xml"/><Relationship Id="rId1" Type="http://schemas.openxmlformats.org/officeDocument/2006/relationships/themeOverride" Target="../theme/themeOverride8.xml"/></Relationships>
</file>

<file path=xl/charts/_rels/chart1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4.xml"/><Relationship Id="rId1" Type="http://schemas.openxmlformats.org/officeDocument/2006/relationships/themeOverride" Target="../theme/themeOverride9.xml"/></Relationships>
</file>

<file path=xl/charts/_rels/chart1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6.xml"/><Relationship Id="rId1" Type="http://schemas.openxmlformats.org/officeDocument/2006/relationships/themeOverride" Target="../theme/themeOverride10.xml"/></Relationships>
</file>

<file path=xl/charts/_rels/chart1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8.xml"/><Relationship Id="rId1" Type="http://schemas.openxmlformats.org/officeDocument/2006/relationships/themeOverride" Target="../theme/themeOverride1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9.xml"/><Relationship Id="rId1" Type="http://schemas.openxmlformats.org/officeDocument/2006/relationships/themeOverride" Target="../theme/themeOverride12.xml"/></Relationships>
</file>

<file path=xl/charts/_rels/chart2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1.xml"/><Relationship Id="rId1" Type="http://schemas.openxmlformats.org/officeDocument/2006/relationships/themeOverride" Target="../theme/themeOverride13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4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6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1.xml"/><Relationship Id="rId1" Type="http://schemas.openxmlformats.org/officeDocument/2006/relationships/themeOverride" Target="../theme/themeOverride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6.xml"/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4116239316239322E-2"/>
          <c:y val="0.12437971075211844"/>
          <c:w val="0.83997264957264972"/>
          <c:h val="0.758655872241321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[1]p5概観!$B$27</c:f>
              <c:strCache>
                <c:ptCount val="1"/>
                <c:pt idx="0">
                  <c:v>日本語教師等の数</c:v>
                </c:pt>
              </c:strCache>
            </c:strRef>
          </c:tx>
          <c:spPr>
            <a:pattFill prst="pct5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3"/>
              <c:numFmt formatCode="#,###" sourceLinked="0"/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9B6-4924-A84F-82D635BFBFB6}"/>
                </c:ext>
              </c:extLst>
            </c:dLbl>
            <c:dLbl>
              <c:idx val="5"/>
              <c:numFmt formatCode="#,###" sourceLinked="0"/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9B6-4924-A84F-82D635BFBFB6}"/>
                </c:ext>
              </c:extLst>
            </c:dLbl>
            <c:dLbl>
              <c:idx val="6"/>
              <c:numFmt formatCode="#,###" sourceLinked="0"/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9B6-4924-A84F-82D635BFBFB6}"/>
                </c:ext>
              </c:extLst>
            </c:dLbl>
            <c:dLbl>
              <c:idx val="7"/>
              <c:numFmt formatCode="#,###" sourceLinked="0"/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49B6-4924-A84F-82D635BFBFB6}"/>
                </c:ext>
              </c:extLst>
            </c:dLbl>
            <c:dLbl>
              <c:idx val="8"/>
              <c:numFmt formatCode="#,###" sourceLinked="0"/>
              <c:spPr>
                <a:solidFill>
                  <a:sysClr val="window" lastClr="FFFFFF"/>
                </a:solidFill>
                <a:ln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49B6-4924-A84F-82D635BFBFB6}"/>
                </c:ext>
              </c:extLst>
            </c:dLbl>
            <c:numFmt formatCode="#,###" sourceLinked="0"/>
            <c:spPr>
              <a:solidFill>
                <a:sysClr val="window" lastClr="FFFFFF"/>
              </a:solidFill>
              <a:ln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[1]p5概観!$C$25:$L$25</c15:sqref>
                  </c15:fullRef>
                </c:ext>
              </c:extLst>
              <c:f>([1]p5概観!$C$25,[1]p5概観!$E$25:$L$25)</c:f>
              <c:strCache>
                <c:ptCount val="9"/>
                <c:pt idx="0">
                  <c:v>平成
２年度</c:v>
                </c:pt>
                <c:pt idx="1">
                  <c:v>平成
２５年度</c:v>
                </c:pt>
                <c:pt idx="2">
                  <c:v>平成
２６年度</c:v>
                </c:pt>
                <c:pt idx="3">
                  <c:v>平成
２７年度</c:v>
                </c:pt>
                <c:pt idx="4">
                  <c:v>平成
２８年度</c:v>
                </c:pt>
                <c:pt idx="5">
                  <c:v>平成
２９年度</c:v>
                </c:pt>
                <c:pt idx="6">
                  <c:v>平成
３０年度</c:v>
                </c:pt>
                <c:pt idx="7">
                  <c:v>令和
元年度</c:v>
                </c:pt>
                <c:pt idx="8">
                  <c:v>令和
２年度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[1]p5概観!$C$27:$L$27</c15:sqref>
                  </c15:fullRef>
                </c:ext>
              </c:extLst>
              <c:f>([1]p5概観!$C$27,[1]p5概観!$E$27:$L$27)</c:f>
              <c:numCache>
                <c:formatCode>General</c:formatCode>
                <c:ptCount val="9"/>
                <c:pt idx="0">
                  <c:v>8329</c:v>
                </c:pt>
                <c:pt idx="1">
                  <c:v>31174</c:v>
                </c:pt>
                <c:pt idx="2">
                  <c:v>32949</c:v>
                </c:pt>
                <c:pt idx="3">
                  <c:v>36168</c:v>
                </c:pt>
                <c:pt idx="4">
                  <c:v>37962</c:v>
                </c:pt>
                <c:pt idx="5">
                  <c:v>39588</c:v>
                </c:pt>
                <c:pt idx="6">
                  <c:v>41606</c:v>
                </c:pt>
                <c:pt idx="7">
                  <c:v>46411</c:v>
                </c:pt>
                <c:pt idx="8">
                  <c:v>41755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9B6-4924-A84F-82D635BFBFB6}"/>
            </c:ext>
          </c:extLst>
        </c:ser>
        <c:ser>
          <c:idx val="1"/>
          <c:order val="1"/>
          <c:tx>
            <c:strRef>
              <c:f>[1]p5概観!$B$28</c:f>
              <c:strCache>
                <c:ptCount val="1"/>
                <c:pt idx="0">
                  <c:v>日本語学習者数</c:v>
                </c:pt>
              </c:strCache>
            </c:strRef>
          </c:tx>
          <c:spPr>
            <a:pattFill prst="dashUpDiag">
              <a:fgClr>
                <a:sysClr val="windowText" lastClr="000000"/>
              </a:fgClr>
              <a:bgClr>
                <a:sysClr val="window" lastClr="FFFFFF"/>
              </a:bgClr>
            </a:pattFill>
            <a:ln cap="rnd">
              <a:solidFill>
                <a:schemeClr val="tx1"/>
              </a:solidFill>
              <a:round/>
              <a:headEnd type="none"/>
              <a:tailEnd type="none" w="med" len="med"/>
            </a:ln>
          </c:spPr>
          <c:invertIfNegative val="0"/>
          <c:dPt>
            <c:idx val="0"/>
            <c:invertIfNegative val="0"/>
            <c:bubble3D val="0"/>
            <c:spPr>
              <a:pattFill prst="dashUpDiag">
                <a:fgClr>
                  <a:sysClr val="windowText" lastClr="000000"/>
                </a:fgClr>
                <a:bgClr>
                  <a:sysClr val="window" lastClr="FFFFFF"/>
                </a:bgClr>
              </a:pattFill>
              <a:ln cap="rnd">
                <a:solidFill>
                  <a:schemeClr val="tx1"/>
                </a:solidFill>
                <a:miter lim="800000"/>
                <a:headEnd type="none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7-49B6-4924-A84F-82D635BFBFB6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49B6-4924-A84F-82D635BFBFB6}"/>
              </c:ext>
            </c:extLst>
          </c:dPt>
          <c:dLbls>
            <c:dLbl>
              <c:idx val="8"/>
              <c:numFmt formatCode="#,###" sourceLinked="0"/>
              <c:spPr>
                <a:noFill/>
                <a:ln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49B6-4924-A84F-82D635BFBFB6}"/>
                </c:ext>
              </c:extLst>
            </c:dLbl>
            <c:numFmt formatCode="#,###" sourceLinked="0"/>
            <c:spPr>
              <a:noFill/>
              <a:ln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[1]p5概観!$C$25:$L$25</c15:sqref>
                  </c15:fullRef>
                </c:ext>
              </c:extLst>
              <c:f>([1]p5概観!$C$25,[1]p5概観!$E$25:$L$25)</c:f>
              <c:strCache>
                <c:ptCount val="9"/>
                <c:pt idx="0">
                  <c:v>平成
２年度</c:v>
                </c:pt>
                <c:pt idx="1">
                  <c:v>平成
２５年度</c:v>
                </c:pt>
                <c:pt idx="2">
                  <c:v>平成
２６年度</c:v>
                </c:pt>
                <c:pt idx="3">
                  <c:v>平成
２７年度</c:v>
                </c:pt>
                <c:pt idx="4">
                  <c:v>平成
２８年度</c:v>
                </c:pt>
                <c:pt idx="5">
                  <c:v>平成
２９年度</c:v>
                </c:pt>
                <c:pt idx="6">
                  <c:v>平成
３０年度</c:v>
                </c:pt>
                <c:pt idx="7">
                  <c:v>令和
元年度</c:v>
                </c:pt>
                <c:pt idx="8">
                  <c:v>令和
２年度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[1]p5概観!$C$28:$L$28</c15:sqref>
                  </c15:fullRef>
                </c:ext>
              </c:extLst>
              <c:f>([1]p5概観!$C$28,[1]p5概観!$E$28:$L$28)</c:f>
              <c:numCache>
                <c:formatCode>General</c:formatCode>
                <c:ptCount val="9"/>
                <c:pt idx="0">
                  <c:v>60601</c:v>
                </c:pt>
                <c:pt idx="1">
                  <c:v>156843</c:v>
                </c:pt>
                <c:pt idx="2">
                  <c:v>174359</c:v>
                </c:pt>
                <c:pt idx="3">
                  <c:v>191753</c:v>
                </c:pt>
                <c:pt idx="4">
                  <c:v>217881</c:v>
                </c:pt>
                <c:pt idx="5">
                  <c:v>239597</c:v>
                </c:pt>
                <c:pt idx="6">
                  <c:v>259711</c:v>
                </c:pt>
                <c:pt idx="7">
                  <c:v>277857</c:v>
                </c:pt>
                <c:pt idx="8">
                  <c:v>160921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9B6-4924-A84F-82D635BFB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0"/>
        <c:axId val="18539264"/>
        <c:axId val="18540800"/>
      </c:barChart>
      <c:lineChart>
        <c:grouping val="stacked"/>
        <c:varyColors val="0"/>
        <c:ser>
          <c:idx val="2"/>
          <c:order val="2"/>
          <c:tx>
            <c:strRef>
              <c:f>[1]p5概観!$B$26</c:f>
              <c:strCache>
                <c:ptCount val="1"/>
                <c:pt idx="0">
                  <c:v>日本語教育実施機関
・施設等数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square"/>
            <c:size val="7"/>
            <c:spPr>
              <a:solidFill>
                <a:sysClr val="windowText" lastClr="000000">
                  <a:lumMod val="85000"/>
                  <a:lumOff val="15000"/>
                </a:sysClr>
              </a:solidFill>
              <a:ln>
                <a:solidFill>
                  <a:sysClr val="windowText" lastClr="000000">
                    <a:lumMod val="85000"/>
                    <a:lumOff val="15000"/>
                  </a:sysClr>
                </a:solidFill>
              </a:ln>
            </c:spPr>
          </c:marker>
          <c:dLbls>
            <c:numFmt formatCode="#,###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[1]p5概観!$C$25:$L$25</c15:sqref>
                  </c15:fullRef>
                </c:ext>
              </c:extLst>
              <c:f>([1]p5概観!$C$25,[1]p5概観!$E$25:$L$25)</c:f>
              <c:strCache>
                <c:ptCount val="9"/>
                <c:pt idx="0">
                  <c:v>平成
２年度</c:v>
                </c:pt>
                <c:pt idx="1">
                  <c:v>平成
２５年度</c:v>
                </c:pt>
                <c:pt idx="2">
                  <c:v>平成
２６年度</c:v>
                </c:pt>
                <c:pt idx="3">
                  <c:v>平成
２７年度</c:v>
                </c:pt>
                <c:pt idx="4">
                  <c:v>平成
２８年度</c:v>
                </c:pt>
                <c:pt idx="5">
                  <c:v>平成
２９年度</c:v>
                </c:pt>
                <c:pt idx="6">
                  <c:v>平成
３０年度</c:v>
                </c:pt>
                <c:pt idx="7">
                  <c:v>令和
元年度</c:v>
                </c:pt>
                <c:pt idx="8">
                  <c:v>令和
２年度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[1]p5概観!$C$26:$L$26</c15:sqref>
                  </c15:fullRef>
                </c:ext>
              </c:extLst>
              <c:f>([1]p5概観!$C$26,[1]p5概観!$E$26:$L$26)</c:f>
              <c:numCache>
                <c:formatCode>General</c:formatCode>
                <c:ptCount val="9"/>
                <c:pt idx="0">
                  <c:v>821</c:v>
                </c:pt>
                <c:pt idx="1">
                  <c:v>1961</c:v>
                </c:pt>
                <c:pt idx="2">
                  <c:v>1893</c:v>
                </c:pt>
                <c:pt idx="3">
                  <c:v>2012</c:v>
                </c:pt>
                <c:pt idx="4">
                  <c:v>2111</c:v>
                </c:pt>
                <c:pt idx="5">
                  <c:v>2109</c:v>
                </c:pt>
                <c:pt idx="6">
                  <c:v>2290</c:v>
                </c:pt>
                <c:pt idx="7">
                  <c:v>2542</c:v>
                </c:pt>
                <c:pt idx="8">
                  <c:v>2516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9B6-4924-A84F-82D635BFB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3922079"/>
        <c:axId val="1073922495"/>
      </c:lineChart>
      <c:catAx>
        <c:axId val="18539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540800"/>
        <c:crosses val="autoZero"/>
        <c:auto val="1"/>
        <c:lblAlgn val="ctr"/>
        <c:lblOffset val="100"/>
        <c:noMultiLvlLbl val="0"/>
      </c:catAx>
      <c:valAx>
        <c:axId val="18540800"/>
        <c:scaling>
          <c:orientation val="minMax"/>
          <c:max val="350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人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4.3647898929337674E-2"/>
              <c:y val="7.0045688938503894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8539264"/>
        <c:crosses val="autoZero"/>
        <c:crossBetween val="between"/>
      </c:valAx>
      <c:valAx>
        <c:axId val="1073922495"/>
        <c:scaling>
          <c:orientation val="minMax"/>
          <c:max val="2800"/>
        </c:scaling>
        <c:delete val="0"/>
        <c:axPos val="r"/>
        <c:numFmt formatCode="General" sourceLinked="1"/>
        <c:majorTickMark val="out"/>
        <c:minorTickMark val="none"/>
        <c:tickLblPos val="nextTo"/>
        <c:crossAx val="1073922079"/>
        <c:crosses val="max"/>
        <c:crossBetween val="between"/>
        <c:majorUnit val="200"/>
      </c:valAx>
      <c:catAx>
        <c:axId val="10739220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73922495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11205254727774412"/>
          <c:y val="4.1966819875215132E-3"/>
          <c:w val="0.79713369674944468"/>
          <c:h val="0.10702976681905373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 b="0">
          <a:latin typeface="ＭＳ 明朝" pitchFamily="17" charset="-128"/>
          <a:ea typeface="ＭＳ 明朝" pitchFamily="17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4270747261345853"/>
          <c:y val="0.12205873842592592"/>
          <c:w val="0.54186474246186722"/>
          <c:h val="0.82904257347228905"/>
        </c:manualLayout>
      </c:layout>
      <c:pieChart>
        <c:varyColors val="1"/>
        <c:ser>
          <c:idx val="0"/>
          <c:order val="0"/>
          <c:spPr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dPt>
            <c:idx val="0"/>
            <c:bubble3D val="0"/>
            <c:spPr>
              <a:pattFill prst="pct80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AEA-4558-B691-857BE6E55099}"/>
              </c:ext>
            </c:extLst>
          </c:dPt>
          <c:dPt>
            <c:idx val="1"/>
            <c:bubble3D val="0"/>
            <c:spPr>
              <a:pattFill prst="ltHorz">
                <a:fgClr>
                  <a:schemeClr val="bg1"/>
                </a:fgClr>
                <a:bgClr>
                  <a:schemeClr val="accent2">
                    <a:lumMod val="50000"/>
                  </a:schemeClr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AEA-4558-B691-857BE6E55099}"/>
              </c:ext>
            </c:extLst>
          </c:dPt>
          <c:dPt>
            <c:idx val="2"/>
            <c:bubble3D val="0"/>
            <c:spPr>
              <a:pattFill prst="smCheck">
                <a:fgClr>
                  <a:schemeClr val="bg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AEA-4558-B691-857BE6E55099}"/>
              </c:ext>
            </c:extLst>
          </c:dPt>
          <c:dPt>
            <c:idx val="3"/>
            <c:bubble3D val="0"/>
            <c:spPr>
              <a:pattFill prst="wdUpDiag">
                <a:fgClr>
                  <a:schemeClr val="accent4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CAEA-4558-B691-857BE6E55099}"/>
              </c:ext>
            </c:extLst>
          </c:dPt>
          <c:dPt>
            <c:idx val="4"/>
            <c:bubble3D val="0"/>
            <c:spPr>
              <a:pattFill prst="lgGrid">
                <a:fgClr>
                  <a:schemeClr val="accent1">
                    <a:lumMod val="20000"/>
                    <a:lumOff val="80000"/>
                  </a:schemeClr>
                </a:fgClr>
                <a:bgClr>
                  <a:srgbClr val="0070C0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CAEA-4558-B691-857BE6E55099}"/>
              </c:ext>
            </c:extLst>
          </c:dPt>
          <c:dPt>
            <c:idx val="5"/>
            <c:bubble3D val="0"/>
            <c:spPr>
              <a:pattFill prst="pct20">
                <a:fgClr>
                  <a:schemeClr val="accent6">
                    <a:lumMod val="20000"/>
                    <a:lumOff val="80000"/>
                  </a:schemeClr>
                </a:fgClr>
                <a:bgClr>
                  <a:schemeClr val="accent6">
                    <a:lumMod val="75000"/>
                  </a:schemeClr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CAEA-4558-B691-857BE6E55099}"/>
              </c:ext>
            </c:extLst>
          </c:dPt>
          <c:dPt>
            <c:idx val="6"/>
            <c:bubble3D val="0"/>
            <c:spPr>
              <a:pattFill prst="ltVert">
                <a:fgClr>
                  <a:schemeClr val="tx2">
                    <a:lumMod val="20000"/>
                    <a:lumOff val="80000"/>
                  </a:schemeClr>
                </a:fgClr>
                <a:bgClr>
                  <a:schemeClr val="tx2">
                    <a:lumMod val="60000"/>
                    <a:lumOff val="40000"/>
                  </a:schemeClr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CAEA-4558-B691-857BE6E55099}"/>
              </c:ext>
            </c:extLst>
          </c:dPt>
          <c:dPt>
            <c:idx val="7"/>
            <c:bubble3D val="0"/>
            <c:spPr>
              <a:pattFill prst="pct50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CAEA-4558-B691-857BE6E55099}"/>
              </c:ext>
            </c:extLst>
          </c:dPt>
          <c:dPt>
            <c:idx val="10"/>
            <c:bubble3D val="0"/>
            <c:spPr>
              <a:pattFill prst="lgCheck">
                <a:fgClr>
                  <a:srgbClr val="479747"/>
                </a:fgClr>
                <a:bgClr>
                  <a:srgbClr val="006600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CAEA-4558-B691-857BE6E55099}"/>
              </c:ext>
            </c:extLst>
          </c:dPt>
          <c:dLbls>
            <c:dLbl>
              <c:idx val="0"/>
              <c:layout>
                <c:manualLayout>
                  <c:x val="-7.2044796557120497E-2"/>
                  <c:y val="-0.10416999421296297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>
                      <a:solidFill>
                        <a:schemeClr val="bg1"/>
                      </a:solidFill>
                      <a:latin typeface="ＭＳ 明朝" panose="02020609040205080304" pitchFamily="17" charset="-128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9900899843505476"/>
                      <c:h val="0.14478587962962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AEA-4558-B691-857BE6E55099}"/>
                </c:ext>
              </c:extLst>
            </c:dLbl>
            <c:dLbl>
              <c:idx val="1"/>
              <c:layout>
                <c:manualLayout>
                  <c:x val="-9.8746087636932944E-3"/>
                  <c:y val="4.009982638888889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4099687010954616"/>
                      <c:h val="0.13686111111111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AEA-4558-B691-857BE6E55099}"/>
                </c:ext>
              </c:extLst>
            </c:dLbl>
            <c:dLbl>
              <c:idx val="2"/>
              <c:layout>
                <c:manualLayout>
                  <c:x val="-0.12472007042253522"/>
                  <c:y val="9.93266782407407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EA-4558-B691-857BE6E55099}"/>
                </c:ext>
              </c:extLst>
            </c:dLbl>
            <c:dLbl>
              <c:idx val="3"/>
              <c:layout>
                <c:manualLayout>
                  <c:x val="-0.13118593831355699"/>
                  <c:y val="0.154857989719854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EA-4558-B691-857BE6E55099}"/>
                </c:ext>
              </c:extLst>
            </c:dLbl>
            <c:dLbl>
              <c:idx val="4"/>
              <c:layout>
                <c:manualLayout>
                  <c:x val="-0.12346322378716745"/>
                  <c:y val="0.12134997106481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504147281178961"/>
                      <c:h val="0.1096561981259513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CAEA-4558-B691-857BE6E55099}"/>
                </c:ext>
              </c:extLst>
            </c:dLbl>
            <c:dLbl>
              <c:idx val="5"/>
              <c:layout>
                <c:manualLayout>
                  <c:x val="-0.11728912363067293"/>
                  <c:y val="7.42649016203703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100535643634776"/>
                      <c:h val="0.1368609801037637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CAEA-4558-B691-857BE6E55099}"/>
                </c:ext>
              </c:extLst>
            </c:dLbl>
            <c:dLbl>
              <c:idx val="6"/>
              <c:layout>
                <c:manualLayout>
                  <c:x val="-0.18460589272226752"/>
                  <c:y val="-1.67412955708590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3366764475743348"/>
                      <c:h val="9.919270833333333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CAEA-4558-B691-857BE6E55099}"/>
                </c:ext>
              </c:extLst>
            </c:dLbl>
            <c:dLbl>
              <c:idx val="7"/>
              <c:layout>
                <c:manualLayout>
                  <c:x val="-0.15539886541471049"/>
                  <c:y val="-0.1059065393518518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AEA-4558-B691-857BE6E55099}"/>
                </c:ext>
              </c:extLst>
            </c:dLbl>
            <c:dLbl>
              <c:idx val="8"/>
              <c:layout>
                <c:manualLayout>
                  <c:x val="-5.2463712832550857E-2"/>
                  <c:y val="-0.201389901620370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230633802816899"/>
                      <c:h val="0.1464542824074073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CAEA-4558-B691-857BE6E55099}"/>
                </c:ext>
              </c:extLst>
            </c:dLbl>
            <c:dLbl>
              <c:idx val="9"/>
              <c:layout>
                <c:manualLayout>
                  <c:x val="9.3740023474178355E-2"/>
                  <c:y val="-0.229554976851851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7925528169014085"/>
                      <c:h val="0.188877314814814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CAEA-4558-B691-857BE6E55099}"/>
                </c:ext>
              </c:extLst>
            </c:dLbl>
            <c:dLbl>
              <c:idx val="10"/>
              <c:layout>
                <c:manualLayout>
                  <c:x val="0.10931142410015644"/>
                  <c:y val="0.20946180555555555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>
                      <a:solidFill>
                        <a:schemeClr val="bg1"/>
                      </a:solidFill>
                      <a:latin typeface="ＭＳ 明朝" panose="02020609040205080304" pitchFamily="17" charset="-128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AEA-4558-B691-857BE6E5509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[5]数量個別!$C$259:$M$259</c:f>
              <c:strCache>
                <c:ptCount val="11"/>
                <c:pt idx="0">
                  <c:v>留学生</c:v>
                </c:pt>
                <c:pt idx="1">
                  <c:v>ビジネス関係者及びその家族</c:v>
                </c:pt>
                <c:pt idx="2">
                  <c:v>研修生技能実習生</c:v>
                </c:pt>
                <c:pt idx="3">
                  <c:v>日本人の配偶者等</c:v>
                </c:pt>
                <c:pt idx="4">
                  <c:v>日系人及びその家族</c:v>
                </c:pt>
                <c:pt idx="5">
                  <c:v>中国帰国者及びその家族</c:v>
                </c:pt>
                <c:pt idx="6">
                  <c:v>特定技能</c:v>
                </c:pt>
                <c:pt idx="7">
                  <c:v>難民及びその家族</c:v>
                </c:pt>
                <c:pt idx="8">
                  <c:v>短期滞在（観光含む)</c:v>
                </c:pt>
                <c:pt idx="9">
                  <c:v>その他</c:v>
                </c:pt>
                <c:pt idx="10">
                  <c:v>不明</c:v>
                </c:pt>
              </c:strCache>
            </c:strRef>
          </c:cat>
          <c:val>
            <c:numRef>
              <c:f>[5]数量個別!$C$260:$M$260</c:f>
              <c:numCache>
                <c:formatCode>General</c:formatCode>
                <c:ptCount val="11"/>
                <c:pt idx="0">
                  <c:v>94901</c:v>
                </c:pt>
                <c:pt idx="1">
                  <c:v>10573</c:v>
                </c:pt>
                <c:pt idx="2">
                  <c:v>10544</c:v>
                </c:pt>
                <c:pt idx="3">
                  <c:v>5748</c:v>
                </c:pt>
                <c:pt idx="4">
                  <c:v>5101</c:v>
                </c:pt>
                <c:pt idx="5">
                  <c:v>1955</c:v>
                </c:pt>
                <c:pt idx="6">
                  <c:v>351</c:v>
                </c:pt>
                <c:pt idx="7">
                  <c:v>296</c:v>
                </c:pt>
                <c:pt idx="8">
                  <c:v>201</c:v>
                </c:pt>
                <c:pt idx="9">
                  <c:v>2306</c:v>
                </c:pt>
                <c:pt idx="10">
                  <c:v>28945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AEA-4558-B691-857BE6E5509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  <c:userShapes r:id="rId2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9132198748043819"/>
          <c:y val="9.1739629629629657E-2"/>
          <c:w val="0.41303110328638498"/>
          <c:h val="0.78200555555555551"/>
        </c:manualLayout>
      </c:layout>
      <c:pieChart>
        <c:varyColors val="1"/>
        <c:ser>
          <c:idx val="0"/>
          <c:order val="0"/>
          <c:spPr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dPt>
            <c:idx val="0"/>
            <c:bubble3D val="0"/>
            <c:spPr>
              <a:pattFill prst="pct80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BFE-4368-8126-3E6DD549A28E}"/>
              </c:ext>
            </c:extLst>
          </c:dPt>
          <c:dPt>
            <c:idx val="1"/>
            <c:bubble3D val="0"/>
            <c:spPr>
              <a:pattFill prst="ltHorz">
                <a:fgClr>
                  <a:schemeClr val="bg1"/>
                </a:fgClr>
                <a:bgClr>
                  <a:schemeClr val="accent2">
                    <a:lumMod val="50000"/>
                  </a:schemeClr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BFE-4368-8126-3E6DD549A28E}"/>
              </c:ext>
            </c:extLst>
          </c:dPt>
          <c:dPt>
            <c:idx val="2"/>
            <c:bubble3D val="0"/>
            <c:spPr>
              <a:pattFill prst="smCheck">
                <a:fgClr>
                  <a:schemeClr val="bg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BFE-4368-8126-3E6DD549A28E}"/>
              </c:ext>
            </c:extLst>
          </c:dPt>
          <c:dPt>
            <c:idx val="3"/>
            <c:bubble3D val="0"/>
            <c:spPr>
              <a:pattFill prst="wdUpDiag">
                <a:fgClr>
                  <a:schemeClr val="accent4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BFE-4368-8126-3E6DD549A28E}"/>
              </c:ext>
            </c:extLst>
          </c:dPt>
          <c:dPt>
            <c:idx val="4"/>
            <c:bubble3D val="0"/>
            <c:spPr>
              <a:pattFill prst="lgGrid">
                <a:fgClr>
                  <a:schemeClr val="accent1">
                    <a:lumMod val="20000"/>
                    <a:lumOff val="80000"/>
                  </a:schemeClr>
                </a:fgClr>
                <a:bgClr>
                  <a:srgbClr val="0070C0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BFE-4368-8126-3E6DD549A28E}"/>
              </c:ext>
            </c:extLst>
          </c:dPt>
          <c:dPt>
            <c:idx val="5"/>
            <c:bubble3D val="0"/>
            <c:spPr>
              <a:pattFill prst="pct20">
                <a:fgClr>
                  <a:schemeClr val="accent6">
                    <a:lumMod val="20000"/>
                    <a:lumOff val="80000"/>
                  </a:schemeClr>
                </a:fgClr>
                <a:bgClr>
                  <a:schemeClr val="accent6">
                    <a:lumMod val="75000"/>
                  </a:schemeClr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3BFE-4368-8126-3E6DD549A28E}"/>
              </c:ext>
            </c:extLst>
          </c:dPt>
          <c:dPt>
            <c:idx val="6"/>
            <c:bubble3D val="0"/>
            <c:spPr>
              <a:pattFill prst="ltVert">
                <a:fgClr>
                  <a:schemeClr val="tx2">
                    <a:lumMod val="20000"/>
                    <a:lumOff val="80000"/>
                  </a:schemeClr>
                </a:fgClr>
                <a:bgClr>
                  <a:schemeClr val="tx2">
                    <a:lumMod val="60000"/>
                    <a:lumOff val="40000"/>
                  </a:schemeClr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3BFE-4368-8126-3E6DD549A28E}"/>
              </c:ext>
            </c:extLst>
          </c:dPt>
          <c:dPt>
            <c:idx val="7"/>
            <c:bubble3D val="0"/>
            <c:spPr>
              <a:pattFill prst="pct50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3BFE-4368-8126-3E6DD549A28E}"/>
              </c:ext>
            </c:extLst>
          </c:dPt>
          <c:dLbls>
            <c:dLbl>
              <c:idx val="0"/>
              <c:layout>
                <c:manualLayout>
                  <c:x val="8.1271877862759481E-3"/>
                  <c:y val="-3.970741901776384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FE-4368-8126-3E6DD549A28E}"/>
                </c:ext>
              </c:extLst>
            </c:dLbl>
            <c:dLbl>
              <c:idx val="1"/>
              <c:layout>
                <c:manualLayout>
                  <c:x val="-1.0932161526129748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FE-4368-8126-3E6DD549A28E}"/>
                </c:ext>
              </c:extLst>
            </c:dLbl>
            <c:dLbl>
              <c:idx val="2"/>
              <c:layout>
                <c:manualLayout>
                  <c:x val="6.4659980710488341E-2"/>
                  <c:y val="2.3445034209412432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975670970266041"/>
                      <c:h val="0.101432592592592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BFE-4368-8126-3E6DD549A28E}"/>
                </c:ext>
              </c:extLst>
            </c:dLbl>
            <c:dLbl>
              <c:idx val="3"/>
              <c:layout>
                <c:manualLayout>
                  <c:x val="-2.3099960876369327E-2"/>
                  <c:y val="-1.7246714344731083E-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BFE-4368-8126-3E6DD549A28E}"/>
                </c:ext>
              </c:extLst>
            </c:dLbl>
            <c:dLbl>
              <c:idx val="4"/>
              <c:layout>
                <c:manualLayout>
                  <c:x val="-0.17851677190402737"/>
                  <c:y val="-6.68756530825497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1179577464788733"/>
                      <c:h val="0.1364074074074073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3BFE-4368-8126-3E6DD549A28E}"/>
                </c:ext>
              </c:extLst>
            </c:dLbl>
            <c:dLbl>
              <c:idx val="7"/>
              <c:layout>
                <c:manualLayout>
                  <c:x val="-5.4660807630648742E-3"/>
                  <c:y val="3.13901330513219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BFE-4368-8126-3E6DD549A28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[5]数量個別!$C$253:$H$253</c:f>
              <c:strCache>
                <c:ptCount val="6"/>
                <c:pt idx="0">
                  <c:v>1年未満</c:v>
                </c:pt>
                <c:pt idx="1">
                  <c:v>1年～3年</c:v>
                </c:pt>
                <c:pt idx="2">
                  <c:v>3年～5年</c:v>
                </c:pt>
                <c:pt idx="3">
                  <c:v>5年～10年</c:v>
                </c:pt>
                <c:pt idx="4">
                  <c:v>10年～</c:v>
                </c:pt>
                <c:pt idx="5">
                  <c:v>把握していない</c:v>
                </c:pt>
              </c:strCache>
            </c:strRef>
          </c:cat>
          <c:val>
            <c:numRef>
              <c:f>[5]数量個別!$C$254:$H$254</c:f>
              <c:numCache>
                <c:formatCode>General</c:formatCode>
                <c:ptCount val="6"/>
                <c:pt idx="0">
                  <c:v>18948</c:v>
                </c:pt>
                <c:pt idx="1">
                  <c:v>61707</c:v>
                </c:pt>
                <c:pt idx="2">
                  <c:v>10354</c:v>
                </c:pt>
                <c:pt idx="3">
                  <c:v>3922</c:v>
                </c:pt>
                <c:pt idx="4">
                  <c:v>3707</c:v>
                </c:pt>
                <c:pt idx="5">
                  <c:v>62283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BFE-4368-8126-3E6DD549A28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2708143890056887"/>
          <c:y val="0.15427124183006535"/>
          <c:w val="0.48135172143974952"/>
          <c:h val="0.80414052287581683"/>
        </c:manualLayout>
      </c:layout>
      <c:pieChart>
        <c:varyColors val="1"/>
        <c:ser>
          <c:idx val="0"/>
          <c:order val="0"/>
          <c:spPr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dPt>
            <c:idx val="0"/>
            <c:bubble3D val="0"/>
            <c:spPr>
              <a:pattFill prst="pct80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649-4551-82BE-185673D71BE8}"/>
              </c:ext>
            </c:extLst>
          </c:dPt>
          <c:dPt>
            <c:idx val="1"/>
            <c:bubble3D val="0"/>
            <c:spPr>
              <a:pattFill prst="ltHorz">
                <a:fgClr>
                  <a:schemeClr val="bg1"/>
                </a:fgClr>
                <a:bgClr>
                  <a:schemeClr val="accent2">
                    <a:lumMod val="50000"/>
                  </a:schemeClr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649-4551-82BE-185673D71BE8}"/>
              </c:ext>
            </c:extLst>
          </c:dPt>
          <c:dPt>
            <c:idx val="2"/>
            <c:bubble3D val="0"/>
            <c:spPr>
              <a:pattFill prst="smCheck">
                <a:fgClr>
                  <a:schemeClr val="bg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649-4551-82BE-185673D71BE8}"/>
              </c:ext>
            </c:extLst>
          </c:dPt>
          <c:dPt>
            <c:idx val="3"/>
            <c:bubble3D val="0"/>
            <c:spPr>
              <a:pattFill prst="wdUpDiag">
                <a:fgClr>
                  <a:schemeClr val="accent4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649-4551-82BE-185673D71BE8}"/>
              </c:ext>
            </c:extLst>
          </c:dPt>
          <c:dPt>
            <c:idx val="4"/>
            <c:bubble3D val="0"/>
            <c:spPr>
              <a:pattFill prst="lgGrid">
                <a:fgClr>
                  <a:schemeClr val="accent1">
                    <a:lumMod val="20000"/>
                    <a:lumOff val="80000"/>
                  </a:schemeClr>
                </a:fgClr>
                <a:bgClr>
                  <a:srgbClr val="0070C0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649-4551-82BE-185673D71BE8}"/>
              </c:ext>
            </c:extLst>
          </c:dPt>
          <c:dPt>
            <c:idx val="5"/>
            <c:bubble3D val="0"/>
            <c:spPr>
              <a:pattFill prst="pct20">
                <a:fgClr>
                  <a:schemeClr val="accent6">
                    <a:lumMod val="20000"/>
                    <a:lumOff val="80000"/>
                  </a:schemeClr>
                </a:fgClr>
                <a:bgClr>
                  <a:schemeClr val="accent6">
                    <a:lumMod val="75000"/>
                  </a:schemeClr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649-4551-82BE-185673D71BE8}"/>
              </c:ext>
            </c:extLst>
          </c:dPt>
          <c:dPt>
            <c:idx val="6"/>
            <c:bubble3D val="0"/>
            <c:spPr>
              <a:pattFill prst="ltVert">
                <a:fgClr>
                  <a:schemeClr val="tx2">
                    <a:lumMod val="20000"/>
                    <a:lumOff val="80000"/>
                  </a:schemeClr>
                </a:fgClr>
                <a:bgClr>
                  <a:schemeClr val="tx2">
                    <a:lumMod val="60000"/>
                    <a:lumOff val="40000"/>
                  </a:schemeClr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649-4551-82BE-185673D71BE8}"/>
              </c:ext>
            </c:extLst>
          </c:dPt>
          <c:dPt>
            <c:idx val="7"/>
            <c:bubble3D val="0"/>
            <c:spPr>
              <a:pattFill prst="pct50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649-4551-82BE-185673D71BE8}"/>
              </c:ext>
            </c:extLst>
          </c:dPt>
          <c:dLbls>
            <c:dLbl>
              <c:idx val="0"/>
              <c:layout>
                <c:manualLayout>
                  <c:x val="0.11446895690848283"/>
                  <c:y val="-0.171147946832711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49-4551-82BE-185673D71BE8}"/>
                </c:ext>
              </c:extLst>
            </c:dLbl>
            <c:dLbl>
              <c:idx val="1"/>
              <c:layout>
                <c:manualLayout>
                  <c:x val="-0.1135647496087637"/>
                  <c:y val="0.1440869281045752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49-4551-82BE-185673D71BE8}"/>
                </c:ext>
              </c:extLst>
            </c:dLbl>
            <c:dLbl>
              <c:idx val="2"/>
              <c:layout>
                <c:manualLayout>
                  <c:x val="-0.12364612676056339"/>
                  <c:y val="8.57660130718954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49-4551-82BE-185673D71BE8}"/>
                </c:ext>
              </c:extLst>
            </c:dLbl>
            <c:dLbl>
              <c:idx val="3"/>
              <c:layout>
                <c:manualLayout>
                  <c:x val="-0.1998988654147105"/>
                  <c:y val="8.564705882352941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49-4551-82BE-185673D71BE8}"/>
                </c:ext>
              </c:extLst>
            </c:dLbl>
            <c:dLbl>
              <c:idx val="4"/>
              <c:layout>
                <c:manualLayout>
                  <c:x val="-0.16643035993740218"/>
                  <c:y val="-4.175849673202614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649-4551-82BE-185673D71BE8}"/>
                </c:ext>
              </c:extLst>
            </c:dLbl>
            <c:dLbl>
              <c:idx val="5"/>
              <c:layout>
                <c:manualLayout>
                  <c:x val="1.2421752738654148E-2"/>
                  <c:y val="-4.92529411764705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649-4551-82BE-185673D71BE8}"/>
                </c:ext>
              </c:extLst>
            </c:dLbl>
            <c:dLbl>
              <c:idx val="6"/>
              <c:layout>
                <c:manualLayout>
                  <c:x val="0.15683915358188197"/>
                  <c:y val="-3.339472133321193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649-4551-82BE-185673D71BE8}"/>
                </c:ext>
              </c:extLst>
            </c:dLbl>
            <c:dLbl>
              <c:idx val="7"/>
              <c:layout>
                <c:manualLayout>
                  <c:x val="0.23865743107238668"/>
                  <c:y val="2.7215711821961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649-4551-82BE-185673D71BE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'[5]p19-p21出身地域別'!$A$6:$A$13</c:f>
              <c:strCache>
                <c:ptCount val="8"/>
                <c:pt idx="0">
                  <c:v>アジア地域</c:v>
                </c:pt>
                <c:pt idx="1">
                  <c:v>南アメリカ地域</c:v>
                </c:pt>
                <c:pt idx="2">
                  <c:v>北アメリカ地域</c:v>
                </c:pt>
                <c:pt idx="3">
                  <c:v>ヨーロッパ地域</c:v>
                </c:pt>
                <c:pt idx="4">
                  <c:v>アフリカ地域</c:v>
                </c:pt>
                <c:pt idx="5">
                  <c:v>ロシア・NIS諸国</c:v>
                </c:pt>
                <c:pt idx="6">
                  <c:v>大洋州</c:v>
                </c:pt>
                <c:pt idx="7">
                  <c:v>把握していない</c:v>
                </c:pt>
              </c:strCache>
            </c:strRef>
          </c:cat>
          <c:val>
            <c:numRef>
              <c:f>'[5]p19-p21出身地域別'!$C$6:$C$13</c:f>
              <c:numCache>
                <c:formatCode>General</c:formatCode>
                <c:ptCount val="8"/>
                <c:pt idx="0">
                  <c:v>0.84734124197587635</c:v>
                </c:pt>
                <c:pt idx="1">
                  <c:v>4.8495845787684642E-2</c:v>
                </c:pt>
                <c:pt idx="2">
                  <c:v>2.1824373450326558E-2</c:v>
                </c:pt>
                <c:pt idx="3">
                  <c:v>2.1768445386245425E-2</c:v>
                </c:pt>
                <c:pt idx="4">
                  <c:v>8.8552768128460548E-3</c:v>
                </c:pt>
                <c:pt idx="5">
                  <c:v>8.3084246307194212E-3</c:v>
                </c:pt>
                <c:pt idx="6">
                  <c:v>4.0392490725262705E-3</c:v>
                </c:pt>
                <c:pt idx="7">
                  <c:v>3.9367142883775269E-2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649-4551-82BE-185673D71B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  <c:userShapes r:id="rId2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944053208137715"/>
          <c:y val="0.22897712418300653"/>
          <c:w val="0.4366334115805946"/>
          <c:h val="0.72943464052287565"/>
        </c:manualLayout>
      </c:layout>
      <c:pieChart>
        <c:varyColors val="1"/>
        <c:ser>
          <c:idx val="0"/>
          <c:order val="0"/>
          <c:spPr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dPt>
            <c:idx val="0"/>
            <c:bubble3D val="0"/>
            <c:spPr>
              <a:pattFill prst="pct80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7EB-476C-9A9E-7883545A9A7F}"/>
              </c:ext>
            </c:extLst>
          </c:dPt>
          <c:dPt>
            <c:idx val="1"/>
            <c:bubble3D val="0"/>
            <c:spPr>
              <a:pattFill prst="wdUpDiag">
                <a:fgClr>
                  <a:schemeClr val="accent4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7EB-476C-9A9E-7883545A9A7F}"/>
              </c:ext>
            </c:extLst>
          </c:dPt>
          <c:dPt>
            <c:idx val="2"/>
            <c:bubble3D val="0"/>
            <c:spPr>
              <a:pattFill prst="pct20">
                <a:fgClr>
                  <a:schemeClr val="accent6">
                    <a:lumMod val="20000"/>
                    <a:lumOff val="80000"/>
                  </a:schemeClr>
                </a:fgClr>
                <a:bgClr>
                  <a:schemeClr val="accent6">
                    <a:lumMod val="75000"/>
                  </a:schemeClr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7EB-476C-9A9E-7883545A9A7F}"/>
              </c:ext>
            </c:extLst>
          </c:dPt>
          <c:dPt>
            <c:idx val="3"/>
            <c:bubble3D val="0"/>
            <c:spPr>
              <a:pattFill prst="ltHorz">
                <a:fgClr>
                  <a:schemeClr val="bg1"/>
                </a:fgClr>
                <a:bgClr>
                  <a:schemeClr val="accent2">
                    <a:lumMod val="50000"/>
                  </a:schemeClr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7EB-476C-9A9E-7883545A9A7F}"/>
              </c:ext>
            </c:extLst>
          </c:dPt>
          <c:dPt>
            <c:idx val="4"/>
            <c:bubble3D val="0"/>
            <c:spPr>
              <a:pattFill prst="lgGrid">
                <a:fgClr>
                  <a:schemeClr val="accent1">
                    <a:lumMod val="20000"/>
                    <a:lumOff val="80000"/>
                  </a:schemeClr>
                </a:fgClr>
                <a:bgClr>
                  <a:srgbClr val="0070C0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7EB-476C-9A9E-7883545A9A7F}"/>
              </c:ext>
            </c:extLst>
          </c:dPt>
          <c:dPt>
            <c:idx val="5"/>
            <c:bubble3D val="0"/>
            <c:spPr>
              <a:pattFill prst="smCheck">
                <a:fgClr>
                  <a:schemeClr val="bg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D7EB-476C-9A9E-7883545A9A7F}"/>
              </c:ext>
            </c:extLst>
          </c:dPt>
          <c:dPt>
            <c:idx val="6"/>
            <c:bubble3D val="0"/>
            <c:spPr>
              <a:pattFill prst="ltVert">
                <a:fgClr>
                  <a:schemeClr val="tx2">
                    <a:lumMod val="20000"/>
                    <a:lumOff val="80000"/>
                  </a:schemeClr>
                </a:fgClr>
                <a:bgClr>
                  <a:schemeClr val="tx2">
                    <a:lumMod val="60000"/>
                    <a:lumOff val="40000"/>
                  </a:schemeClr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D7EB-476C-9A9E-7883545A9A7F}"/>
              </c:ext>
            </c:extLst>
          </c:dPt>
          <c:dPt>
            <c:idx val="7"/>
            <c:bubble3D val="0"/>
            <c:spPr>
              <a:pattFill prst="pct50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D7EB-476C-9A9E-7883545A9A7F}"/>
              </c:ext>
            </c:extLst>
          </c:dPt>
          <c:dLbls>
            <c:dLbl>
              <c:idx val="0"/>
              <c:layout>
                <c:manualLayout>
                  <c:x val="0.19766189924322022"/>
                  <c:y val="-0.244198899749112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EB-476C-9A9E-7883545A9A7F}"/>
                </c:ext>
              </c:extLst>
            </c:dLbl>
            <c:dLbl>
              <c:idx val="1"/>
              <c:layout>
                <c:manualLayout>
                  <c:x val="-0.16340786384976524"/>
                  <c:y val="0.1494117647058823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EB-476C-9A9E-7883545A9A7F}"/>
                </c:ext>
              </c:extLst>
            </c:dLbl>
            <c:dLbl>
              <c:idx val="2"/>
              <c:layout>
                <c:manualLayout>
                  <c:x val="-0.19164123630672927"/>
                  <c:y val="6.00235294117646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7EB-476C-9A9E-7883545A9A7F}"/>
                </c:ext>
              </c:extLst>
            </c:dLbl>
            <c:dLbl>
              <c:idx val="3"/>
              <c:layout>
                <c:manualLayout>
                  <c:x val="-0.2193086854460094"/>
                  <c:y val="-4.25339869281045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7EB-476C-9A9E-7883545A9A7F}"/>
                </c:ext>
              </c:extLst>
            </c:dLbl>
            <c:dLbl>
              <c:idx val="4"/>
              <c:layout>
                <c:manualLayout>
                  <c:x val="-9.2835485133020396E-2"/>
                  <c:y val="-9.09967320261437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7EB-476C-9A9E-7883545A9A7F}"/>
                </c:ext>
              </c:extLst>
            </c:dLbl>
            <c:dLbl>
              <c:idx val="5"/>
              <c:layout>
                <c:manualLayout>
                  <c:x val="6.7437793427230094E-2"/>
                  <c:y val="-9.91516339869280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7EB-476C-9A9E-7883545A9A7F}"/>
                </c:ext>
              </c:extLst>
            </c:dLbl>
            <c:dLbl>
              <c:idx val="6"/>
              <c:layout>
                <c:manualLayout>
                  <c:x val="0.24378090766823152"/>
                  <c:y val="-9.67653594771241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866827718982037"/>
                      <c:h val="7.01289147997450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D7EB-476C-9A9E-7883545A9A7F}"/>
                </c:ext>
              </c:extLst>
            </c:dLbl>
            <c:dLbl>
              <c:idx val="7"/>
              <c:layout>
                <c:manualLayout>
                  <c:x val="0.19910668799521644"/>
                  <c:y val="5.017458273854463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7EB-476C-9A9E-7883545A9A7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'[5]p19-p21出身地域別'!$A$18:$A$25</c:f>
              <c:strCache>
                <c:ptCount val="8"/>
                <c:pt idx="0">
                  <c:v>アジア地域</c:v>
                </c:pt>
                <c:pt idx="1">
                  <c:v>ヨーロッパ地域</c:v>
                </c:pt>
                <c:pt idx="2">
                  <c:v>北アメリカ地域</c:v>
                </c:pt>
                <c:pt idx="3">
                  <c:v>アフリカ地域</c:v>
                </c:pt>
                <c:pt idx="4">
                  <c:v>ロシア・NIS諸国</c:v>
                </c:pt>
                <c:pt idx="5">
                  <c:v>南アメリカ地域</c:v>
                </c:pt>
                <c:pt idx="6">
                  <c:v>大洋州</c:v>
                </c:pt>
                <c:pt idx="7">
                  <c:v>把握していない</c:v>
                </c:pt>
              </c:strCache>
            </c:strRef>
          </c:cat>
          <c:val>
            <c:numRef>
              <c:f>'[5]p19-p21出身地域別'!$C$18:$C$25</c:f>
              <c:numCache>
                <c:formatCode>General</c:formatCode>
                <c:ptCount val="8"/>
                <c:pt idx="0">
                  <c:v>0.91266148703586591</c:v>
                </c:pt>
                <c:pt idx="1">
                  <c:v>2.1320805854187372E-2</c:v>
                </c:pt>
                <c:pt idx="2">
                  <c:v>1.3867558044990513E-2</c:v>
                </c:pt>
                <c:pt idx="3">
                  <c:v>1.0954015719577197E-2</c:v>
                </c:pt>
                <c:pt idx="4">
                  <c:v>9.5537085554250611E-3</c:v>
                </c:pt>
                <c:pt idx="5">
                  <c:v>5.6463998554521638E-3</c:v>
                </c:pt>
                <c:pt idx="6">
                  <c:v>3.1168127202095943E-3</c:v>
                </c:pt>
                <c:pt idx="7">
                  <c:v>2.2879212214292167E-2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7EB-476C-9A9E-7883545A9A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  <c:userShapes r:id="rId2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5689358372456966"/>
          <c:y val="0.20822549019607844"/>
          <c:w val="0.4490551643192488"/>
          <c:h val="0.75018627450980391"/>
        </c:manualLayout>
      </c:layout>
      <c:pieChart>
        <c:varyColors val="1"/>
        <c:ser>
          <c:idx val="0"/>
          <c:order val="0"/>
          <c:spPr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dPt>
            <c:idx val="0"/>
            <c:bubble3D val="0"/>
            <c:spPr>
              <a:pattFill prst="pct80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391-4391-9F9D-714639922821}"/>
              </c:ext>
            </c:extLst>
          </c:dPt>
          <c:dPt>
            <c:idx val="1"/>
            <c:bubble3D val="0"/>
            <c:spPr>
              <a:pattFill prst="ltHorz">
                <a:fgClr>
                  <a:schemeClr val="bg1"/>
                </a:fgClr>
                <a:bgClr>
                  <a:schemeClr val="accent2">
                    <a:lumMod val="50000"/>
                  </a:schemeClr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391-4391-9F9D-714639922821}"/>
              </c:ext>
            </c:extLst>
          </c:dPt>
          <c:dPt>
            <c:idx val="2"/>
            <c:bubble3D val="0"/>
            <c:spPr>
              <a:pattFill prst="smCheck">
                <a:fgClr>
                  <a:schemeClr val="bg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391-4391-9F9D-714639922821}"/>
              </c:ext>
            </c:extLst>
          </c:dPt>
          <c:dPt>
            <c:idx val="3"/>
            <c:bubble3D val="0"/>
            <c:spPr>
              <a:pattFill prst="wdUpDiag">
                <a:fgClr>
                  <a:schemeClr val="accent4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391-4391-9F9D-714639922821}"/>
              </c:ext>
            </c:extLst>
          </c:dPt>
          <c:dPt>
            <c:idx val="4"/>
            <c:bubble3D val="0"/>
            <c:spPr>
              <a:pattFill prst="lgGrid">
                <a:fgClr>
                  <a:schemeClr val="accent1">
                    <a:lumMod val="20000"/>
                    <a:lumOff val="80000"/>
                  </a:schemeClr>
                </a:fgClr>
                <a:bgClr>
                  <a:srgbClr val="0070C0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391-4391-9F9D-714639922821}"/>
              </c:ext>
            </c:extLst>
          </c:dPt>
          <c:dPt>
            <c:idx val="5"/>
            <c:bubble3D val="0"/>
            <c:spPr>
              <a:pattFill prst="pct20">
                <a:fgClr>
                  <a:schemeClr val="accent6">
                    <a:lumMod val="20000"/>
                    <a:lumOff val="80000"/>
                  </a:schemeClr>
                </a:fgClr>
                <a:bgClr>
                  <a:schemeClr val="accent6">
                    <a:lumMod val="75000"/>
                  </a:schemeClr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3391-4391-9F9D-714639922821}"/>
              </c:ext>
            </c:extLst>
          </c:dPt>
          <c:dPt>
            <c:idx val="6"/>
            <c:bubble3D val="0"/>
            <c:spPr>
              <a:pattFill prst="ltVert">
                <a:fgClr>
                  <a:schemeClr val="tx2">
                    <a:lumMod val="20000"/>
                    <a:lumOff val="80000"/>
                  </a:schemeClr>
                </a:fgClr>
                <a:bgClr>
                  <a:schemeClr val="tx2">
                    <a:lumMod val="60000"/>
                    <a:lumOff val="40000"/>
                  </a:schemeClr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3391-4391-9F9D-714639922821}"/>
              </c:ext>
            </c:extLst>
          </c:dPt>
          <c:dPt>
            <c:idx val="7"/>
            <c:bubble3D val="0"/>
            <c:spPr>
              <a:pattFill prst="pct50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3391-4391-9F9D-714639922821}"/>
              </c:ext>
            </c:extLst>
          </c:dPt>
          <c:dLbls>
            <c:dLbl>
              <c:idx val="0"/>
              <c:layout>
                <c:manualLayout>
                  <c:x val="8.3101126192106536E-2"/>
                  <c:y val="-0.15027624599945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91-4391-9F9D-714639922821}"/>
                </c:ext>
              </c:extLst>
            </c:dLbl>
            <c:dLbl>
              <c:idx val="1"/>
              <c:layout>
                <c:manualLayout>
                  <c:x val="-0.11575430359937403"/>
                  <c:y val="0.187365032679738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91-4391-9F9D-714639922821}"/>
                </c:ext>
              </c:extLst>
            </c:dLbl>
            <c:dLbl>
              <c:idx val="2"/>
              <c:layout>
                <c:manualLayout>
                  <c:x val="-0.1449164710485133"/>
                  <c:y val="0.14996405228758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391-4391-9F9D-714639922821}"/>
                </c:ext>
              </c:extLst>
            </c:dLbl>
            <c:dLbl>
              <c:idx val="3"/>
              <c:layout>
                <c:manualLayout>
                  <c:x val="-0.14056924882629107"/>
                  <c:y val="5.41702614379084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391-4391-9F9D-714639922821}"/>
                </c:ext>
              </c:extLst>
            </c:dLbl>
            <c:dLbl>
              <c:idx val="4"/>
              <c:layout>
                <c:manualLayout>
                  <c:x val="-0.12305262128325509"/>
                  <c:y val="-6.95267973856209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391-4391-9F9D-714639922821}"/>
                </c:ext>
              </c:extLst>
            </c:dLbl>
            <c:dLbl>
              <c:idx val="5"/>
              <c:layout>
                <c:manualLayout>
                  <c:x val="8.2883215962441317E-2"/>
                  <c:y val="-9.16192810457516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391-4391-9F9D-714639922821}"/>
                </c:ext>
              </c:extLst>
            </c:dLbl>
            <c:dLbl>
              <c:idx val="6"/>
              <c:layout>
                <c:manualLayout>
                  <c:x val="0.18309800469483567"/>
                  <c:y val="-8.08075163398692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391-4391-9F9D-714639922821}"/>
                </c:ext>
              </c:extLst>
            </c:dLbl>
            <c:dLbl>
              <c:idx val="7"/>
              <c:layout>
                <c:manualLayout>
                  <c:x val="0.30695833333333333"/>
                  <c:y val="-4.043790849673202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391-4391-9F9D-71463992282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'[5]p19-p21出身地域別'!$A$30:$A$37</c:f>
              <c:strCache>
                <c:ptCount val="8"/>
                <c:pt idx="0">
                  <c:v>アジア地域</c:v>
                </c:pt>
                <c:pt idx="1">
                  <c:v>南アメリカ地域</c:v>
                </c:pt>
                <c:pt idx="2">
                  <c:v>北アメリカ地域</c:v>
                </c:pt>
                <c:pt idx="3">
                  <c:v>ヨーロッパ地域</c:v>
                </c:pt>
                <c:pt idx="4">
                  <c:v>アフリカ地域</c:v>
                </c:pt>
                <c:pt idx="5">
                  <c:v>ロシア・NIS諸国</c:v>
                </c:pt>
                <c:pt idx="6">
                  <c:v>大洋州</c:v>
                </c:pt>
                <c:pt idx="7">
                  <c:v>把握していない</c:v>
                </c:pt>
              </c:strCache>
            </c:strRef>
          </c:cat>
          <c:val>
            <c:numRef>
              <c:f>'[5]p19-p21出身地域別'!$C$30:$C$37</c:f>
              <c:numCache>
                <c:formatCode>General</c:formatCode>
                <c:ptCount val="8"/>
                <c:pt idx="0">
                  <c:v>0.82254704445111237</c:v>
                </c:pt>
                <c:pt idx="1">
                  <c:v>6.4760598396845129E-2</c:v>
                </c:pt>
                <c:pt idx="2">
                  <c:v>2.4844613999742811E-2</c:v>
                </c:pt>
                <c:pt idx="3">
                  <c:v>2.1938359981139355E-2</c:v>
                </c:pt>
                <c:pt idx="4">
                  <c:v>8.0586394616143E-3</c:v>
                </c:pt>
                <c:pt idx="5">
                  <c:v>7.8357409233143303E-3</c:v>
                </c:pt>
                <c:pt idx="6">
                  <c:v>4.3893866003686397E-3</c:v>
                </c:pt>
                <c:pt idx="7">
                  <c:v>4.562561618586309E-2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391-4391-9F9D-7146399228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  <c:userShapes r:id="rId2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6931533646322381"/>
          <c:y val="0.10861770833333333"/>
          <c:w val="0.44280731611893581"/>
          <c:h val="0.78598298611111106"/>
        </c:manualLayout>
      </c:layout>
      <c:pieChart>
        <c:varyColors val="1"/>
        <c:ser>
          <c:idx val="0"/>
          <c:order val="0"/>
          <c:spPr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dPt>
            <c:idx val="0"/>
            <c:bubble3D val="0"/>
            <c:spPr>
              <a:pattFill prst="pct80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F6E-4B75-A188-8E4C0FB1B6C1}"/>
              </c:ext>
            </c:extLst>
          </c:dPt>
          <c:dPt>
            <c:idx val="1"/>
            <c:bubble3D val="0"/>
            <c:spPr>
              <a:pattFill prst="ltHorz">
                <a:fgClr>
                  <a:schemeClr val="bg1"/>
                </a:fgClr>
                <a:bgClr>
                  <a:schemeClr val="accent2">
                    <a:lumMod val="50000"/>
                  </a:schemeClr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F6E-4B75-A188-8E4C0FB1B6C1}"/>
              </c:ext>
            </c:extLst>
          </c:dPt>
          <c:dPt>
            <c:idx val="2"/>
            <c:bubble3D val="0"/>
            <c:spPr>
              <a:pattFill prst="smCheck">
                <a:fgClr>
                  <a:schemeClr val="bg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F6E-4B75-A188-8E4C0FB1B6C1}"/>
              </c:ext>
            </c:extLst>
          </c:dPt>
          <c:dPt>
            <c:idx val="3"/>
            <c:bubble3D val="0"/>
            <c:spPr>
              <a:pattFill prst="wdUpDiag">
                <a:fgClr>
                  <a:schemeClr val="accent4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F6E-4B75-A188-8E4C0FB1B6C1}"/>
              </c:ext>
            </c:extLst>
          </c:dPt>
          <c:dPt>
            <c:idx val="4"/>
            <c:bubble3D val="0"/>
            <c:spPr>
              <a:pattFill prst="lgGrid">
                <a:fgClr>
                  <a:schemeClr val="accent1">
                    <a:lumMod val="20000"/>
                    <a:lumOff val="80000"/>
                  </a:schemeClr>
                </a:fgClr>
                <a:bgClr>
                  <a:srgbClr val="0070C0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F6E-4B75-A188-8E4C0FB1B6C1}"/>
              </c:ext>
            </c:extLst>
          </c:dPt>
          <c:dPt>
            <c:idx val="5"/>
            <c:bubble3D val="0"/>
            <c:spPr>
              <a:pattFill prst="pct20">
                <a:fgClr>
                  <a:schemeClr val="accent6">
                    <a:lumMod val="20000"/>
                    <a:lumOff val="80000"/>
                  </a:schemeClr>
                </a:fgClr>
                <a:bgClr>
                  <a:schemeClr val="accent6">
                    <a:lumMod val="75000"/>
                  </a:schemeClr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3F6E-4B75-A188-8E4C0FB1B6C1}"/>
              </c:ext>
            </c:extLst>
          </c:dPt>
          <c:dPt>
            <c:idx val="6"/>
            <c:bubble3D val="0"/>
            <c:spPr>
              <a:pattFill prst="ltVert">
                <a:fgClr>
                  <a:schemeClr val="tx2">
                    <a:lumMod val="20000"/>
                    <a:lumOff val="80000"/>
                  </a:schemeClr>
                </a:fgClr>
                <a:bgClr>
                  <a:schemeClr val="tx2">
                    <a:lumMod val="60000"/>
                    <a:lumOff val="40000"/>
                  </a:schemeClr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3F6E-4B75-A188-8E4C0FB1B6C1}"/>
              </c:ext>
            </c:extLst>
          </c:dPt>
          <c:dPt>
            <c:idx val="7"/>
            <c:bubble3D val="0"/>
            <c:spPr>
              <a:pattFill prst="pct50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3F6E-4B75-A188-8E4C0FB1B6C1}"/>
              </c:ext>
            </c:extLst>
          </c:dPt>
          <c:dPt>
            <c:idx val="8"/>
            <c:bubble3D val="0"/>
            <c:spPr>
              <a:pattFill prst="dashUpDiag">
                <a:fgClr>
                  <a:sysClr val="window" lastClr="FFFFFF">
                    <a:lumMod val="95000"/>
                  </a:sysClr>
                </a:fgClr>
                <a:bgClr>
                  <a:srgbClr val="E7E6E6">
                    <a:lumMod val="75000"/>
                  </a:srgbClr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3F6E-4B75-A188-8E4C0FB1B6C1}"/>
              </c:ext>
            </c:extLst>
          </c:dPt>
          <c:dPt>
            <c:idx val="9"/>
            <c:bubble3D val="0"/>
            <c:spPr>
              <a:pattFill prst="ltDnDiag">
                <a:fgClr>
                  <a:sysClr val="windowText" lastClr="000000">
                    <a:lumMod val="65000"/>
                    <a:lumOff val="35000"/>
                  </a:sysClr>
                </a:fgClr>
                <a:bgClr>
                  <a:sysClr val="window" lastClr="FFFFFF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3F6E-4B75-A188-8E4C0FB1B6C1}"/>
              </c:ext>
            </c:extLst>
          </c:dPt>
          <c:dPt>
            <c:idx val="10"/>
            <c:bubble3D val="0"/>
            <c:spPr>
              <a:pattFill prst="narHorz">
                <a:fgClr>
                  <a:srgbClr val="5B9BD5">
                    <a:lumMod val="20000"/>
                    <a:lumOff val="80000"/>
                  </a:srgbClr>
                </a:fgClr>
                <a:bgClr>
                  <a:srgbClr val="5B9BD5">
                    <a:lumMod val="60000"/>
                    <a:lumOff val="40000"/>
                  </a:srgbClr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5-3F6E-4B75-A188-8E4C0FB1B6C1}"/>
              </c:ext>
            </c:extLst>
          </c:dPt>
          <c:dLbls>
            <c:dLbl>
              <c:idx val="0"/>
              <c:layout>
                <c:manualLayout>
                  <c:x val="2.6683000346553404E-3"/>
                  <c:y val="-2.29885057471264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6E-4B75-A188-8E4C0FB1B6C1}"/>
                </c:ext>
              </c:extLst>
            </c:dLbl>
            <c:dLbl>
              <c:idx val="1"/>
              <c:layout>
                <c:manualLayout>
                  <c:x val="7.7774751032272452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6E-4B75-A188-8E4C0FB1B6C1}"/>
                </c:ext>
              </c:extLst>
            </c:dLbl>
            <c:dLbl>
              <c:idx val="2"/>
              <c:layout>
                <c:manualLayout>
                  <c:x val="-1.9106107130672175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6E-4B75-A188-8E4C0FB1B6C1}"/>
                </c:ext>
              </c:extLst>
            </c:dLbl>
            <c:dLbl>
              <c:idx val="3"/>
              <c:layout>
                <c:manualLayout>
                  <c:x val="-6.1412487205731829E-2"/>
                  <c:y val="1.253918495297805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F6E-4B75-A188-8E4C0FB1B6C1}"/>
                </c:ext>
              </c:extLst>
            </c:dLbl>
            <c:dLbl>
              <c:idx val="4"/>
              <c:layout>
                <c:manualLayout>
                  <c:x val="-0.12761541471048513"/>
                  <c:y val="2.99479166666666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F6E-4B75-A188-8E4C0FB1B6C1}"/>
                </c:ext>
              </c:extLst>
            </c:dLbl>
            <c:dLbl>
              <c:idx val="5"/>
              <c:layout>
                <c:manualLayout>
                  <c:x val="-5.7318321392016376E-2"/>
                  <c:y val="1.46290491118078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F6E-4B75-A188-8E4C0FB1B6C1}"/>
                </c:ext>
              </c:extLst>
            </c:dLbl>
            <c:dLbl>
              <c:idx val="6"/>
              <c:layout>
                <c:manualLayout>
                  <c:x val="-0.10676017214397496"/>
                  <c:y val="3.552777777777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F6E-4B75-A188-8E4C0FB1B6C1}"/>
                </c:ext>
              </c:extLst>
            </c:dLbl>
            <c:dLbl>
              <c:idx val="7"/>
              <c:layout>
                <c:manualLayout>
                  <c:x val="-3.1395804285979122E-2"/>
                  <c:y val="2.5120496301598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F6E-4B75-A188-8E4C0FB1B6C1}"/>
                </c:ext>
              </c:extLst>
            </c:dLbl>
            <c:dLbl>
              <c:idx val="8"/>
              <c:layout>
                <c:manualLayout>
                  <c:x val="-0.11054247697031731"/>
                  <c:y val="-2.507836990595611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F6E-4B75-A188-8E4C0FB1B6C1}"/>
                </c:ext>
              </c:extLst>
            </c:dLbl>
            <c:dLbl>
              <c:idx val="9"/>
              <c:layout>
                <c:manualLayout>
                  <c:x val="-1.3647219379051519E-3"/>
                  <c:y val="-4.80668756530825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F6E-4B75-A188-8E4C0FB1B6C1}"/>
                </c:ext>
              </c:extLst>
            </c:dLbl>
            <c:dLbl>
              <c:idx val="10"/>
              <c:layout>
                <c:manualLayout>
                  <c:x val="-3.002388263391334E-2"/>
                  <c:y val="-2.92580982236154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F6E-4B75-A188-8E4C0FB1B6C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[5]p22国・地域別トップ20!$U$6:$U$16</c:f>
              <c:strCache>
                <c:ptCount val="11"/>
                <c:pt idx="0">
                  <c:v>中国</c:v>
                </c:pt>
                <c:pt idx="1">
                  <c:v>ベトナム</c:v>
                </c:pt>
                <c:pt idx="2">
                  <c:v>ネパール</c:v>
                </c:pt>
                <c:pt idx="3">
                  <c:v>ブラジル</c:v>
                </c:pt>
                <c:pt idx="4">
                  <c:v>フィリピン</c:v>
                </c:pt>
                <c:pt idx="5">
                  <c:v>韓国</c:v>
                </c:pt>
                <c:pt idx="6">
                  <c:v>インドネシア</c:v>
                </c:pt>
                <c:pt idx="7">
                  <c:v>台湾</c:v>
                </c:pt>
                <c:pt idx="8">
                  <c:v>アメリカ</c:v>
                </c:pt>
                <c:pt idx="9">
                  <c:v>タイ</c:v>
                </c:pt>
                <c:pt idx="10">
                  <c:v>その他</c:v>
                </c:pt>
              </c:strCache>
            </c:strRef>
          </c:cat>
          <c:val>
            <c:numRef>
              <c:f>[5]p22国・地域別トップ20!$V$6:$V$16</c:f>
              <c:numCache>
                <c:formatCode>General</c:formatCode>
                <c:ptCount val="11"/>
                <c:pt idx="0">
                  <c:v>53534</c:v>
                </c:pt>
                <c:pt idx="1">
                  <c:v>35839</c:v>
                </c:pt>
                <c:pt idx="2">
                  <c:v>9314</c:v>
                </c:pt>
                <c:pt idx="3">
                  <c:v>6063</c:v>
                </c:pt>
                <c:pt idx="4">
                  <c:v>5929</c:v>
                </c:pt>
                <c:pt idx="5">
                  <c:v>5755</c:v>
                </c:pt>
                <c:pt idx="6">
                  <c:v>5127</c:v>
                </c:pt>
                <c:pt idx="7">
                  <c:v>3347</c:v>
                </c:pt>
                <c:pt idx="8">
                  <c:v>2445</c:v>
                </c:pt>
                <c:pt idx="9">
                  <c:v>2431</c:v>
                </c:pt>
                <c:pt idx="10">
                  <c:v>31137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F6E-4B75-A188-8E4C0FB1B6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  <c:userShapes r:id="rId2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002310356036613E-2"/>
          <c:y val="7.6712282757197034E-2"/>
          <c:w val="0.86225238221885514"/>
          <c:h val="0.8417677189454145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'[5]p23-26概観（養成）'!$H$6</c:f>
              <c:strCache>
                <c:ptCount val="1"/>
                <c:pt idx="0">
                  <c:v>教師等の数</c:v>
                </c:pt>
              </c:strCache>
            </c:strRef>
          </c:tx>
          <c:spPr>
            <a:pattFill prst="pct10"/>
            <a:ln>
              <a:solidFill>
                <a:sysClr val="windowText" lastClr="000000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'[5]p23-26概観（養成）'!$I$4:$S$4</c15:sqref>
                  </c15:fullRef>
                </c:ext>
              </c:extLst>
              <c:f>('[3]p23-26概観（養成）'!$I$4,'[3]p23-26概観（養成）'!$L$4:$S$4)</c:f>
              <c:strCache>
                <c:ptCount val="9"/>
                <c:pt idx="0">
                  <c:v>平成
２年度</c:v>
                </c:pt>
                <c:pt idx="1">
                  <c:v>平成
２５年度</c:v>
                </c:pt>
                <c:pt idx="2">
                  <c:v>平成
２６年度</c:v>
                </c:pt>
                <c:pt idx="3">
                  <c:v>平成
２７年度</c:v>
                </c:pt>
                <c:pt idx="4">
                  <c:v>平成
２８年度</c:v>
                </c:pt>
                <c:pt idx="5">
                  <c:v>平成
２９年度</c:v>
                </c:pt>
                <c:pt idx="6">
                  <c:v>平成
３０年度</c:v>
                </c:pt>
                <c:pt idx="7">
                  <c:v>令和
元年度</c:v>
                </c:pt>
                <c:pt idx="8">
                  <c:v>令和
２年度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'[5]p23-26概観（養成）'!$I$6:$S$6</c15:sqref>
                  </c15:fullRef>
                </c:ext>
              </c:extLst>
              <c:f>('[3]p23-26概観（養成）'!$I$6,'[3]p23-26概観（養成）'!$L$6:$S$6)</c:f>
              <c:numCache>
                <c:formatCode>General</c:formatCode>
                <c:ptCount val="9"/>
                <c:pt idx="0">
                  <c:v>1771</c:v>
                </c:pt>
                <c:pt idx="1">
                  <c:v>4211</c:v>
                </c:pt>
                <c:pt idx="2">
                  <c:v>4271</c:v>
                </c:pt>
                <c:pt idx="3">
                  <c:v>3866</c:v>
                </c:pt>
                <c:pt idx="4">
                  <c:v>4297</c:v>
                </c:pt>
                <c:pt idx="5">
                  <c:v>4259</c:v>
                </c:pt>
                <c:pt idx="6">
                  <c:v>4078</c:v>
                </c:pt>
                <c:pt idx="7">
                  <c:v>4701</c:v>
                </c:pt>
                <c:pt idx="8">
                  <c:v>4546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ED-475B-86E5-8AE1D795ED6E}"/>
            </c:ext>
          </c:extLst>
        </c:ser>
        <c:ser>
          <c:idx val="2"/>
          <c:order val="2"/>
          <c:tx>
            <c:strRef>
              <c:f>'[5]p23-26概観（養成）'!$H$7</c:f>
              <c:strCache>
                <c:ptCount val="1"/>
                <c:pt idx="0">
                  <c:v>受講者数</c:v>
                </c:pt>
              </c:strCache>
            </c:strRef>
          </c:tx>
          <c:spPr>
            <a:pattFill prst="dashUpDiag"/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0921969234462035E-2"/>
                  <c:y val="-7.668757357237832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ED-475B-86E5-8AE1D795ED6E}"/>
                </c:ext>
              </c:extLst>
            </c:dLbl>
            <c:dLbl>
              <c:idx val="1"/>
              <c:layout>
                <c:manualLayout>
                  <c:x val="0"/>
                  <c:y val="6.2695924764890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ED-475B-86E5-8AE1D795ED6E}"/>
                </c:ext>
              </c:extLst>
            </c:dLbl>
            <c:dLbl>
              <c:idx val="6"/>
              <c:layout>
                <c:manualLayout>
                  <c:x val="4.3704653330366536E-2"/>
                  <c:y val="4.1830068803875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ED-475B-86E5-8AE1D795ED6E}"/>
                </c:ext>
              </c:extLst>
            </c:dLbl>
            <c:dLbl>
              <c:idx val="7"/>
              <c:layout>
                <c:manualLayout>
                  <c:x val="4.780196458008841E-2"/>
                  <c:y val="4.1830068803875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ED-475B-86E5-8AE1D795ED6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'[5]p23-26概観（養成）'!$I$4:$S$4</c15:sqref>
                  </c15:fullRef>
                </c:ext>
              </c:extLst>
              <c:f>('[3]p23-26概観（養成）'!$I$4,'[3]p23-26概観（養成）'!$L$4:$S$4)</c:f>
              <c:strCache>
                <c:ptCount val="9"/>
                <c:pt idx="0">
                  <c:v>平成
２年度</c:v>
                </c:pt>
                <c:pt idx="1">
                  <c:v>平成
２５年度</c:v>
                </c:pt>
                <c:pt idx="2">
                  <c:v>平成
２６年度</c:v>
                </c:pt>
                <c:pt idx="3">
                  <c:v>平成
２７年度</c:v>
                </c:pt>
                <c:pt idx="4">
                  <c:v>平成
２８年度</c:v>
                </c:pt>
                <c:pt idx="5">
                  <c:v>平成
２９年度</c:v>
                </c:pt>
                <c:pt idx="6">
                  <c:v>平成
３０年度</c:v>
                </c:pt>
                <c:pt idx="7">
                  <c:v>令和
元年度</c:v>
                </c:pt>
                <c:pt idx="8">
                  <c:v>令和
２年度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'[5]p23-26概観（養成）'!$I$7:$S$7</c15:sqref>
                  </c15:fullRef>
                </c:ext>
              </c:extLst>
              <c:f>('[3]p23-26概観（養成）'!$I$7,'[3]p23-26概観（養成）'!$L$7:$S$7)</c:f>
              <c:numCache>
                <c:formatCode>General</c:formatCode>
                <c:ptCount val="9"/>
                <c:pt idx="0">
                  <c:v>15146</c:v>
                </c:pt>
                <c:pt idx="1">
                  <c:v>30110</c:v>
                </c:pt>
                <c:pt idx="2">
                  <c:v>35818</c:v>
                </c:pt>
                <c:pt idx="3">
                  <c:v>26241</c:v>
                </c:pt>
                <c:pt idx="4">
                  <c:v>29267</c:v>
                </c:pt>
                <c:pt idx="5">
                  <c:v>27056</c:v>
                </c:pt>
                <c:pt idx="6">
                  <c:v>29561</c:v>
                </c:pt>
                <c:pt idx="7">
                  <c:v>31826</c:v>
                </c:pt>
                <c:pt idx="8">
                  <c:v>26155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'[3]p23-26概観（養成）'!$J$7</c15:sqref>
                  <c15:dLbl>
                    <c:idx val="0"/>
                    <c:layout>
                      <c:manualLayout>
                        <c:x val="2.5929716820197884E-2"/>
                        <c:y val="1.0449320794148419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1004-43BC-84F3-20B83D700D8E}"/>
                      </c:ext>
                    </c:extLst>
                  </c15:dLbl>
                </c15:categoryFilterException>
                <c15:categoryFilterException>
                  <c15:sqref>'[3]p23-26概観（養成）'!$K$7</c15:sqref>
                  <c15:dLbl>
                    <c:idx val="0"/>
                    <c:layout>
                      <c:manualLayout>
                        <c:x val="2.5929716820197835E-2"/>
                        <c:y val="8.3591275228527464E-3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1004-43BC-84F3-20B83D700D8E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5-B9ED-475B-86E5-8AE1D795ED6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41932672"/>
        <c:axId val="341947904"/>
      </c:barChart>
      <c:lineChart>
        <c:grouping val="standard"/>
        <c:varyColors val="0"/>
        <c:ser>
          <c:idx val="0"/>
          <c:order val="0"/>
          <c:tx>
            <c:strRef>
              <c:f>'[5]p23-26概観（養成）'!$H$5</c:f>
              <c:strCache>
                <c:ptCount val="1"/>
                <c:pt idx="0">
                  <c:v>機関・施設等数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1"/>
              <c:layout>
                <c:manualLayout>
                  <c:x val="-2.7294438758103036E-2"/>
                  <c:y val="-4.38871473354231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9ED-475B-86E5-8AE1D795ED6E}"/>
                </c:ext>
              </c:extLst>
            </c:dLbl>
            <c:dLbl>
              <c:idx val="2"/>
              <c:layout>
                <c:manualLayout>
                  <c:x val="-2.0470829068577279E-2"/>
                  <c:y val="-3.761755485893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ED-475B-86E5-8AE1D795ED6E}"/>
                </c:ext>
              </c:extLst>
            </c:dLbl>
            <c:dLbl>
              <c:idx val="3"/>
              <c:layout>
                <c:manualLayout>
                  <c:x val="-2.3166745917251645E-2"/>
                  <c:y val="-4.60359226256592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9ED-475B-86E5-8AE1D795ED6E}"/>
                </c:ext>
              </c:extLst>
            </c:dLbl>
            <c:dLbl>
              <c:idx val="4"/>
              <c:layout>
                <c:manualLayout>
                  <c:x val="-2.5929716820197884E-2"/>
                  <c:y val="-4.38871473354231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ED-475B-86E5-8AE1D795ED6E}"/>
                </c:ext>
              </c:extLst>
            </c:dLbl>
            <c:dLbl>
              <c:idx val="5"/>
              <c:layout>
                <c:manualLayout>
                  <c:x val="-2.5929716820197984E-2"/>
                  <c:y val="-3.5527690700104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9ED-475B-86E5-8AE1D795ED6E}"/>
                </c:ext>
              </c:extLst>
            </c:dLbl>
            <c:dLbl>
              <c:idx val="6"/>
              <c:layout>
                <c:manualLayout>
                  <c:x val="-2.3198202000885921E-2"/>
                  <c:y val="-4.596383477649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9ED-475B-86E5-8AE1D795ED6E}"/>
                </c:ext>
              </c:extLst>
            </c:dLbl>
            <c:dLbl>
              <c:idx val="7"/>
              <c:layout>
                <c:manualLayout>
                  <c:x val="-2.320132068923883E-2"/>
                  <c:y val="-3.13447197854743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9ED-475B-86E5-8AE1D795ED6E}"/>
                </c:ext>
              </c:extLst>
            </c:dLbl>
            <c:spPr>
              <a:solidFill>
                <a:sysClr val="window" lastClr="FFFFFF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'[5]p23-26概観（養成）'!$I$4:$S$4</c15:sqref>
                  </c15:fullRef>
                </c:ext>
              </c:extLst>
              <c:f>('[3]p23-26概観（養成）'!$I$4,'[3]p23-26概観（養成）'!$L$4:$S$4)</c:f>
              <c:strCache>
                <c:ptCount val="9"/>
                <c:pt idx="0">
                  <c:v>平成
２年度</c:v>
                </c:pt>
                <c:pt idx="1">
                  <c:v>平成
２５年度</c:v>
                </c:pt>
                <c:pt idx="2">
                  <c:v>平成
２６年度</c:v>
                </c:pt>
                <c:pt idx="3">
                  <c:v>平成
２７年度</c:v>
                </c:pt>
                <c:pt idx="4">
                  <c:v>平成
２８年度</c:v>
                </c:pt>
                <c:pt idx="5">
                  <c:v>平成
２９年度</c:v>
                </c:pt>
                <c:pt idx="6">
                  <c:v>平成
３０年度</c:v>
                </c:pt>
                <c:pt idx="7">
                  <c:v>令和
元年度</c:v>
                </c:pt>
                <c:pt idx="8">
                  <c:v>令和
２年度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'[5]p23-26概観（養成）'!$I$5:$S$5</c15:sqref>
                  </c15:fullRef>
                </c:ext>
              </c:extLst>
              <c:f>('[3]p23-26概観（養成）'!$I$5,'[3]p23-26概観（養成）'!$L$5:$S$5)</c:f>
              <c:numCache>
                <c:formatCode>General</c:formatCode>
                <c:ptCount val="9"/>
                <c:pt idx="0">
                  <c:v>146</c:v>
                </c:pt>
                <c:pt idx="1">
                  <c:v>607</c:v>
                </c:pt>
                <c:pt idx="2">
                  <c:v>557</c:v>
                </c:pt>
                <c:pt idx="3">
                  <c:v>523</c:v>
                </c:pt>
                <c:pt idx="4">
                  <c:v>582</c:v>
                </c:pt>
                <c:pt idx="5">
                  <c:v>524</c:v>
                </c:pt>
                <c:pt idx="6">
                  <c:v>520</c:v>
                </c:pt>
                <c:pt idx="7">
                  <c:v>579</c:v>
                </c:pt>
                <c:pt idx="8">
                  <c:v>603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'[3]p23-26概観（養成）'!$J$5</c15:sqref>
                  <c15:dLbl>
                    <c:idx val="0"/>
                    <c:layout>
                      <c:manualLayout>
                        <c:x val="-2.8664940060423E-2"/>
                        <c:y val="-3.762861716874006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1004-43BC-84F3-20B83D700D8E}"/>
                      </c:ext>
                    </c:extLst>
                  </c15:dLbl>
                </c15:categoryFilterException>
                <c15:categoryFilterException>
                  <c15:sqref>'[3]p23-26概観（養成）'!$K$5</c15:sqref>
                  <c15:dLbl>
                    <c:idx val="0"/>
                    <c:layout>
                      <c:manualLayout>
                        <c:x val="-2.0470829068577279E-2"/>
                        <c:y val="-3.970741901776384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1004-43BC-84F3-20B83D700D8E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D-B9ED-475B-86E5-8AE1D795ED6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41964288"/>
        <c:axId val="341949824"/>
      </c:lineChart>
      <c:catAx>
        <c:axId val="341932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41947904"/>
        <c:crosses val="autoZero"/>
        <c:auto val="1"/>
        <c:lblAlgn val="ctr"/>
        <c:lblOffset val="100"/>
        <c:noMultiLvlLbl val="0"/>
      </c:catAx>
      <c:valAx>
        <c:axId val="34194790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</a:t>
                </a:r>
                <a:r>
                  <a:rPr lang="ja-JP" b="0"/>
                  <a:t>人</a:t>
                </a:r>
                <a:r>
                  <a:rPr lang="ja-JP" altLang="en-US" b="0"/>
                  <a:t>）</a:t>
                </a:r>
                <a:endParaRPr lang="ja-JP" b="0"/>
              </a:p>
            </c:rich>
          </c:tx>
          <c:layout>
            <c:manualLayout>
              <c:xMode val="edge"/>
              <c:yMode val="edge"/>
              <c:x val="6.553191251489679E-2"/>
              <c:y val="1.6644620920178595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aseline="0"/>
            </a:pPr>
            <a:endParaRPr lang="ja-JP"/>
          </a:p>
        </c:txPr>
        <c:crossAx val="341932672"/>
        <c:crosses val="autoZero"/>
        <c:crossBetween val="between"/>
      </c:valAx>
      <c:valAx>
        <c:axId val="341949824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b="0"/>
                </a:pPr>
                <a:r>
                  <a:rPr lang="ja-JP" b="0"/>
                  <a:t>機関・施設等数</a:t>
                </a:r>
              </a:p>
            </c:rich>
          </c:tx>
          <c:layout>
            <c:manualLayout>
              <c:xMode val="edge"/>
              <c:yMode val="edge"/>
              <c:x val="0.96586191557434364"/>
              <c:y val="0.3992891358100313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aseline="0"/>
            </a:pPr>
            <a:endParaRPr lang="ja-JP"/>
          </a:p>
        </c:txPr>
        <c:crossAx val="341964288"/>
        <c:crosses val="max"/>
        <c:crossBetween val="between"/>
      </c:valAx>
      <c:catAx>
        <c:axId val="341964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41949824"/>
        <c:crosses val="autoZero"/>
        <c:auto val="1"/>
        <c:lblAlgn val="ctr"/>
        <c:lblOffset val="100"/>
        <c:noMultiLvlLbl val="0"/>
      </c:catAx>
    </c:plotArea>
    <c:legend>
      <c:legendPos val="t"/>
      <c:overlay val="0"/>
      <c:txPr>
        <a:bodyPr/>
        <a:lstStyle/>
        <a:p>
          <a:pPr>
            <a:defRPr>
              <a:latin typeface="+mj-ea"/>
              <a:ea typeface="+mj-ea"/>
            </a:defRPr>
          </a:pPr>
          <a:endParaRPr lang="ja-JP"/>
        </a:p>
      </c:txPr>
    </c:legend>
    <c:plotVisOnly val="1"/>
    <c:dispBlanksAs val="gap"/>
    <c:showDLblsOverMax val="0"/>
  </c:chart>
  <c:txPr>
    <a:bodyPr/>
    <a:lstStyle/>
    <a:p>
      <a:pPr>
        <a:defRPr sz="1200">
          <a:latin typeface="ＭＳ 明朝" pitchFamily="17" charset="-128"/>
          <a:ea typeface="ＭＳ 明朝" pitchFamily="17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330517118140193"/>
          <c:y val="9.2077723617211088E-2"/>
          <c:w val="0.76307165332480276"/>
          <c:h val="0.7676049213137520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'[5]p23-26概観（養成）'!$U$12:$U$16</c:f>
              <c:strCache>
                <c:ptCount val="5"/>
                <c:pt idx="0">
                  <c:v>大学等機関</c:v>
                </c:pt>
                <c:pt idx="1">
                  <c:v>国際交流協会</c:v>
                </c:pt>
                <c:pt idx="2">
                  <c:v>地方公共団体
・教育委員会</c:v>
                </c:pt>
                <c:pt idx="3">
                  <c:v>任意団体等</c:v>
                </c:pt>
                <c:pt idx="4">
                  <c:v>法務省告示機関</c:v>
                </c:pt>
              </c:strCache>
            </c:strRef>
          </c:cat>
          <c:val>
            <c:numRef>
              <c:f>'[5]p23-26概観（養成）'!$V$12:$V$16</c:f>
              <c:numCache>
                <c:formatCode>General</c:formatCode>
                <c:ptCount val="5"/>
                <c:pt idx="0">
                  <c:v>187</c:v>
                </c:pt>
                <c:pt idx="1">
                  <c:v>129</c:v>
                </c:pt>
                <c:pt idx="2">
                  <c:v>116</c:v>
                </c:pt>
                <c:pt idx="3">
                  <c:v>105</c:v>
                </c:pt>
                <c:pt idx="4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A1-4130-8744-7AEDCF2FB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155764448"/>
        <c:axId val="1145157904"/>
      </c:barChart>
      <c:valAx>
        <c:axId val="1145157904"/>
        <c:scaling>
          <c:orientation val="minMax"/>
        </c:scaling>
        <c:delete val="0"/>
        <c:axPos val="b"/>
        <c:majorGridlines>
          <c:spPr>
            <a:ln>
              <a:solidFill>
                <a:sysClr val="windowText" lastClr="000000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1155764448"/>
        <c:crosses val="max"/>
        <c:crossBetween val="between"/>
      </c:valAx>
      <c:catAx>
        <c:axId val="11557644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145157904"/>
        <c:crosses val="autoZero"/>
        <c:auto val="1"/>
        <c:lblAlgn val="ctr"/>
        <c:lblOffset val="100"/>
        <c:noMultiLvlLbl val="0"/>
      </c:cat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875676432611032"/>
          <c:y val="0.16271298584635732"/>
          <c:w val="0.69958822378716734"/>
          <c:h val="0.72050968364746615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numFmt formatCode="#,##0_);[Red]\(#,##0\)" sourceLinked="0"/>
            <c:spPr>
              <a:solidFill>
                <a:schemeClr val="bg1"/>
              </a:solidFill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'[5]p23-26概観（養成）'!$U$17:$U$21</c:f>
              <c:strCache>
                <c:ptCount val="5"/>
                <c:pt idx="0">
                  <c:v>大学等機関</c:v>
                </c:pt>
                <c:pt idx="1">
                  <c:v>法務省告示機関</c:v>
                </c:pt>
                <c:pt idx="2">
                  <c:v>任意団体等</c:v>
                </c:pt>
                <c:pt idx="3">
                  <c:v>国際交流協会</c:v>
                </c:pt>
                <c:pt idx="4">
                  <c:v>地方公共団体
・教育委員会</c:v>
                </c:pt>
              </c:strCache>
            </c:strRef>
          </c:cat>
          <c:val>
            <c:numRef>
              <c:f>'[5]p23-26概観（養成）'!$V$17:$V$21</c:f>
              <c:numCache>
                <c:formatCode>General</c:formatCode>
                <c:ptCount val="5"/>
                <c:pt idx="0">
                  <c:v>2744</c:v>
                </c:pt>
                <c:pt idx="1">
                  <c:v>699</c:v>
                </c:pt>
                <c:pt idx="2">
                  <c:v>418</c:v>
                </c:pt>
                <c:pt idx="3">
                  <c:v>358</c:v>
                </c:pt>
                <c:pt idx="4">
                  <c:v>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8F-4301-AE63-D1BA4736D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194878416"/>
        <c:axId val="831428832"/>
      </c:barChart>
      <c:valAx>
        <c:axId val="831428832"/>
        <c:scaling>
          <c:orientation val="minMax"/>
        </c:scaling>
        <c:delete val="0"/>
        <c:axPos val="b"/>
        <c:majorGridlines>
          <c:spPr>
            <a:ln>
              <a:solidFill>
                <a:sysClr val="windowText" lastClr="000000"/>
              </a:solidFill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>
            <a:noFill/>
          </a:ln>
        </c:spPr>
        <c:crossAx val="1194878416"/>
        <c:crosses val="max"/>
        <c:crossBetween val="between"/>
      </c:valAx>
      <c:catAx>
        <c:axId val="11948784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831428832"/>
        <c:crosses val="autoZero"/>
        <c:auto val="1"/>
        <c:lblAlgn val="ctr"/>
        <c:lblOffset val="100"/>
        <c:noMultiLvlLbl val="0"/>
      </c:cat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774268026676724"/>
          <c:y val="0.11885348953473199"/>
          <c:w val="0.7305436228482004"/>
          <c:h val="0.7873390619304451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'[5]p23-26概観（養成）'!$U$27:$U$29</c:f>
              <c:strCache>
                <c:ptCount val="3"/>
                <c:pt idx="0">
                  <c:v>非常勤教師</c:v>
                </c:pt>
                <c:pt idx="1">
                  <c:v>常勤教師</c:v>
                </c:pt>
                <c:pt idx="2">
                  <c:v>ボランティア</c:v>
                </c:pt>
              </c:strCache>
            </c:strRef>
          </c:cat>
          <c:val>
            <c:numRef>
              <c:f>'[5]p23-26概観（養成）'!$V$27:$V$29</c:f>
              <c:numCache>
                <c:formatCode>General</c:formatCode>
                <c:ptCount val="3"/>
                <c:pt idx="0">
                  <c:v>2395</c:v>
                </c:pt>
                <c:pt idx="1">
                  <c:v>1785</c:v>
                </c:pt>
                <c:pt idx="2">
                  <c:v>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3C-40CF-A59E-7AC7BDE6A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65818128"/>
        <c:axId val="835156800"/>
      </c:barChart>
      <c:valAx>
        <c:axId val="835156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1165818128"/>
        <c:crosses val="max"/>
        <c:crossBetween val="between"/>
      </c:valAx>
      <c:catAx>
        <c:axId val="11658181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835156800"/>
        <c:crosses val="autoZero"/>
        <c:auto val="1"/>
        <c:lblAlgn val="ctr"/>
        <c:lblOffset val="100"/>
        <c:noMultiLvlLbl val="0"/>
      </c:cat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112167175460959"/>
          <c:y val="0.15620879264752552"/>
          <c:w val="0.73853572850032723"/>
          <c:h val="0.7579315327410042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87C-4DA7-B01F-1FABBDA8641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87C-4DA7-B01F-1FABBDA86413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87C-4DA7-B01F-1FABBDA86413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687C-4DA7-B01F-1FABBDA86413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687C-4DA7-B01F-1FABBDA86413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687C-4DA7-B01F-1FABBDA86413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687C-4DA7-B01F-1FABBDA86413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687C-4DA7-B01F-1FABBDA86413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687C-4DA7-B01F-1FABBDA86413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687C-4DA7-B01F-1FABBDA86413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687C-4DA7-B01F-1FABBDA86413}"/>
              </c:ext>
            </c:extLst>
          </c:dPt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'[3]p9総表(p6,7,8(2)グラフ説明)'!$R$5:$R$11</c:f>
              <c:strCache>
                <c:ptCount val="7"/>
                <c:pt idx="0">
                  <c:v>法務省告示機関</c:v>
                </c:pt>
                <c:pt idx="1">
                  <c:v>大学等機関</c:v>
                </c:pt>
                <c:pt idx="2">
                  <c:v>任意団体</c:v>
                </c:pt>
                <c:pt idx="3">
                  <c:v>国際交流協会</c:v>
                </c:pt>
                <c:pt idx="4">
                  <c:v>地方公共団体</c:v>
                </c:pt>
                <c:pt idx="5">
                  <c:v>教育委員会</c:v>
                </c:pt>
                <c:pt idx="6">
                  <c:v>その他</c:v>
                </c:pt>
              </c:strCache>
            </c:strRef>
          </c:cat>
          <c:val>
            <c:numRef>
              <c:f>'[3]p9総表(p6,7,8(2)グラフ説明)'!$S$5:$S$11</c:f>
              <c:numCache>
                <c:formatCode>General</c:formatCode>
                <c:ptCount val="7"/>
                <c:pt idx="0">
                  <c:v>602</c:v>
                </c:pt>
                <c:pt idx="1">
                  <c:v>537</c:v>
                </c:pt>
                <c:pt idx="2">
                  <c:v>472</c:v>
                </c:pt>
                <c:pt idx="3">
                  <c:v>357</c:v>
                </c:pt>
                <c:pt idx="4">
                  <c:v>255</c:v>
                </c:pt>
                <c:pt idx="5">
                  <c:v>169</c:v>
                </c:pt>
                <c:pt idx="6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87C-4DA7-B01F-1FABBDA8641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714258208"/>
        <c:axId val="713025216"/>
      </c:barChart>
      <c:valAx>
        <c:axId val="713025216"/>
        <c:scaling>
          <c:orientation val="minMax"/>
          <c:max val="800"/>
        </c:scaling>
        <c:delete val="0"/>
        <c:axPos val="b"/>
        <c:majorGridlines>
          <c:spPr>
            <a:ln>
              <a:solidFill>
                <a:sysClr val="windowText" lastClr="000000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714258208"/>
        <c:crosses val="max"/>
        <c:crossBetween val="between"/>
      </c:valAx>
      <c:catAx>
        <c:axId val="7142582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13025216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36443661971832"/>
          <c:y val="0.13972519036798944"/>
          <c:w val="0.74237695618153365"/>
          <c:h val="0.7560315106805587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'[5]p23-26概観（養成）'!$U$22:$U$26</c:f>
              <c:strCache>
                <c:ptCount val="5"/>
                <c:pt idx="0">
                  <c:v>大学等機関</c:v>
                </c:pt>
                <c:pt idx="1">
                  <c:v>国際交流協会</c:v>
                </c:pt>
                <c:pt idx="2">
                  <c:v>法務省告示機関</c:v>
                </c:pt>
                <c:pt idx="3">
                  <c:v>地方公共団体
・教育委員会</c:v>
                </c:pt>
                <c:pt idx="4">
                  <c:v>任意団体等</c:v>
                </c:pt>
              </c:strCache>
            </c:strRef>
          </c:cat>
          <c:val>
            <c:numRef>
              <c:f>'[5]p23-26概観（養成）'!$V$22:$V$26</c:f>
              <c:numCache>
                <c:formatCode>General</c:formatCode>
                <c:ptCount val="5"/>
                <c:pt idx="0">
                  <c:v>11801</c:v>
                </c:pt>
                <c:pt idx="1">
                  <c:v>4433</c:v>
                </c:pt>
                <c:pt idx="2">
                  <c:v>4017</c:v>
                </c:pt>
                <c:pt idx="3">
                  <c:v>3024</c:v>
                </c:pt>
                <c:pt idx="4">
                  <c:v>2880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A0-46D7-815D-A49ACFC5A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94920816"/>
        <c:axId val="831427168"/>
      </c:barChart>
      <c:valAx>
        <c:axId val="831427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1194920816"/>
        <c:crosses val="max"/>
        <c:crossBetween val="between"/>
      </c:valAx>
      <c:catAx>
        <c:axId val="11949208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831427168"/>
        <c:crosses val="autoZero"/>
        <c:auto val="1"/>
        <c:lblAlgn val="ctr"/>
        <c:lblOffset val="100"/>
        <c:noMultiLvlLbl val="0"/>
      </c:cat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7642879499217526"/>
          <c:y val="0.21226143790849672"/>
          <c:w val="0.4366334115805946"/>
          <c:h val="0.72943464052287565"/>
        </c:manualLayout>
      </c:layout>
      <c:pieChart>
        <c:varyColors val="1"/>
        <c:ser>
          <c:idx val="0"/>
          <c:order val="0"/>
          <c:spPr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dPt>
            <c:idx val="0"/>
            <c:bubble3D val="0"/>
            <c:spPr>
              <a:pattFill prst="pct80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E13-4FDB-AC5A-019D1FFABBFD}"/>
              </c:ext>
            </c:extLst>
          </c:dPt>
          <c:dPt>
            <c:idx val="1"/>
            <c:bubble3D val="0"/>
            <c:spPr>
              <a:pattFill prst="ltHorz">
                <a:fgClr>
                  <a:schemeClr val="bg1"/>
                </a:fgClr>
                <a:bgClr>
                  <a:schemeClr val="accent2">
                    <a:lumMod val="50000"/>
                  </a:schemeClr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E13-4FDB-AC5A-019D1FFABBFD}"/>
              </c:ext>
            </c:extLst>
          </c:dPt>
          <c:dPt>
            <c:idx val="2"/>
            <c:bubble3D val="0"/>
            <c:spPr>
              <a:pattFill prst="smCheck">
                <a:fgClr>
                  <a:schemeClr val="bg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E13-4FDB-AC5A-019D1FFABBFD}"/>
              </c:ext>
            </c:extLst>
          </c:dPt>
          <c:dPt>
            <c:idx val="3"/>
            <c:bubble3D val="0"/>
            <c:spPr>
              <a:pattFill prst="wdUpDiag">
                <a:fgClr>
                  <a:schemeClr val="accent4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E13-4FDB-AC5A-019D1FFABBFD}"/>
              </c:ext>
            </c:extLst>
          </c:dPt>
          <c:dPt>
            <c:idx val="4"/>
            <c:bubble3D val="0"/>
            <c:spPr>
              <a:pattFill prst="lgGrid">
                <a:fgClr>
                  <a:schemeClr val="accent1">
                    <a:lumMod val="20000"/>
                    <a:lumOff val="80000"/>
                  </a:schemeClr>
                </a:fgClr>
                <a:bgClr>
                  <a:srgbClr val="0070C0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E13-4FDB-AC5A-019D1FFABBFD}"/>
              </c:ext>
            </c:extLst>
          </c:dPt>
          <c:dPt>
            <c:idx val="5"/>
            <c:bubble3D val="0"/>
            <c:spPr>
              <a:pattFill prst="pct20">
                <a:fgClr>
                  <a:schemeClr val="accent6">
                    <a:lumMod val="20000"/>
                    <a:lumOff val="80000"/>
                  </a:schemeClr>
                </a:fgClr>
                <a:bgClr>
                  <a:schemeClr val="accent6">
                    <a:lumMod val="75000"/>
                  </a:schemeClr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E13-4FDB-AC5A-019D1FFABBFD}"/>
              </c:ext>
            </c:extLst>
          </c:dPt>
          <c:dPt>
            <c:idx val="6"/>
            <c:bubble3D val="0"/>
            <c:spPr>
              <a:pattFill prst="ltVert">
                <a:fgClr>
                  <a:schemeClr val="tx2">
                    <a:lumMod val="20000"/>
                    <a:lumOff val="80000"/>
                  </a:schemeClr>
                </a:fgClr>
                <a:bgClr>
                  <a:schemeClr val="tx2">
                    <a:lumMod val="60000"/>
                    <a:lumOff val="40000"/>
                  </a:schemeClr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E13-4FDB-AC5A-019D1FFABBFD}"/>
              </c:ext>
            </c:extLst>
          </c:dPt>
          <c:dPt>
            <c:idx val="7"/>
            <c:bubble3D val="0"/>
            <c:spPr>
              <a:pattFill prst="pct50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E13-4FDB-AC5A-019D1FFABBFD}"/>
              </c:ext>
            </c:extLst>
          </c:dPt>
          <c:dLbls>
            <c:dLbl>
              <c:idx val="0"/>
              <c:layout>
                <c:manualLayout>
                  <c:x val="9.0063575899843512E-2"/>
                  <c:y val="-5.61630718954248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13-4FDB-AC5A-019D1FFABBFD}"/>
                </c:ext>
              </c:extLst>
            </c:dLbl>
            <c:dLbl>
              <c:idx val="1"/>
              <c:layout>
                <c:manualLayout>
                  <c:x val="-0.22880751173708921"/>
                  <c:y val="3.53349673202614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13-4FDB-AC5A-019D1FFABBFD}"/>
                </c:ext>
              </c:extLst>
            </c:dLbl>
            <c:dLbl>
              <c:idx val="2"/>
              <c:layout>
                <c:manualLayout>
                  <c:x val="-0.15636502347417841"/>
                  <c:y val="-5.3954248366013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E13-4FDB-AC5A-019D1FFABBFD}"/>
                </c:ext>
              </c:extLst>
            </c:dLbl>
            <c:dLbl>
              <c:idx val="3"/>
              <c:layout>
                <c:manualLayout>
                  <c:x val="2.9812304381846635E-2"/>
                  <c:y val="-0.1577122549019608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0637812471514988"/>
                      <c:h val="3.895287958115183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E13-4FDB-AC5A-019D1FFABBFD}"/>
                </c:ext>
              </c:extLst>
            </c:dLbl>
            <c:dLbl>
              <c:idx val="4"/>
              <c:layout>
                <c:manualLayout>
                  <c:x val="0.1494031690140846"/>
                  <c:y val="-8.7156862745098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E13-4FDB-AC5A-019D1FFABBFD}"/>
                </c:ext>
              </c:extLst>
            </c:dLbl>
            <c:dLbl>
              <c:idx val="5"/>
              <c:layout>
                <c:manualLayout>
                  <c:x val="0.2266952269170579"/>
                  <c:y val="-2.51310457516339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E13-4FDB-AC5A-019D1FFABBFD}"/>
                </c:ext>
              </c:extLst>
            </c:dLbl>
            <c:dLbl>
              <c:idx val="7"/>
              <c:layout>
                <c:manualLayout>
                  <c:x val="-5.4660807630648742E-3"/>
                  <c:y val="3.13901330513219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E13-4FDB-AC5A-019D1FFABBF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'[5]p32国・地域別（トップ20）（養成）'!$U$6:$U$11</c:f>
              <c:strCache>
                <c:ptCount val="6"/>
                <c:pt idx="0">
                  <c:v>日本</c:v>
                </c:pt>
                <c:pt idx="1">
                  <c:v>中国</c:v>
                </c:pt>
                <c:pt idx="2">
                  <c:v>ベトナム</c:v>
                </c:pt>
                <c:pt idx="3">
                  <c:v>韓国</c:v>
                </c:pt>
                <c:pt idx="4">
                  <c:v>インドネシア</c:v>
                </c:pt>
                <c:pt idx="5">
                  <c:v>その他</c:v>
                </c:pt>
              </c:strCache>
            </c:strRef>
          </c:cat>
          <c:val>
            <c:numRef>
              <c:f>'[5]p32国・地域別（トップ20）（養成）'!$V$6:$V$11</c:f>
              <c:numCache>
                <c:formatCode>General</c:formatCode>
                <c:ptCount val="6"/>
                <c:pt idx="0">
                  <c:v>23850</c:v>
                </c:pt>
                <c:pt idx="1">
                  <c:v>772</c:v>
                </c:pt>
                <c:pt idx="2">
                  <c:v>130</c:v>
                </c:pt>
                <c:pt idx="3">
                  <c:v>126</c:v>
                </c:pt>
                <c:pt idx="4">
                  <c:v>95</c:v>
                </c:pt>
                <c:pt idx="5">
                  <c:v>1182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E13-4FDB-AC5A-019D1FFABB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  <c:userShapes r:id="rId2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2708143890056887"/>
          <c:y val="0.12936936645978289"/>
          <c:w val="0.54186474246186722"/>
          <c:h val="0.82904257347228905"/>
        </c:manualLayout>
      </c:layout>
      <c:pieChart>
        <c:varyColors val="1"/>
        <c:ser>
          <c:idx val="0"/>
          <c:order val="0"/>
          <c:spPr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dPt>
            <c:idx val="0"/>
            <c:bubble3D val="0"/>
            <c:spPr>
              <a:pattFill prst="pct80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FE6-45A6-A1BE-30F8F4023BC6}"/>
              </c:ext>
            </c:extLst>
          </c:dPt>
          <c:dPt>
            <c:idx val="1"/>
            <c:bubble3D val="0"/>
            <c:spPr>
              <a:pattFill prst="ltHorz">
                <a:fgClr>
                  <a:schemeClr val="bg1"/>
                </a:fgClr>
                <a:bgClr>
                  <a:schemeClr val="accent2">
                    <a:lumMod val="50000"/>
                  </a:schemeClr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FE6-45A6-A1BE-30F8F4023BC6}"/>
              </c:ext>
            </c:extLst>
          </c:dPt>
          <c:dPt>
            <c:idx val="2"/>
            <c:bubble3D val="0"/>
            <c:spPr>
              <a:pattFill prst="wdUpDiag">
                <a:fgClr>
                  <a:schemeClr val="accent4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FE6-45A6-A1BE-30F8F4023BC6}"/>
              </c:ext>
            </c:extLst>
          </c:dPt>
          <c:dPt>
            <c:idx val="3"/>
            <c:bubble3D val="0"/>
            <c:spPr>
              <a:pattFill prst="smCheck">
                <a:fgClr>
                  <a:schemeClr val="bg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FFE6-45A6-A1BE-30F8F4023BC6}"/>
              </c:ext>
            </c:extLst>
          </c:dPt>
          <c:dPt>
            <c:idx val="4"/>
            <c:bubble3D val="0"/>
            <c:spPr>
              <a:pattFill prst="lgGrid">
                <a:fgClr>
                  <a:schemeClr val="accent1">
                    <a:lumMod val="20000"/>
                    <a:lumOff val="80000"/>
                  </a:schemeClr>
                </a:fgClr>
                <a:bgClr>
                  <a:srgbClr val="0070C0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FFE6-45A6-A1BE-30F8F4023BC6}"/>
              </c:ext>
            </c:extLst>
          </c:dPt>
          <c:dPt>
            <c:idx val="5"/>
            <c:bubble3D val="0"/>
            <c:spPr>
              <a:pattFill prst="pct20">
                <a:fgClr>
                  <a:schemeClr val="accent6">
                    <a:lumMod val="20000"/>
                    <a:lumOff val="80000"/>
                  </a:schemeClr>
                </a:fgClr>
                <a:bgClr>
                  <a:schemeClr val="accent6">
                    <a:lumMod val="75000"/>
                  </a:schemeClr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FFE6-45A6-A1BE-30F8F4023BC6}"/>
              </c:ext>
            </c:extLst>
          </c:dPt>
          <c:dPt>
            <c:idx val="6"/>
            <c:bubble3D val="0"/>
            <c:spPr>
              <a:pattFill prst="ltVert">
                <a:fgClr>
                  <a:schemeClr val="tx2">
                    <a:lumMod val="20000"/>
                    <a:lumOff val="80000"/>
                  </a:schemeClr>
                </a:fgClr>
                <a:bgClr>
                  <a:schemeClr val="tx2">
                    <a:lumMod val="60000"/>
                    <a:lumOff val="40000"/>
                  </a:schemeClr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FFE6-45A6-A1BE-30F8F4023BC6}"/>
              </c:ext>
            </c:extLst>
          </c:dPt>
          <c:dPt>
            <c:idx val="7"/>
            <c:bubble3D val="0"/>
            <c:spPr>
              <a:pattFill prst="pct50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FFE6-45A6-A1BE-30F8F4023BC6}"/>
              </c:ext>
            </c:extLst>
          </c:dPt>
          <c:dLbls>
            <c:dLbl>
              <c:idx val="0"/>
              <c:layout>
                <c:manualLayout>
                  <c:x val="1.6408443800030613E-2"/>
                  <c:y val="2.30366492146597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E6-45A6-A1BE-30F8F4023BC6}"/>
                </c:ext>
              </c:extLst>
            </c:dLbl>
            <c:dLbl>
              <c:idx val="1"/>
              <c:layout>
                <c:manualLayout>
                  <c:x val="0.15421258503401353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9221371882086167"/>
                      <c:h val="0.120628352490421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FE6-45A6-A1BE-30F8F4023BC6}"/>
                </c:ext>
              </c:extLst>
            </c:dLbl>
            <c:dLbl>
              <c:idx val="2"/>
              <c:layout>
                <c:manualLayout>
                  <c:x val="-3.0999055177626602E-2"/>
                  <c:y val="-5.88218390804597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987679516250944"/>
                      <c:h val="0.131734674329501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FE6-45A6-A1BE-30F8F4023BC6}"/>
                </c:ext>
              </c:extLst>
            </c:dLbl>
            <c:dLbl>
              <c:idx val="3"/>
              <c:layout>
                <c:manualLayout>
                  <c:x val="-4.8986205593348452E-3"/>
                  <c:y val="1.62867177522349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73803854875283"/>
                      <c:h val="0.16523243933588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FFE6-45A6-A1BE-30F8F4023BC6}"/>
                </c:ext>
              </c:extLst>
            </c:dLbl>
            <c:dLbl>
              <c:idx val="4"/>
              <c:layout>
                <c:manualLayout>
                  <c:x val="-4.0097883597883605E-2"/>
                  <c:y val="-3.738633461047254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FE6-45A6-A1BE-30F8F4023BC6}"/>
                </c:ext>
              </c:extLst>
            </c:dLbl>
            <c:dLbl>
              <c:idx val="5"/>
              <c:layout>
                <c:manualLayout>
                  <c:x val="-4.6797052154195017E-2"/>
                  <c:y val="-6.46781609195402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08713529856387"/>
                      <c:h val="0.1571226053639846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FFE6-45A6-A1BE-30F8F4023BC6}"/>
                </c:ext>
              </c:extLst>
            </c:dLbl>
            <c:dLbl>
              <c:idx val="6"/>
              <c:layout>
                <c:manualLayout>
                  <c:x val="-7.0499999999999993E-2"/>
                  <c:y val="-0.205550766283524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FE6-45A6-A1BE-30F8F4023BC6}"/>
                </c:ext>
              </c:extLst>
            </c:dLbl>
            <c:dLbl>
              <c:idx val="7"/>
              <c:layout>
                <c:manualLayout>
                  <c:x val="2.0168367346938776E-2"/>
                  <c:y val="8.31066411238825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FE6-45A6-A1BE-30F8F4023BC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'[5]p33内訳図表（養成）'!$AH$87:$AH$94</c:f>
              <c:strCache>
                <c:ptCount val="8"/>
                <c:pt idx="0">
                  <c:v>日本語学習支援者研修</c:v>
                </c:pt>
                <c:pt idx="1">
                  <c:v>日本語教師養成２６単位以上</c:v>
                </c:pt>
                <c:pt idx="2">
                  <c:v>日本語教師【初任】研修</c:v>
                </c:pt>
                <c:pt idx="3">
                  <c:v>日本語教師養成４２０単位時間以上</c:v>
                </c:pt>
                <c:pt idx="4">
                  <c:v>日本語教師養成主専攻４５単位以上</c:v>
                </c:pt>
                <c:pt idx="5">
                  <c:v>日本語教師【中堅】研修</c:v>
                </c:pt>
                <c:pt idx="6">
                  <c:v>日本語教育ｺｰﾃﾞｨﾈｰﾀｰ研修</c:v>
                </c:pt>
                <c:pt idx="7">
                  <c:v>その他</c:v>
                </c:pt>
              </c:strCache>
            </c:strRef>
          </c:cat>
          <c:val>
            <c:numRef>
              <c:f>'[5]p33内訳図表（養成）'!$AI$87:$AI$94</c:f>
              <c:numCache>
                <c:formatCode>General</c:formatCode>
                <c:ptCount val="8"/>
                <c:pt idx="0">
                  <c:v>264</c:v>
                </c:pt>
                <c:pt idx="1">
                  <c:v>174</c:v>
                </c:pt>
                <c:pt idx="2">
                  <c:v>63</c:v>
                </c:pt>
                <c:pt idx="3">
                  <c:v>57</c:v>
                </c:pt>
                <c:pt idx="4">
                  <c:v>54</c:v>
                </c:pt>
                <c:pt idx="5">
                  <c:v>12</c:v>
                </c:pt>
                <c:pt idx="6">
                  <c:v>5</c:v>
                </c:pt>
                <c:pt idx="7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FE6-45A6-A1BE-30F8F4023BC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  <c:userShapes r:id="rId2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050"/>
              <a:t>(n=259)</a:t>
            </a:r>
          </a:p>
        </c:rich>
      </c:tx>
      <c:layout>
        <c:manualLayout>
          <c:xMode val="edge"/>
          <c:yMode val="edge"/>
          <c:x val="0.83256236448704801"/>
          <c:y val="3.53413654618473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642796439812914"/>
          <c:y val="9.9020080321285134E-2"/>
          <c:w val="0.74285320311697722"/>
          <c:h val="0.826447332637637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'P.34 グラフ'!$C$4:$C$11</c:f>
              <c:strCache>
                <c:ptCount val="8"/>
                <c:pt idx="0">
                  <c:v>その他</c:v>
                </c:pt>
                <c:pt idx="1">
                  <c:v>法務省告示機関</c:v>
                </c:pt>
                <c:pt idx="2">
                  <c:v>特定非営利活動法人</c:v>
                </c:pt>
                <c:pt idx="3">
                  <c:v>教育委員会</c:v>
                </c:pt>
                <c:pt idx="4">
                  <c:v>大学等機関</c:v>
                </c:pt>
                <c:pt idx="5">
                  <c:v>任意団体</c:v>
                </c:pt>
                <c:pt idx="6">
                  <c:v>地方公共団体</c:v>
                </c:pt>
                <c:pt idx="7">
                  <c:v>国際交流協会</c:v>
                </c:pt>
              </c:strCache>
            </c:strRef>
          </c:cat>
          <c:val>
            <c:numRef>
              <c:f>'P.34 グラフ'!$D$4:$D$11</c:f>
              <c:numCache>
                <c:formatCode>General</c:formatCode>
                <c:ptCount val="8"/>
                <c:pt idx="0">
                  <c:v>17</c:v>
                </c:pt>
                <c:pt idx="1">
                  <c:v>8</c:v>
                </c:pt>
                <c:pt idx="2">
                  <c:v>8</c:v>
                </c:pt>
                <c:pt idx="3">
                  <c:v>18</c:v>
                </c:pt>
                <c:pt idx="4">
                  <c:v>20</c:v>
                </c:pt>
                <c:pt idx="5">
                  <c:v>50</c:v>
                </c:pt>
                <c:pt idx="6">
                  <c:v>61</c:v>
                </c:pt>
                <c:pt idx="7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E-4A1D-9B96-960D7823A44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82490559"/>
        <c:axId val="882494719"/>
      </c:barChart>
      <c:catAx>
        <c:axId val="8824905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2494719"/>
        <c:crosses val="autoZero"/>
        <c:auto val="1"/>
        <c:lblAlgn val="ctr"/>
        <c:lblOffset val="100"/>
        <c:noMultiLvlLbl val="0"/>
      </c:catAx>
      <c:valAx>
        <c:axId val="8824947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2490559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6039512447116"/>
          <c:y val="0.10422430449846146"/>
          <c:w val="0.66571935613442224"/>
          <c:h val="0.8185792018370725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'[5]p38概観（コーディ）(P34-36説明)'!$O$20:$O$31</c15:sqref>
                  </c15:fullRef>
                </c:ext>
              </c:extLst>
              <c:f>('[3]p38概観（コーディ）(P34-36説明)'!$O$20:$O$26,'[3]p38概観（コーディ）(P34-36説明)'!$O$31)</c:f>
              <c:strCache>
                <c:ptCount val="8"/>
                <c:pt idx="0">
                  <c:v>国際交流協会</c:v>
                </c:pt>
                <c:pt idx="1">
                  <c:v>地方公共団体</c:v>
                </c:pt>
                <c:pt idx="2">
                  <c:v>任意団体</c:v>
                </c:pt>
                <c:pt idx="3">
                  <c:v>社団法人・財団法人</c:v>
                </c:pt>
                <c:pt idx="4">
                  <c:v>大学等機関</c:v>
                </c:pt>
                <c:pt idx="5">
                  <c:v>教育委員会</c:v>
                </c:pt>
                <c:pt idx="6">
                  <c:v>特定非営利活動法人</c:v>
                </c:pt>
                <c:pt idx="7">
                  <c:v>その他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'[5]p38概観（コーディ）(P34-36説明)'!$P$20:$P$31</c15:sqref>
                  </c15:fullRef>
                </c:ext>
              </c:extLst>
              <c:f>('[3]p38概観（コーディ）(P34-36説明)'!$P$20:$P$26,'[3]p38概観（コーディ）(P34-36説明)'!$P$31)</c:f>
              <c:numCache>
                <c:formatCode>General</c:formatCode>
                <c:ptCount val="8"/>
                <c:pt idx="0">
                  <c:v>169</c:v>
                </c:pt>
                <c:pt idx="1">
                  <c:v>156</c:v>
                </c:pt>
                <c:pt idx="2">
                  <c:v>79</c:v>
                </c:pt>
                <c:pt idx="3">
                  <c:v>52</c:v>
                </c:pt>
                <c:pt idx="4">
                  <c:v>37</c:v>
                </c:pt>
                <c:pt idx="5">
                  <c:v>29</c:v>
                </c:pt>
                <c:pt idx="6">
                  <c:v>11</c:v>
                </c:pt>
                <c:pt idx="7">
                  <c:v>29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'[3]p38概観（コーディ）(P34-36説明)'!$P$27</c15:sqref>
                  <c15:spPr xmlns:c15="http://schemas.microsoft.com/office/drawing/2012/chart">
                    <a:solidFill>
                      <a:schemeClr val="accent1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'[3]p38概観（コーディ）(P34-36説明)'!$P$28</c15:sqref>
                  <c15:spPr xmlns:c15="http://schemas.microsoft.com/office/drawing/2012/chart">
                    <a:solidFill>
                      <a:schemeClr val="accent1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0-2933-45BA-9E2F-43EE40A69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95681264"/>
        <c:axId val="831261136"/>
      </c:barChart>
      <c:valAx>
        <c:axId val="831261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95681264"/>
        <c:crosses val="max"/>
        <c:crossBetween val="between"/>
      </c:valAx>
      <c:catAx>
        <c:axId val="16956812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831261136"/>
        <c:crosses val="autoZero"/>
        <c:auto val="1"/>
        <c:lblAlgn val="ctr"/>
        <c:lblOffset val="100"/>
        <c:noMultiLvlLbl val="0"/>
      </c:cat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82902973395928"/>
          <c:y val="0.10310424836601308"/>
          <c:w val="0.77645260859421783"/>
          <c:h val="0.830144591998355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'[5]p38概観（コーディ）(P34-36説明)'!$O$35:$O$37</c:f>
              <c:strCache>
                <c:ptCount val="3"/>
                <c:pt idx="0">
                  <c:v>常勤による者</c:v>
                </c:pt>
                <c:pt idx="1">
                  <c:v>非常勤による者</c:v>
                </c:pt>
                <c:pt idx="2">
                  <c:v>ボランティアに
よる者</c:v>
                </c:pt>
              </c:strCache>
            </c:strRef>
          </c:cat>
          <c:val>
            <c:numRef>
              <c:f>'[5]p38概観（コーディ）(P34-36説明)'!$P$35:$P$37</c:f>
              <c:numCache>
                <c:formatCode>General</c:formatCode>
                <c:ptCount val="3"/>
                <c:pt idx="0">
                  <c:v>193</c:v>
                </c:pt>
                <c:pt idx="1">
                  <c:v>191</c:v>
                </c:pt>
                <c:pt idx="2">
                  <c:v>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CB-43EC-A009-C28FE37AD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95676864"/>
        <c:axId val="1155796160"/>
      </c:barChart>
      <c:valAx>
        <c:axId val="1155796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1695676864"/>
        <c:crosses val="max"/>
        <c:crossBetween val="between"/>
      </c:valAx>
      <c:catAx>
        <c:axId val="16956768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1155796160"/>
        <c:crosses val="autoZero"/>
        <c:auto val="1"/>
        <c:lblAlgn val="ctr"/>
        <c:lblOffset val="100"/>
        <c:noMultiLvlLbl val="0"/>
      </c:cat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267637928962255"/>
          <c:y val="0.15232585232038173"/>
          <c:w val="0.72634497059775793"/>
          <c:h val="0.69511134516853945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-5.4660807630649748E-3"/>
                  <c:y val="2.09284031435615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5E-411E-B177-A103934241C4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'[5]p9総表(p6,7,8(2)グラフ説明)'!$R$19:$R$25</c:f>
              <c:strCache>
                <c:ptCount val="7"/>
                <c:pt idx="0">
                  <c:v>法務省告示機関</c:v>
                </c:pt>
                <c:pt idx="1">
                  <c:v>国際交流協会</c:v>
                </c:pt>
                <c:pt idx="2">
                  <c:v>任意団体</c:v>
                </c:pt>
                <c:pt idx="3">
                  <c:v>地方公共団体</c:v>
                </c:pt>
                <c:pt idx="4">
                  <c:v>大学等機関</c:v>
                </c:pt>
                <c:pt idx="5">
                  <c:v>教育委員会</c:v>
                </c:pt>
                <c:pt idx="6">
                  <c:v>その他</c:v>
                </c:pt>
              </c:strCache>
            </c:strRef>
          </c:cat>
          <c:val>
            <c:numRef>
              <c:f>'[5]p9総表(p6,7,8(2)グラフ説明)'!$S$19:$S$25</c:f>
              <c:numCache>
                <c:formatCode>General</c:formatCode>
                <c:ptCount val="7"/>
                <c:pt idx="0">
                  <c:v>11554</c:v>
                </c:pt>
                <c:pt idx="1">
                  <c:v>8940</c:v>
                </c:pt>
                <c:pt idx="2">
                  <c:v>6414</c:v>
                </c:pt>
                <c:pt idx="3">
                  <c:v>5417</c:v>
                </c:pt>
                <c:pt idx="4">
                  <c:v>4416</c:v>
                </c:pt>
                <c:pt idx="5">
                  <c:v>2123</c:v>
                </c:pt>
                <c:pt idx="6">
                  <c:v>2891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5E-411E-B177-A10393424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81835712"/>
        <c:axId val="712995264"/>
      </c:barChart>
      <c:valAx>
        <c:axId val="712995264"/>
        <c:scaling>
          <c:orientation val="minMax"/>
          <c:max val="14000"/>
        </c:scaling>
        <c:delete val="0"/>
        <c:axPos val="b"/>
        <c:majorGridlines>
          <c:spPr>
            <a:ln>
              <a:solidFill>
                <a:sysClr val="windowText" lastClr="000000"/>
              </a:solidFill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>
            <a:noFill/>
          </a:ln>
        </c:spPr>
        <c:crossAx val="881835712"/>
        <c:crosses val="max"/>
        <c:crossBetween val="between"/>
      </c:valAx>
      <c:catAx>
        <c:axId val="881835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712995264"/>
        <c:crosses val="autoZero"/>
        <c:auto val="1"/>
        <c:lblAlgn val="ctr"/>
        <c:lblOffset val="100"/>
        <c:noMultiLvlLbl val="0"/>
      </c:catAx>
      <c:spPr>
        <a:noFill/>
        <a:ln>
          <a:solidFill>
            <a:sysClr val="windowText" lastClr="000000"/>
          </a:solidFill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288353181780612"/>
          <c:y val="0.11692766317467483"/>
          <c:w val="0.71892337892673464"/>
          <c:h val="0.7427627580131701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974-4577-A4A9-E4C283DF47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974-4577-A4A9-E4C283DF47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974-4577-A4A9-E4C283DF4709}"/>
              </c:ext>
            </c:extLst>
          </c:dPt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'[5]p9総表(p6,7,8(2)グラフ説明)'!$N$32:$N$34</c:f>
              <c:strCache>
                <c:ptCount val="3"/>
                <c:pt idx="0">
                  <c:v>ボランティアに
よる者</c:v>
                </c:pt>
                <c:pt idx="1">
                  <c:v>非常勤による者</c:v>
                </c:pt>
                <c:pt idx="2">
                  <c:v>常勤による者</c:v>
                </c:pt>
              </c:strCache>
            </c:strRef>
          </c:cat>
          <c:val>
            <c:numRef>
              <c:f>'[5]p9総表(p6,7,8(2)グラフ説明)'!$O$32:$O$34</c:f>
              <c:numCache>
                <c:formatCode>General</c:formatCode>
                <c:ptCount val="3"/>
                <c:pt idx="0">
                  <c:v>21898</c:v>
                </c:pt>
                <c:pt idx="1">
                  <c:v>13989</c:v>
                </c:pt>
                <c:pt idx="2">
                  <c:v>5868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974-4577-A4A9-E4C283DF4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92322112"/>
        <c:axId val="831260720"/>
      </c:barChart>
      <c:valAx>
        <c:axId val="831260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#,##0_);[Red]\(#,##0\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1092322112"/>
        <c:crosses val="max"/>
        <c:crossBetween val="between"/>
      </c:valAx>
      <c:catAx>
        <c:axId val="10923221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831260720"/>
        <c:crosses val="autoZero"/>
        <c:auto val="1"/>
        <c:lblAlgn val="ctr"/>
        <c:lblOffset val="100"/>
        <c:noMultiLvlLbl val="0"/>
      </c:cat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900"/>
              <a:t>(n=160,921)</a:t>
            </a:r>
          </a:p>
        </c:rich>
      </c:tx>
      <c:layout>
        <c:manualLayout>
          <c:xMode val="edge"/>
          <c:yMode val="edge"/>
          <c:x val="0.83171522309711288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[6]Sheet1!$C$2:$C$8</c:f>
              <c:strCache>
                <c:ptCount val="7"/>
                <c:pt idx="0">
                  <c:v>その他</c:v>
                </c:pt>
                <c:pt idx="1">
                  <c:v>教育委員会</c:v>
                </c:pt>
                <c:pt idx="2">
                  <c:v>地方公共団体</c:v>
                </c:pt>
                <c:pt idx="3">
                  <c:v>任意団体</c:v>
                </c:pt>
                <c:pt idx="4">
                  <c:v>国際交流協会</c:v>
                </c:pt>
                <c:pt idx="5">
                  <c:v>大学等機関</c:v>
                </c:pt>
                <c:pt idx="6">
                  <c:v>法務省告示機関</c:v>
                </c:pt>
              </c:strCache>
            </c:strRef>
          </c:cat>
          <c:val>
            <c:numRef>
              <c:f>[6]Sheet1!$D$2:$D$8</c:f>
              <c:numCache>
                <c:formatCode>General</c:formatCode>
                <c:ptCount val="7"/>
                <c:pt idx="0">
                  <c:v>10462</c:v>
                </c:pt>
                <c:pt idx="1">
                  <c:v>6362</c:v>
                </c:pt>
                <c:pt idx="2">
                  <c:v>11802</c:v>
                </c:pt>
                <c:pt idx="3">
                  <c:v>13482</c:v>
                </c:pt>
                <c:pt idx="4">
                  <c:v>19998</c:v>
                </c:pt>
                <c:pt idx="5">
                  <c:v>44276</c:v>
                </c:pt>
                <c:pt idx="6">
                  <c:v>54539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22-4344-8A48-5505730E58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863739344"/>
        <c:axId val="1863735184"/>
      </c:barChart>
      <c:catAx>
        <c:axId val="1863739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63735184"/>
        <c:crosses val="autoZero"/>
        <c:auto val="1"/>
        <c:lblAlgn val="ctr"/>
        <c:lblOffset val="100"/>
        <c:noMultiLvlLbl val="0"/>
      </c:catAx>
      <c:valAx>
        <c:axId val="1863735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63739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3686850519584336E-2"/>
          <c:y val="4.3581307870370373E-2"/>
          <c:w val="0.74859552358113501"/>
          <c:h val="0.84271498842592596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'[3]p10-14内訳図表(p6,7,8(1)説明)'!$B$6</c:f>
              <c:strCache>
                <c:ptCount val="1"/>
                <c:pt idx="0">
                  <c:v>法務省告示機関・
任意団体等</c:v>
                </c:pt>
              </c:strCache>
            </c:strRef>
          </c:tx>
          <c:spPr>
            <a:pattFill prst="pct60"/>
            <a:ln>
              <a:solidFill>
                <a:sysClr val="windowText" lastClr="000000"/>
              </a:solidFill>
            </a:ln>
          </c:spPr>
          <c:invertIfNegative val="0"/>
          <c:dLbls>
            <c:spPr>
              <a:solidFill>
                <a:schemeClr val="bg1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'[3]p10-14内訳図表(p6,7,8(1)説明)'!$C$2:$M$2</c15:sqref>
                  </c15:fullRef>
                </c:ext>
              </c:extLst>
              <c:f>('[3]p10-14内訳図表(p6,7,8(1)説明)'!$C$2,'[3]p10-14内訳図表(p6,7,8(1)説明)'!$F$2:$M$2)</c:f>
              <c:strCache>
                <c:ptCount val="9"/>
                <c:pt idx="0">
                  <c:v>平成
２年度</c:v>
                </c:pt>
                <c:pt idx="1">
                  <c:v>平成
２５年度</c:v>
                </c:pt>
                <c:pt idx="2">
                  <c:v>平成
２６年度</c:v>
                </c:pt>
                <c:pt idx="3">
                  <c:v>平成
２７年度</c:v>
                </c:pt>
                <c:pt idx="4">
                  <c:v>平成
２８年度</c:v>
                </c:pt>
                <c:pt idx="5">
                  <c:v>平成
２９年度</c:v>
                </c:pt>
                <c:pt idx="6">
                  <c:v>平成
３０年度</c:v>
                </c:pt>
                <c:pt idx="7">
                  <c:v>令和
元年度</c:v>
                </c:pt>
                <c:pt idx="8">
                  <c:v>令和
２年度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'[3]p10-14内訳図表(p6,7,8(1)説明)'!$C$6:$M$6</c15:sqref>
                  </c15:fullRef>
                </c:ext>
              </c:extLst>
              <c:f>('[3]p10-14内訳図表(p6,7,8(1)説明)'!$C$6,'[3]p10-14内訳図表(p6,7,8(1)説明)'!$F$6:$M$6)</c:f>
              <c:numCache>
                <c:formatCode>General</c:formatCode>
                <c:ptCount val="9"/>
                <c:pt idx="0">
                  <c:v>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1A-401A-ACAB-762E53637C96}"/>
            </c:ext>
          </c:extLst>
        </c:ser>
        <c:ser>
          <c:idx val="0"/>
          <c:order val="1"/>
          <c:tx>
            <c:strRef>
              <c:f>'[3]p10-14内訳図表(p6,7,8(1)説明)'!$B$8</c:f>
              <c:strCache>
                <c:ptCount val="1"/>
                <c:pt idx="0">
                  <c:v>任意団体等</c:v>
                </c:pt>
              </c:strCache>
            </c:strRef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'[3]p10-14内訳図表(p6,7,8(1)説明)'!$C$2:$M$2</c15:sqref>
                  </c15:fullRef>
                </c:ext>
              </c:extLst>
              <c:f>('[3]p10-14内訳図表(p6,7,8(1)説明)'!$C$2,'[3]p10-14内訳図表(p6,7,8(1)説明)'!$F$2:$M$2)</c:f>
              <c:strCache>
                <c:ptCount val="9"/>
                <c:pt idx="0">
                  <c:v>平成
２年度</c:v>
                </c:pt>
                <c:pt idx="1">
                  <c:v>平成
２５年度</c:v>
                </c:pt>
                <c:pt idx="2">
                  <c:v>平成
２６年度</c:v>
                </c:pt>
                <c:pt idx="3">
                  <c:v>平成
２７年度</c:v>
                </c:pt>
                <c:pt idx="4">
                  <c:v>平成
２８年度</c:v>
                </c:pt>
                <c:pt idx="5">
                  <c:v>平成
２９年度</c:v>
                </c:pt>
                <c:pt idx="6">
                  <c:v>平成
３０年度</c:v>
                </c:pt>
                <c:pt idx="7">
                  <c:v>令和
元年度</c:v>
                </c:pt>
                <c:pt idx="8">
                  <c:v>令和
２年度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'[3]p10-14内訳図表(p6,7,8(1)説明)'!$C$8:$M$8</c15:sqref>
                  </c15:fullRef>
                </c:ext>
              </c:extLst>
              <c:f>('[3]p10-14内訳図表(p6,7,8(1)説明)'!$C$8,'[3]p10-14内訳図表(p6,7,8(1)説明)'!$F$8:$M$8)</c:f>
              <c:numCache>
                <c:formatCode>General</c:formatCode>
                <c:ptCount val="9"/>
                <c:pt idx="1">
                  <c:v>456</c:v>
                </c:pt>
                <c:pt idx="2">
                  <c:v>509</c:v>
                </c:pt>
                <c:pt idx="3">
                  <c:v>318</c:v>
                </c:pt>
                <c:pt idx="4">
                  <c:v>360</c:v>
                </c:pt>
                <c:pt idx="5">
                  <c:v>281</c:v>
                </c:pt>
                <c:pt idx="6">
                  <c:v>364</c:v>
                </c:pt>
                <c:pt idx="7">
                  <c:v>652</c:v>
                </c:pt>
                <c:pt idx="8">
                  <c:v>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1A-401A-ACAB-762E53637C96}"/>
            </c:ext>
          </c:extLst>
        </c:ser>
        <c:ser>
          <c:idx val="1"/>
          <c:order val="2"/>
          <c:tx>
            <c:strRef>
              <c:f>'[3]p10-14内訳図表(p6,7,8(1)説明)'!$B$7</c:f>
              <c:strCache>
                <c:ptCount val="1"/>
                <c:pt idx="0">
                  <c:v>法務省告示機関</c:v>
                </c:pt>
              </c:strCache>
            </c:strRef>
          </c:tx>
          <c:spPr>
            <a:pattFill prst="pct40"/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1A-401A-ACAB-762E53637C96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'[3]p10-14内訳図表(p6,7,8(1)説明)'!$C$2:$M$2</c15:sqref>
                  </c15:fullRef>
                </c:ext>
              </c:extLst>
              <c:f>('[3]p10-14内訳図表(p6,7,8(1)説明)'!$C$2,'[3]p10-14内訳図表(p6,7,8(1)説明)'!$F$2:$M$2)</c:f>
              <c:strCache>
                <c:ptCount val="9"/>
                <c:pt idx="0">
                  <c:v>平成
２年度</c:v>
                </c:pt>
                <c:pt idx="1">
                  <c:v>平成
２５年度</c:v>
                </c:pt>
                <c:pt idx="2">
                  <c:v>平成
２６年度</c:v>
                </c:pt>
                <c:pt idx="3">
                  <c:v>平成
２７年度</c:v>
                </c:pt>
                <c:pt idx="4">
                  <c:v>平成
２８年度</c:v>
                </c:pt>
                <c:pt idx="5">
                  <c:v>平成
２９年度</c:v>
                </c:pt>
                <c:pt idx="6">
                  <c:v>平成
３０年度</c:v>
                </c:pt>
                <c:pt idx="7">
                  <c:v>令和
元年度</c:v>
                </c:pt>
                <c:pt idx="8">
                  <c:v>令和
２年度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'[3]p10-14内訳図表(p6,7,8(1)説明)'!$C$7:$M$7</c15:sqref>
                  </c15:fullRef>
                </c:ext>
              </c:extLst>
              <c:f>('[3]p10-14内訳図表(p6,7,8(1)説明)'!$C$7,'[3]p10-14内訳図表(p6,7,8(1)説明)'!$F$7:$M$7)</c:f>
              <c:numCache>
                <c:formatCode>General</c:formatCode>
                <c:ptCount val="9"/>
                <c:pt idx="1">
                  <c:v>379</c:v>
                </c:pt>
                <c:pt idx="2">
                  <c:v>366</c:v>
                </c:pt>
                <c:pt idx="3">
                  <c:v>314</c:v>
                </c:pt>
                <c:pt idx="4">
                  <c:v>403</c:v>
                </c:pt>
                <c:pt idx="5">
                  <c:v>466</c:v>
                </c:pt>
                <c:pt idx="6">
                  <c:v>506</c:v>
                </c:pt>
                <c:pt idx="7">
                  <c:v>618</c:v>
                </c:pt>
                <c:pt idx="8">
                  <c:v>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1A-401A-ACAB-762E53637C96}"/>
            </c:ext>
          </c:extLst>
        </c:ser>
        <c:ser>
          <c:idx val="3"/>
          <c:order val="3"/>
          <c:tx>
            <c:strRef>
              <c:f>'[3]p10-14内訳図表(p6,7,8(1)説明)'!$B$5</c:f>
              <c:strCache>
                <c:ptCount val="1"/>
                <c:pt idx="0">
                  <c:v>国際交流協会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1A-401A-ACAB-762E53637C96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'[3]p10-14内訳図表(p6,7,8(1)説明)'!$C$2:$M$2</c15:sqref>
                  </c15:fullRef>
                </c:ext>
              </c:extLst>
              <c:f>('[3]p10-14内訳図表(p6,7,8(1)説明)'!$C$2,'[3]p10-14内訳図表(p6,7,8(1)説明)'!$F$2:$M$2)</c:f>
              <c:strCache>
                <c:ptCount val="9"/>
                <c:pt idx="0">
                  <c:v>平成
２年度</c:v>
                </c:pt>
                <c:pt idx="1">
                  <c:v>平成
２５年度</c:v>
                </c:pt>
                <c:pt idx="2">
                  <c:v>平成
２６年度</c:v>
                </c:pt>
                <c:pt idx="3">
                  <c:v>平成
２７年度</c:v>
                </c:pt>
                <c:pt idx="4">
                  <c:v>平成
２８年度</c:v>
                </c:pt>
                <c:pt idx="5">
                  <c:v>平成
２９年度</c:v>
                </c:pt>
                <c:pt idx="6">
                  <c:v>平成
３０年度</c:v>
                </c:pt>
                <c:pt idx="7">
                  <c:v>令和
元年度</c:v>
                </c:pt>
                <c:pt idx="8">
                  <c:v>令和
２年度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'[3]p10-14内訳図表(p6,7,8(1)説明)'!$C$5:$M$5</c15:sqref>
                  </c15:fullRef>
                </c:ext>
              </c:extLst>
              <c:f>('[3]p10-14内訳図表(p6,7,8(1)説明)'!$C$5,'[3]p10-14内訳図表(p6,7,8(1)説明)'!$F$5:$M$5)</c:f>
              <c:numCache>
                <c:formatCode>General</c:formatCode>
                <c:ptCount val="9"/>
                <c:pt idx="0">
                  <c:v>0</c:v>
                </c:pt>
                <c:pt idx="1">
                  <c:v>296</c:v>
                </c:pt>
                <c:pt idx="2">
                  <c:v>311</c:v>
                </c:pt>
                <c:pt idx="3">
                  <c:v>439</c:v>
                </c:pt>
                <c:pt idx="4">
                  <c:v>411</c:v>
                </c:pt>
                <c:pt idx="5">
                  <c:v>431</c:v>
                </c:pt>
                <c:pt idx="6">
                  <c:v>423</c:v>
                </c:pt>
                <c:pt idx="7">
                  <c:v>334</c:v>
                </c:pt>
                <c:pt idx="8">
                  <c:v>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1A-401A-ACAB-762E53637C96}"/>
            </c:ext>
          </c:extLst>
        </c:ser>
        <c:ser>
          <c:idx val="4"/>
          <c:order val="4"/>
          <c:tx>
            <c:strRef>
              <c:f>'[3]p10-14内訳図表(p6,7,8(1)説明)'!$B$4</c:f>
              <c:strCache>
                <c:ptCount val="1"/>
                <c:pt idx="0">
                  <c:v>地方公共団体・
教育委員会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01A-401A-ACAB-762E53637C96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'[3]p10-14内訳図表(p6,7,8(1)説明)'!$C$2:$M$2</c15:sqref>
                  </c15:fullRef>
                </c:ext>
              </c:extLst>
              <c:f>('[3]p10-14内訳図表(p6,7,8(1)説明)'!$C$2,'[3]p10-14内訳図表(p6,7,8(1)説明)'!$F$2:$M$2)</c:f>
              <c:strCache>
                <c:ptCount val="9"/>
                <c:pt idx="0">
                  <c:v>平成
２年度</c:v>
                </c:pt>
                <c:pt idx="1">
                  <c:v>平成
２５年度</c:v>
                </c:pt>
                <c:pt idx="2">
                  <c:v>平成
２６年度</c:v>
                </c:pt>
                <c:pt idx="3">
                  <c:v>平成
２７年度</c:v>
                </c:pt>
                <c:pt idx="4">
                  <c:v>平成
２８年度</c:v>
                </c:pt>
                <c:pt idx="5">
                  <c:v>平成
２９年度</c:v>
                </c:pt>
                <c:pt idx="6">
                  <c:v>平成
３０年度</c:v>
                </c:pt>
                <c:pt idx="7">
                  <c:v>令和
元年度</c:v>
                </c:pt>
                <c:pt idx="8">
                  <c:v>令和
２年度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'[3]p10-14内訳図表(p6,7,8(1)説明)'!$C$4:$M$4</c15:sqref>
                  </c15:fullRef>
                </c:ext>
              </c:extLst>
              <c:f>('[3]p10-14内訳図表(p6,7,8(1)説明)'!$C$4,'[3]p10-14内訳図表(p6,7,8(1)説明)'!$F$4:$M$4)</c:f>
              <c:numCache>
                <c:formatCode>General</c:formatCode>
                <c:ptCount val="9"/>
                <c:pt idx="0">
                  <c:v>0</c:v>
                </c:pt>
                <c:pt idx="1">
                  <c:v>270</c:v>
                </c:pt>
                <c:pt idx="2">
                  <c:v>229</c:v>
                </c:pt>
                <c:pt idx="3">
                  <c:v>396</c:v>
                </c:pt>
                <c:pt idx="4">
                  <c:v>416</c:v>
                </c:pt>
                <c:pt idx="5">
                  <c:v>415</c:v>
                </c:pt>
                <c:pt idx="6">
                  <c:v>466</c:v>
                </c:pt>
                <c:pt idx="7">
                  <c:v>372</c:v>
                </c:pt>
                <c:pt idx="8">
                  <c:v>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01A-401A-ACAB-762E53637C96}"/>
            </c:ext>
          </c:extLst>
        </c:ser>
        <c:ser>
          <c:idx val="5"/>
          <c:order val="5"/>
          <c:tx>
            <c:strRef>
              <c:f>'[3]p10-14内訳図表(p6,7,8(1)説明)'!$B$3</c:f>
              <c:strCache>
                <c:ptCount val="1"/>
                <c:pt idx="0">
                  <c:v>大学等機関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'[3]p10-14内訳図表(p6,7,8(1)説明)'!$C$2:$M$2</c15:sqref>
                  </c15:fullRef>
                </c:ext>
              </c:extLst>
              <c:f>('[3]p10-14内訳図表(p6,7,8(1)説明)'!$C$2,'[3]p10-14内訳図表(p6,7,8(1)説明)'!$F$2:$M$2)</c:f>
              <c:strCache>
                <c:ptCount val="9"/>
                <c:pt idx="0">
                  <c:v>平成
２年度</c:v>
                </c:pt>
                <c:pt idx="1">
                  <c:v>平成
２５年度</c:v>
                </c:pt>
                <c:pt idx="2">
                  <c:v>平成
２６年度</c:v>
                </c:pt>
                <c:pt idx="3">
                  <c:v>平成
２７年度</c:v>
                </c:pt>
                <c:pt idx="4">
                  <c:v>平成
２８年度</c:v>
                </c:pt>
                <c:pt idx="5">
                  <c:v>平成
２９年度</c:v>
                </c:pt>
                <c:pt idx="6">
                  <c:v>平成
３０年度</c:v>
                </c:pt>
                <c:pt idx="7">
                  <c:v>令和
元年度</c:v>
                </c:pt>
                <c:pt idx="8">
                  <c:v>令和
２年度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'[3]p10-14内訳図表(p6,7,8(1)説明)'!$C$3:$M$3</c15:sqref>
                  </c15:fullRef>
                </c:ext>
              </c:extLst>
              <c:f>('[3]p10-14内訳図表(p6,7,8(1)説明)'!$C$3,'[3]p10-14内訳図表(p6,7,8(1)説明)'!$F$3:$M$3)</c:f>
              <c:numCache>
                <c:formatCode>General</c:formatCode>
                <c:ptCount val="9"/>
                <c:pt idx="0">
                  <c:v>357</c:v>
                </c:pt>
                <c:pt idx="1">
                  <c:v>560</c:v>
                </c:pt>
                <c:pt idx="2">
                  <c:v>478</c:v>
                </c:pt>
                <c:pt idx="3">
                  <c:v>545</c:v>
                </c:pt>
                <c:pt idx="4">
                  <c:v>521</c:v>
                </c:pt>
                <c:pt idx="5">
                  <c:v>516</c:v>
                </c:pt>
                <c:pt idx="6">
                  <c:v>531</c:v>
                </c:pt>
                <c:pt idx="7">
                  <c:v>566</c:v>
                </c:pt>
                <c:pt idx="8">
                  <c:v>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01A-401A-ACAB-762E53637C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>
              <a:solidFill>
                <a:schemeClr val="tx1"/>
              </a:solidFill>
            </a:ln>
          </c:spPr>
        </c:serLines>
        <c:axId val="336096256"/>
        <c:axId val="336106240"/>
      </c:barChart>
      <c:catAx>
        <c:axId val="336096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36106240"/>
        <c:crosses val="autoZero"/>
        <c:auto val="1"/>
        <c:lblAlgn val="ctr"/>
        <c:lblOffset val="100"/>
        <c:noMultiLvlLbl val="0"/>
      </c:catAx>
      <c:valAx>
        <c:axId val="336106240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b="0"/>
                </a:pPr>
                <a:r>
                  <a:rPr lang="ja-JP" b="0"/>
                  <a:t>機関・施設等数</a:t>
                </a:r>
              </a:p>
            </c:rich>
          </c:tx>
          <c:layout>
            <c:manualLayout>
              <c:xMode val="edge"/>
              <c:yMode val="edge"/>
              <c:x val="8.9448441247002403E-4"/>
              <c:y val="0.344939236111111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336096256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83836470823341325"/>
          <c:y val="0.17723582175925925"/>
          <c:w val="0.16163529176658673"/>
          <c:h val="0.70188541666666671"/>
        </c:manualLayout>
      </c:layout>
      <c:overlay val="0"/>
    </c:legend>
    <c:plotVisOnly val="1"/>
    <c:dispBlanksAs val="gap"/>
    <c:showDLblsOverMax val="0"/>
  </c:chart>
  <c:spPr>
    <a:ln w="3175">
      <a:solidFill>
        <a:sysClr val="windowText" lastClr="000000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455301251956181"/>
          <c:y val="3.7563943004776987E-2"/>
          <c:w val="0.76553384194053209"/>
          <c:h val="0.8227939814814813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'[5]p10-14内訳図表(p6,7,8(1)説明)'!$B$32</c:f>
              <c:strCache>
                <c:ptCount val="1"/>
                <c:pt idx="0">
                  <c:v>ボランティア</c:v>
                </c:pt>
              </c:strCache>
            </c:strRef>
          </c:tx>
          <c:spPr>
            <a:pattFill prst="wdDnDiag"/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6B8-4426-9DD6-EB74801C0144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'[5]p10-14内訳図表(p6,7,8(1)説明)'!$C$29:$M$29</c15:sqref>
                  </c15:fullRef>
                </c:ext>
              </c:extLst>
              <c:f>('[3]p10-14内訳図表(p6,7,8(1)説明)'!$C$29,'[3]p10-14内訳図表(p6,7,8(1)説明)'!$F$29:$M$29)</c:f>
              <c:strCache>
                <c:ptCount val="9"/>
                <c:pt idx="0">
                  <c:v>平成
２年度</c:v>
                </c:pt>
                <c:pt idx="1">
                  <c:v>平成
２５年度</c:v>
                </c:pt>
                <c:pt idx="2">
                  <c:v>平成
２６年度</c:v>
                </c:pt>
                <c:pt idx="3">
                  <c:v>平成
２７年度</c:v>
                </c:pt>
                <c:pt idx="4">
                  <c:v>平成
２８年度</c:v>
                </c:pt>
                <c:pt idx="5">
                  <c:v>平成
２９年度</c:v>
                </c:pt>
                <c:pt idx="6">
                  <c:v>平成
３０年度</c:v>
                </c:pt>
                <c:pt idx="7">
                  <c:v>令和
元年度</c:v>
                </c:pt>
                <c:pt idx="8">
                  <c:v>令和
２年度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'[5]p10-14内訳図表(p6,7,8(1)説明)'!$C$32:$M$32</c15:sqref>
                  </c15:fullRef>
                </c:ext>
              </c:extLst>
              <c:f>('[3]p10-14内訳図表(p6,7,8(1)説明)'!$C$32,'[3]p10-14内訳図表(p6,7,8(1)説明)'!$F$32:$M$32)</c:f>
              <c:numCache>
                <c:formatCode>General</c:formatCode>
                <c:ptCount val="9"/>
                <c:pt idx="0">
                  <c:v>0</c:v>
                </c:pt>
                <c:pt idx="1">
                  <c:v>17673</c:v>
                </c:pt>
                <c:pt idx="2">
                  <c:v>18899</c:v>
                </c:pt>
                <c:pt idx="3">
                  <c:v>21718</c:v>
                </c:pt>
                <c:pt idx="4">
                  <c:v>22043</c:v>
                </c:pt>
                <c:pt idx="5">
                  <c:v>22640</c:v>
                </c:pt>
                <c:pt idx="6">
                  <c:v>23043</c:v>
                </c:pt>
                <c:pt idx="7">
                  <c:v>24745</c:v>
                </c:pt>
                <c:pt idx="8">
                  <c:v>21898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B8-4426-9DD6-EB74801C0144}"/>
            </c:ext>
          </c:extLst>
        </c:ser>
        <c:ser>
          <c:idx val="1"/>
          <c:order val="1"/>
          <c:tx>
            <c:strRef>
              <c:f>'[5]p10-14内訳図表(p6,7,8(1)説明)'!$B$31</c:f>
              <c:strCache>
                <c:ptCount val="1"/>
                <c:pt idx="0">
                  <c:v>非常勤</c:v>
                </c:pt>
              </c:strCache>
            </c:strRef>
          </c:tx>
          <c:spPr>
            <a:pattFill prst="pct10"/>
            <a:ln>
              <a:solidFill>
                <a:sysClr val="windowText" lastClr="000000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'[5]p10-14内訳図表(p6,7,8(1)説明)'!$C$29:$M$29</c15:sqref>
                  </c15:fullRef>
                </c:ext>
              </c:extLst>
              <c:f>('[3]p10-14内訳図表(p6,7,8(1)説明)'!$C$29,'[3]p10-14内訳図表(p6,7,8(1)説明)'!$F$29:$M$29)</c:f>
              <c:strCache>
                <c:ptCount val="9"/>
                <c:pt idx="0">
                  <c:v>平成
２年度</c:v>
                </c:pt>
                <c:pt idx="1">
                  <c:v>平成
２５年度</c:v>
                </c:pt>
                <c:pt idx="2">
                  <c:v>平成
２６年度</c:v>
                </c:pt>
                <c:pt idx="3">
                  <c:v>平成
２７年度</c:v>
                </c:pt>
                <c:pt idx="4">
                  <c:v>平成
２８年度</c:v>
                </c:pt>
                <c:pt idx="5">
                  <c:v>平成
２９年度</c:v>
                </c:pt>
                <c:pt idx="6">
                  <c:v>平成
３０年度</c:v>
                </c:pt>
                <c:pt idx="7">
                  <c:v>令和
元年度</c:v>
                </c:pt>
                <c:pt idx="8">
                  <c:v>令和
２年度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'[5]p10-14内訳図表(p6,7,8(1)説明)'!$C$31:$M$31</c15:sqref>
                  </c15:fullRef>
                </c:ext>
              </c:extLst>
              <c:f>('[3]p10-14内訳図表(p6,7,8(1)説明)'!$C$31,'[3]p10-14内訳図表(p6,7,8(1)説明)'!$F$31:$M$31)</c:f>
              <c:numCache>
                <c:formatCode>General</c:formatCode>
                <c:ptCount val="9"/>
                <c:pt idx="0">
                  <c:v>5816</c:v>
                </c:pt>
                <c:pt idx="1">
                  <c:v>9408</c:v>
                </c:pt>
                <c:pt idx="2">
                  <c:v>10114</c:v>
                </c:pt>
                <c:pt idx="3">
                  <c:v>10304</c:v>
                </c:pt>
                <c:pt idx="4">
                  <c:v>11271</c:v>
                </c:pt>
                <c:pt idx="5">
                  <c:v>11833</c:v>
                </c:pt>
                <c:pt idx="6">
                  <c:v>12908</c:v>
                </c:pt>
                <c:pt idx="7">
                  <c:v>15031</c:v>
                </c:pt>
                <c:pt idx="8">
                  <c:v>13989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B8-4426-9DD6-EB74801C0144}"/>
            </c:ext>
          </c:extLst>
        </c:ser>
        <c:ser>
          <c:idx val="0"/>
          <c:order val="2"/>
          <c:tx>
            <c:strRef>
              <c:f>'[5]p10-14内訳図表(p6,7,8(1)説明)'!$B$30</c:f>
              <c:strCache>
                <c:ptCount val="1"/>
                <c:pt idx="0">
                  <c:v>常勤</c:v>
                </c:pt>
              </c:strCache>
            </c:strRef>
          </c:tx>
          <c:spPr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'[5]p10-14内訳図表(p6,7,8(1)説明)'!$C$29:$M$29</c15:sqref>
                  </c15:fullRef>
                </c:ext>
              </c:extLst>
              <c:f>('[3]p10-14内訳図表(p6,7,8(1)説明)'!$C$29,'[3]p10-14内訳図表(p6,7,8(1)説明)'!$F$29:$M$29)</c:f>
              <c:strCache>
                <c:ptCount val="9"/>
                <c:pt idx="0">
                  <c:v>平成
２年度</c:v>
                </c:pt>
                <c:pt idx="1">
                  <c:v>平成
２５年度</c:v>
                </c:pt>
                <c:pt idx="2">
                  <c:v>平成
２６年度</c:v>
                </c:pt>
                <c:pt idx="3">
                  <c:v>平成
２７年度</c:v>
                </c:pt>
                <c:pt idx="4">
                  <c:v>平成
２８年度</c:v>
                </c:pt>
                <c:pt idx="5">
                  <c:v>平成
２９年度</c:v>
                </c:pt>
                <c:pt idx="6">
                  <c:v>平成
３０年度</c:v>
                </c:pt>
                <c:pt idx="7">
                  <c:v>令和
元年度</c:v>
                </c:pt>
                <c:pt idx="8">
                  <c:v>令和
２年度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'[5]p10-14内訳図表(p6,7,8(1)説明)'!$C$30:$M$30</c15:sqref>
                  </c15:fullRef>
                </c:ext>
              </c:extLst>
              <c:f>('[3]p10-14内訳図表(p6,7,8(1)説明)'!$C$30,'[3]p10-14内訳図表(p6,7,8(1)説明)'!$F$30:$M$30)</c:f>
              <c:numCache>
                <c:formatCode>General</c:formatCode>
                <c:ptCount val="9"/>
                <c:pt idx="0">
                  <c:v>2513</c:v>
                </c:pt>
                <c:pt idx="1">
                  <c:v>4093</c:v>
                </c:pt>
                <c:pt idx="2">
                  <c:v>3936</c:v>
                </c:pt>
                <c:pt idx="3">
                  <c:v>4146</c:v>
                </c:pt>
                <c:pt idx="4">
                  <c:v>4648</c:v>
                </c:pt>
                <c:pt idx="5">
                  <c:v>5115</c:v>
                </c:pt>
                <c:pt idx="6">
                  <c:v>5655</c:v>
                </c:pt>
                <c:pt idx="7">
                  <c:v>6635</c:v>
                </c:pt>
                <c:pt idx="8">
                  <c:v>5868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B8-4426-9DD6-EB74801C01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4"/>
        <c:overlap val="100"/>
        <c:serLines/>
        <c:axId val="335223040"/>
        <c:axId val="335237120"/>
      </c:barChart>
      <c:catAx>
        <c:axId val="335223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ja-JP"/>
          </a:p>
        </c:txPr>
        <c:crossAx val="335237120"/>
        <c:crosses val="autoZero"/>
        <c:auto val="1"/>
        <c:lblAlgn val="ctr"/>
        <c:lblOffset val="100"/>
        <c:noMultiLvlLbl val="0"/>
      </c:catAx>
      <c:valAx>
        <c:axId val="335237120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/>
                  <a:t>日本語教師等の数（人）</a:t>
                </a:r>
              </a:p>
            </c:rich>
          </c:tx>
          <c:layout>
            <c:manualLayout>
              <c:xMode val="edge"/>
              <c:yMode val="edge"/>
              <c:x val="2.735042735042735E-3"/>
              <c:y val="0.3545912864178362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335223040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87989866979655718"/>
          <c:y val="0.14110821759259257"/>
          <c:w val="0.11873380442829262"/>
          <c:h val="0.5999120370370371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ＭＳ 明朝" pitchFamily="17" charset="-128"/>
          <a:ea typeface="ＭＳ 明朝" pitchFamily="17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708143890056887"/>
          <c:y val="0.12936936645978289"/>
          <c:w val="0.54186474246186722"/>
          <c:h val="0.82904257347228905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4.646168648605143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5F-4B57-9C44-6055E191AD82}"/>
                </c:ext>
              </c:extLst>
            </c:dLbl>
            <c:dLbl>
              <c:idx val="1"/>
              <c:layout>
                <c:manualLayout>
                  <c:x val="-1.0932161526129748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5F-4B57-9C44-6055E191AD82}"/>
                </c:ext>
              </c:extLst>
            </c:dLbl>
            <c:dLbl>
              <c:idx val="7"/>
              <c:layout>
                <c:manualLayout>
                  <c:x val="-5.4660807630648742E-3"/>
                  <c:y val="3.13901330513219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5F-4B57-9C44-6055E191AD8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40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>
                  <a:noFill/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[5]数量個別!$C$247:$J$247</c:f>
              <c:strCache>
                <c:ptCount val="8"/>
                <c:pt idx="0">
                  <c:v>10代</c:v>
                </c:pt>
                <c:pt idx="1">
                  <c:v>20代</c:v>
                </c:pt>
                <c:pt idx="2">
                  <c:v>30代</c:v>
                </c:pt>
                <c:pt idx="3">
                  <c:v>40代</c:v>
                </c:pt>
                <c:pt idx="4">
                  <c:v>50代</c:v>
                </c:pt>
                <c:pt idx="5">
                  <c:v>60代</c:v>
                </c:pt>
                <c:pt idx="6">
                  <c:v>70代以上</c:v>
                </c:pt>
                <c:pt idx="7">
                  <c:v>不明</c:v>
                </c:pt>
              </c:strCache>
            </c:strRef>
          </c:cat>
          <c:val>
            <c:numRef>
              <c:f>[5]数量個別!$C$248:$J$248</c:f>
              <c:numCache>
                <c:formatCode>General</c:formatCode>
                <c:ptCount val="8"/>
                <c:pt idx="0">
                  <c:v>235</c:v>
                </c:pt>
                <c:pt idx="1">
                  <c:v>2031</c:v>
                </c:pt>
                <c:pt idx="2">
                  <c:v>3605</c:v>
                </c:pt>
                <c:pt idx="3">
                  <c:v>6510</c:v>
                </c:pt>
                <c:pt idx="4">
                  <c:v>7771</c:v>
                </c:pt>
                <c:pt idx="5">
                  <c:v>9727</c:v>
                </c:pt>
                <c:pt idx="6">
                  <c:v>5443</c:v>
                </c:pt>
                <c:pt idx="7">
                  <c:v>6433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5F-4B57-9C44-6055E191AD8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9004988757162793E-2"/>
          <c:y val="5.0162005611367542E-2"/>
          <c:w val="0.76715802029352265"/>
          <c:h val="0.8460063657407408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'[5]p10-14内訳図表(p6,7,8(1)説明)'!$B$51</c:f>
              <c:strCache>
                <c:ptCount val="1"/>
                <c:pt idx="0">
                  <c:v>法務省告示機関・
任意団体等</c:v>
                </c:pt>
              </c:strCache>
            </c:strRef>
          </c:tx>
          <c:spPr>
            <a:pattFill prst="pct60"/>
            <a:ln>
              <a:solidFill>
                <a:sysClr val="windowText" lastClr="000000"/>
              </a:solidFill>
            </a:ln>
          </c:spPr>
          <c:invertIfNegative val="0"/>
          <c:dLbls>
            <c:spPr>
              <a:solidFill>
                <a:schemeClr val="bg1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'[5]p10-14内訳図表(p6,7,8(1)説明)'!$C$47:$M$47</c15:sqref>
                  </c15:fullRef>
                </c:ext>
              </c:extLst>
              <c:f>('[3]p10-14内訳図表(p6,7,8(1)説明)'!$C$47,'[3]p10-14内訳図表(p6,7,8(1)説明)'!$F$47:$M$47)</c:f>
              <c:strCache>
                <c:ptCount val="9"/>
                <c:pt idx="0">
                  <c:v>平成
２年度</c:v>
                </c:pt>
                <c:pt idx="1">
                  <c:v>平成
２５年度</c:v>
                </c:pt>
                <c:pt idx="2">
                  <c:v>平成
２６年度</c:v>
                </c:pt>
                <c:pt idx="3">
                  <c:v>平成
２７年度</c:v>
                </c:pt>
                <c:pt idx="4">
                  <c:v>平成
２８年度</c:v>
                </c:pt>
                <c:pt idx="5">
                  <c:v>平成
２９年度</c:v>
                </c:pt>
                <c:pt idx="6">
                  <c:v>平成
３０年度</c:v>
                </c:pt>
                <c:pt idx="7">
                  <c:v>令和
元年度</c:v>
                </c:pt>
                <c:pt idx="8">
                  <c:v>令和
２年度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'[5]p10-14内訳図表(p6,7,8(1)説明)'!$C$51:$M$51</c15:sqref>
                  </c15:fullRef>
                </c:ext>
              </c:extLst>
              <c:f>('[3]p10-14内訳図表(p6,7,8(1)説明)'!$C$51,'[3]p10-14内訳図表(p6,7,8(1)説明)'!$F$51:$M$51)</c:f>
              <c:numCache>
                <c:formatCode>General</c:formatCode>
                <c:ptCount val="9"/>
                <c:pt idx="0">
                  <c:v>47599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D5-417A-A5CC-2C7A6A4321FA}"/>
            </c:ext>
          </c:extLst>
        </c:ser>
        <c:ser>
          <c:idx val="3"/>
          <c:order val="1"/>
          <c:tx>
            <c:strRef>
              <c:f>'[5]p10-14内訳図表(p6,7,8(1)説明)'!$B$53</c:f>
              <c:strCache>
                <c:ptCount val="1"/>
                <c:pt idx="0">
                  <c:v>任意団体等</c:v>
                </c:pt>
              </c:strCache>
            </c:strRef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0917775503241202E-2"/>
                  <c:y val="-5.642633228840125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D5-417A-A5CC-2C7A6A4321FA}"/>
                </c:ext>
              </c:extLst>
            </c:dLbl>
            <c:dLbl>
              <c:idx val="5"/>
              <c:layout>
                <c:manualLayout>
                  <c:x val="-1.3647219379051519E-3"/>
                  <c:y val="-1.044932079414838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D5-417A-A5CC-2C7A6A4321FA}"/>
                </c:ext>
              </c:extLst>
            </c:dLbl>
            <c:spPr>
              <a:solidFill>
                <a:schemeClr val="bg1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'[5]p10-14内訳図表(p6,7,8(1)説明)'!$C$47:$M$47</c15:sqref>
                  </c15:fullRef>
                </c:ext>
              </c:extLst>
              <c:f>('[3]p10-14内訳図表(p6,7,8(1)説明)'!$C$47,'[3]p10-14内訳図表(p6,7,8(1)説明)'!$F$47:$M$47)</c:f>
              <c:strCache>
                <c:ptCount val="9"/>
                <c:pt idx="0">
                  <c:v>平成
２年度</c:v>
                </c:pt>
                <c:pt idx="1">
                  <c:v>平成
２５年度</c:v>
                </c:pt>
                <c:pt idx="2">
                  <c:v>平成
２６年度</c:v>
                </c:pt>
                <c:pt idx="3">
                  <c:v>平成
２７年度</c:v>
                </c:pt>
                <c:pt idx="4">
                  <c:v>平成
２８年度</c:v>
                </c:pt>
                <c:pt idx="5">
                  <c:v>平成
２９年度</c:v>
                </c:pt>
                <c:pt idx="6">
                  <c:v>平成
３０年度</c:v>
                </c:pt>
                <c:pt idx="7">
                  <c:v>令和
元年度</c:v>
                </c:pt>
                <c:pt idx="8">
                  <c:v>令和
２年度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'[5]p10-14内訳図表(p6,7,8(1)説明)'!$C$53:$M$53</c15:sqref>
                  </c15:fullRef>
                </c:ext>
              </c:extLst>
              <c:f>('[3]p10-14内訳図表(p6,7,8(1)説明)'!$C$53,'[3]p10-14内訳図表(p6,7,8(1)説明)'!$F$53:$M$53)</c:f>
              <c:numCache>
                <c:formatCode>General</c:formatCode>
                <c:ptCount val="9"/>
                <c:pt idx="1">
                  <c:v>23730</c:v>
                </c:pt>
                <c:pt idx="2">
                  <c:v>23447</c:v>
                </c:pt>
                <c:pt idx="3">
                  <c:v>16498</c:v>
                </c:pt>
                <c:pt idx="4">
                  <c:v>18694</c:v>
                </c:pt>
                <c:pt idx="5">
                  <c:v>15241</c:v>
                </c:pt>
                <c:pt idx="6">
                  <c:v>24057</c:v>
                </c:pt>
                <c:pt idx="7">
                  <c:v>35619</c:v>
                </c:pt>
                <c:pt idx="8">
                  <c:v>23944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D5-417A-A5CC-2C7A6A4321FA}"/>
            </c:ext>
          </c:extLst>
        </c:ser>
        <c:ser>
          <c:idx val="2"/>
          <c:order val="2"/>
          <c:tx>
            <c:strRef>
              <c:f>'[5]p10-14内訳図表(p6,7,8(1)説明)'!$B$52</c:f>
              <c:strCache>
                <c:ptCount val="1"/>
                <c:pt idx="0">
                  <c:v>法務省告示機関</c:v>
                </c:pt>
              </c:strCache>
            </c:strRef>
          </c:tx>
          <c:spPr>
            <a:pattFill prst="pct40"/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1D5-417A-A5CC-2C7A6A4321FA}"/>
                </c:ext>
              </c:extLst>
            </c:dLbl>
            <c:dLbl>
              <c:idx val="1"/>
              <c:layout>
                <c:manualLayout>
                  <c:x val="0"/>
                  <c:y val="-1.46290491118076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1D5-417A-A5CC-2C7A6A4321FA}"/>
                </c:ext>
              </c:extLst>
            </c:dLbl>
            <c:dLbl>
              <c:idx val="2"/>
              <c:layout>
                <c:manualLayout>
                  <c:x val="0"/>
                  <c:y val="-8.359456635318705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1D5-417A-A5CC-2C7A6A4321FA}"/>
                </c:ext>
              </c:extLst>
            </c:dLbl>
            <c:spPr>
              <a:solidFill>
                <a:schemeClr val="bg1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'[5]p10-14内訳図表(p6,7,8(1)説明)'!$C$47:$M$47</c15:sqref>
                  </c15:fullRef>
                </c:ext>
              </c:extLst>
              <c:f>('[3]p10-14内訳図表(p6,7,8(1)説明)'!$C$47,'[3]p10-14内訳図表(p6,7,8(1)説明)'!$F$47:$M$47)</c:f>
              <c:strCache>
                <c:ptCount val="9"/>
                <c:pt idx="0">
                  <c:v>平成
２年度</c:v>
                </c:pt>
                <c:pt idx="1">
                  <c:v>平成
２５年度</c:v>
                </c:pt>
                <c:pt idx="2">
                  <c:v>平成
２６年度</c:v>
                </c:pt>
                <c:pt idx="3">
                  <c:v>平成
２７年度</c:v>
                </c:pt>
                <c:pt idx="4">
                  <c:v>平成
２８年度</c:v>
                </c:pt>
                <c:pt idx="5">
                  <c:v>平成
２９年度</c:v>
                </c:pt>
                <c:pt idx="6">
                  <c:v>平成
３０年度</c:v>
                </c:pt>
                <c:pt idx="7">
                  <c:v>令和
元年度</c:v>
                </c:pt>
                <c:pt idx="8">
                  <c:v>令和
２年度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'[5]p10-14内訳図表(p6,7,8(1)説明)'!$C$52:$M$52</c15:sqref>
                  </c15:fullRef>
                </c:ext>
              </c:extLst>
              <c:f>('[3]p10-14内訳図表(p6,7,8(1)説明)'!$C$52,'[3]p10-14内訳図表(p6,7,8(1)説明)'!$F$52:$M$52)</c:f>
              <c:numCache>
                <c:formatCode>General</c:formatCode>
                <c:ptCount val="9"/>
                <c:pt idx="1">
                  <c:v>50295</c:v>
                </c:pt>
                <c:pt idx="2">
                  <c:v>62647</c:v>
                </c:pt>
                <c:pt idx="3">
                  <c:v>71231</c:v>
                </c:pt>
                <c:pt idx="4">
                  <c:v>86950</c:v>
                </c:pt>
                <c:pt idx="5">
                  <c:v>98874</c:v>
                </c:pt>
                <c:pt idx="6">
                  <c:v>102454</c:v>
                </c:pt>
                <c:pt idx="7">
                  <c:v>113626</c:v>
                </c:pt>
                <c:pt idx="8">
                  <c:v>54539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'[3]p10-14内訳図表(p6,7,8(1)説明)'!$D$52</c15:sqref>
                  <c15:dLbl>
                    <c:idx val="0"/>
                    <c:layout>
                      <c:manualLayout>
                        <c:x val="0"/>
                        <c:y val="-8.3594566353187051E-3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8392-48A2-AA83-A45CB5BAE80D}"/>
                      </c:ext>
                    </c:extLst>
                  </c15:dLbl>
                </c15:categoryFilterException>
                <c15:categoryFilterException>
                  <c15:sqref>'[3]p10-14内訳図表(p6,7,8(1)説明)'!$E$52</c15:sqref>
                  <c15:dLbl>
                    <c:idx val="0"/>
                    <c:layout>
                      <c:manualLayout>
                        <c:x val="0"/>
                        <c:y val="-1.2539184952978056E-2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8392-48A2-AA83-A45CB5BAE80D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7-31D5-417A-A5CC-2C7A6A4321FA}"/>
            </c:ext>
          </c:extLst>
        </c:ser>
        <c:ser>
          <c:idx val="0"/>
          <c:order val="3"/>
          <c:tx>
            <c:strRef>
              <c:f>'[5]p10-14内訳図表(p6,7,8(1)説明)'!$B$50</c:f>
              <c:strCache>
                <c:ptCount val="1"/>
                <c:pt idx="0">
                  <c:v>国際交流協会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1D5-417A-A5CC-2C7A6A4321FA}"/>
                </c:ext>
              </c:extLst>
            </c:dLbl>
            <c:spPr>
              <a:solidFill>
                <a:schemeClr val="bg1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'[5]p10-14内訳図表(p6,7,8(1)説明)'!$C$47:$M$47</c15:sqref>
                  </c15:fullRef>
                </c:ext>
              </c:extLst>
              <c:f>('[3]p10-14内訳図表(p6,7,8(1)説明)'!$C$47,'[3]p10-14内訳図表(p6,7,8(1)説明)'!$F$47:$M$47)</c:f>
              <c:strCache>
                <c:ptCount val="9"/>
                <c:pt idx="0">
                  <c:v>平成
２年度</c:v>
                </c:pt>
                <c:pt idx="1">
                  <c:v>平成
２５年度</c:v>
                </c:pt>
                <c:pt idx="2">
                  <c:v>平成
２６年度</c:v>
                </c:pt>
                <c:pt idx="3">
                  <c:v>平成
２７年度</c:v>
                </c:pt>
                <c:pt idx="4">
                  <c:v>平成
２８年度</c:v>
                </c:pt>
                <c:pt idx="5">
                  <c:v>平成
２９年度</c:v>
                </c:pt>
                <c:pt idx="6">
                  <c:v>平成
３０年度</c:v>
                </c:pt>
                <c:pt idx="7">
                  <c:v>令和
元年度</c:v>
                </c:pt>
                <c:pt idx="8">
                  <c:v>令和
２年度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'[5]p10-14内訳図表(p6,7,8(1)説明)'!$C$50:$M$50</c15:sqref>
                  </c15:fullRef>
                </c:ext>
              </c:extLst>
              <c:f>('[3]p10-14内訳図表(p6,7,8(1)説明)'!$C$50,'[3]p10-14内訳図表(p6,7,8(1)説明)'!$F$50:$M$50)</c:f>
              <c:numCache>
                <c:formatCode>General</c:formatCode>
                <c:ptCount val="9"/>
                <c:pt idx="0">
                  <c:v>0</c:v>
                </c:pt>
                <c:pt idx="1">
                  <c:v>17405</c:v>
                </c:pt>
                <c:pt idx="2">
                  <c:v>19896</c:v>
                </c:pt>
                <c:pt idx="3">
                  <c:v>29860</c:v>
                </c:pt>
                <c:pt idx="4">
                  <c:v>32365</c:v>
                </c:pt>
                <c:pt idx="5">
                  <c:v>36661</c:v>
                </c:pt>
                <c:pt idx="6">
                  <c:v>35731</c:v>
                </c:pt>
                <c:pt idx="7">
                  <c:v>33590</c:v>
                </c:pt>
                <c:pt idx="8">
                  <c:v>19998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1D5-417A-A5CC-2C7A6A4321FA}"/>
            </c:ext>
          </c:extLst>
        </c:ser>
        <c:ser>
          <c:idx val="4"/>
          <c:order val="4"/>
          <c:tx>
            <c:strRef>
              <c:f>'[5]p10-14内訳図表(p6,7,8(1)説明)'!$B$49</c:f>
              <c:strCache>
                <c:ptCount val="1"/>
                <c:pt idx="0">
                  <c:v>地方公共団体・
教育委員会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1D5-417A-A5CC-2C7A6A4321FA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'[5]p10-14内訳図表(p6,7,8(1)説明)'!$C$47:$M$47</c15:sqref>
                  </c15:fullRef>
                </c:ext>
              </c:extLst>
              <c:f>('[3]p10-14内訳図表(p6,7,8(1)説明)'!$C$47,'[3]p10-14内訳図表(p6,7,8(1)説明)'!$F$47:$M$47)</c:f>
              <c:strCache>
                <c:ptCount val="9"/>
                <c:pt idx="0">
                  <c:v>平成
２年度</c:v>
                </c:pt>
                <c:pt idx="1">
                  <c:v>平成
２５年度</c:v>
                </c:pt>
                <c:pt idx="2">
                  <c:v>平成
２６年度</c:v>
                </c:pt>
                <c:pt idx="3">
                  <c:v>平成
２７年度</c:v>
                </c:pt>
                <c:pt idx="4">
                  <c:v>平成
２８年度</c:v>
                </c:pt>
                <c:pt idx="5">
                  <c:v>平成
２９年度</c:v>
                </c:pt>
                <c:pt idx="6">
                  <c:v>平成
３０年度</c:v>
                </c:pt>
                <c:pt idx="7">
                  <c:v>令和
元年度</c:v>
                </c:pt>
                <c:pt idx="8">
                  <c:v>令和
２年度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'[5]p10-14内訳図表(p6,7,8(1)説明)'!$C$49:$M$49</c15:sqref>
                  </c15:fullRef>
                </c:ext>
              </c:extLst>
              <c:f>('[3]p10-14内訳図表(p6,7,8(1)説明)'!$C$49,'[3]p10-14内訳図表(p6,7,8(1)説明)'!$F$49:$M$49)</c:f>
              <c:numCache>
                <c:formatCode>General</c:formatCode>
                <c:ptCount val="9"/>
                <c:pt idx="0">
                  <c:v>0</c:v>
                </c:pt>
                <c:pt idx="1">
                  <c:v>14014</c:v>
                </c:pt>
                <c:pt idx="2">
                  <c:v>15212</c:v>
                </c:pt>
                <c:pt idx="3">
                  <c:v>20646</c:v>
                </c:pt>
                <c:pt idx="4">
                  <c:v>23200</c:v>
                </c:pt>
                <c:pt idx="5">
                  <c:v>30403</c:v>
                </c:pt>
                <c:pt idx="6">
                  <c:v>34422</c:v>
                </c:pt>
                <c:pt idx="7">
                  <c:v>28910</c:v>
                </c:pt>
                <c:pt idx="8">
                  <c:v>18164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1D5-417A-A5CC-2C7A6A4321FA}"/>
            </c:ext>
          </c:extLst>
        </c:ser>
        <c:ser>
          <c:idx val="5"/>
          <c:order val="5"/>
          <c:tx>
            <c:strRef>
              <c:f>'[5]p10-14内訳図表(p6,7,8(1)説明)'!$B$48</c:f>
              <c:strCache>
                <c:ptCount val="1"/>
                <c:pt idx="0">
                  <c:v>大学等機関</c:v>
                </c:pt>
              </c:strCache>
            </c:strRef>
          </c:tx>
          <c:spPr>
            <a:solidFill>
              <a:sysClr val="window" lastClr="FFFFFF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0917775503241202E-2"/>
                  <c:y val="-5.2246603970741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1D5-417A-A5CC-2C7A6A4321FA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'[5]p10-14内訳図表(p6,7,8(1)説明)'!$C$47:$M$47</c15:sqref>
                  </c15:fullRef>
                </c:ext>
              </c:extLst>
              <c:f>('[3]p10-14内訳図表(p6,7,8(1)説明)'!$C$47,'[3]p10-14内訳図表(p6,7,8(1)説明)'!$F$47:$M$47)</c:f>
              <c:strCache>
                <c:ptCount val="9"/>
                <c:pt idx="0">
                  <c:v>平成
２年度</c:v>
                </c:pt>
                <c:pt idx="1">
                  <c:v>平成
２５年度</c:v>
                </c:pt>
                <c:pt idx="2">
                  <c:v>平成
２６年度</c:v>
                </c:pt>
                <c:pt idx="3">
                  <c:v>平成
２７年度</c:v>
                </c:pt>
                <c:pt idx="4">
                  <c:v>平成
２８年度</c:v>
                </c:pt>
                <c:pt idx="5">
                  <c:v>平成
２９年度</c:v>
                </c:pt>
                <c:pt idx="6">
                  <c:v>平成
３０年度</c:v>
                </c:pt>
                <c:pt idx="7">
                  <c:v>令和
元年度</c:v>
                </c:pt>
                <c:pt idx="8">
                  <c:v>令和
２年度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'[5]p10-14内訳図表(p6,7,8(1)説明)'!$C$48:$M$48</c15:sqref>
                  </c15:fullRef>
                </c:ext>
              </c:extLst>
              <c:f>('[3]p10-14内訳図表(p6,7,8(1)説明)'!$C$48,'[3]p10-14内訳図表(p6,7,8(1)説明)'!$F$48:$M$48)</c:f>
              <c:numCache>
                <c:formatCode>General</c:formatCode>
                <c:ptCount val="9"/>
                <c:pt idx="0">
                  <c:v>13002</c:v>
                </c:pt>
                <c:pt idx="1">
                  <c:v>51399</c:v>
                </c:pt>
                <c:pt idx="2">
                  <c:v>53157</c:v>
                </c:pt>
                <c:pt idx="3">
                  <c:v>53518</c:v>
                </c:pt>
                <c:pt idx="4">
                  <c:v>56672</c:v>
                </c:pt>
                <c:pt idx="5">
                  <c:v>58418</c:v>
                </c:pt>
                <c:pt idx="6">
                  <c:v>63047</c:v>
                </c:pt>
                <c:pt idx="7">
                  <c:v>66112</c:v>
                </c:pt>
                <c:pt idx="8">
                  <c:v>44276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1D5-417A-A5CC-2C7A6A4321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serLines/>
        <c:axId val="336326016"/>
        <c:axId val="336614528"/>
      </c:barChart>
      <c:catAx>
        <c:axId val="336326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ja-JP"/>
          </a:p>
        </c:txPr>
        <c:crossAx val="336614528"/>
        <c:crosses val="autoZero"/>
        <c:auto val="1"/>
        <c:lblAlgn val="ctr"/>
        <c:lblOffset val="100"/>
        <c:noMultiLvlLbl val="0"/>
      </c:catAx>
      <c:valAx>
        <c:axId val="336614528"/>
        <c:scaling>
          <c:orientation val="minMax"/>
          <c:max val="300000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/>
                  <a:t>学習者数（人）</a:t>
                </a:r>
              </a:p>
            </c:rich>
          </c:tx>
          <c:layout>
            <c:manualLayout>
              <c:xMode val="edge"/>
              <c:yMode val="edge"/>
              <c:x val="5.8535825294100258E-3"/>
              <c:y val="0.3806801109109010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336326016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86343077125594725"/>
          <c:y val="0.26374987164163166"/>
          <c:w val="0.13587300563888061"/>
          <c:h val="0.55981089218307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ＭＳ 明朝" pitchFamily="17" charset="-128"/>
          <a:ea typeface="ＭＳ 明朝" pitchFamily="17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685800" y="238125"/>
    <xdr:ext cx="9286875" cy="6086475"/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BFC40EF-F139-4C1E-84F3-993DC18313F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685799" y="476250"/>
    <xdr:ext cx="6181725" cy="4267200"/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53B43AC-6F23-42DF-9814-3B368545145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0.73946</cdr:x>
      <cdr:y>0.94842</cdr:y>
    </cdr:from>
    <cdr:to>
      <cdr:x>0.84255</cdr:x>
      <cdr:y>0.9914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832023" y="5732318"/>
          <a:ext cx="952500" cy="2597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0.73477</cdr:x>
      <cdr:y>0.94413</cdr:y>
    </cdr:from>
    <cdr:to>
      <cdr:x>0.84724</cdr:x>
      <cdr:y>0.99427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788727" y="5706341"/>
          <a:ext cx="1039091" cy="3030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0.73946</cdr:x>
      <cdr:y>0.94842</cdr:y>
    </cdr:from>
    <cdr:to>
      <cdr:x>0.84255</cdr:x>
      <cdr:y>0.9914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6832023" y="5732318"/>
          <a:ext cx="952500" cy="2597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0.73477</cdr:x>
      <cdr:y>0.94413</cdr:y>
    </cdr:from>
    <cdr:to>
      <cdr:x>0.84724</cdr:x>
      <cdr:y>0.99427</cdr:y>
    </cdr:to>
    <cdr:sp macro="" textlink="">
      <cdr:nvSpPr>
        <cdr:cNvPr id="5" name="テキスト ボックス 2"/>
        <cdr:cNvSpPr txBox="1"/>
      </cdr:nvSpPr>
      <cdr:spPr>
        <a:xfrm xmlns:a="http://schemas.openxmlformats.org/drawingml/2006/main">
          <a:off x="6788727" y="5706341"/>
          <a:ext cx="1039091" cy="3030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0.15128</cdr:x>
      <cdr:y>0.63249</cdr:y>
    </cdr:from>
    <cdr:to>
      <cdr:x>0.19487</cdr:x>
      <cdr:y>0.75147</cdr:y>
    </cdr:to>
    <cdr:cxnSp macro="">
      <cdr:nvCxnSpPr>
        <cdr:cNvPr id="7" name="直線コネクタ 6">
          <a:extLst xmlns:a="http://schemas.openxmlformats.org/drawingml/2006/main">
            <a:ext uri="{FF2B5EF4-FFF2-40B4-BE49-F238E27FC236}">
              <a16:creationId xmlns:a16="http://schemas.microsoft.com/office/drawing/2014/main" id="{1C0FF74A-6D13-4CA5-921A-13A48295E116}"/>
            </a:ext>
          </a:extLst>
        </cdr:cNvPr>
        <cdr:cNvCxnSpPr/>
      </cdr:nvCxnSpPr>
      <cdr:spPr>
        <a:xfrm xmlns:a="http://schemas.openxmlformats.org/drawingml/2006/main" flipV="1">
          <a:off x="757005" y="2185885"/>
          <a:ext cx="218124" cy="41119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0.73946</cdr:x>
      <cdr:y>0.94842</cdr:y>
    </cdr:from>
    <cdr:to>
      <cdr:x>0.84255</cdr:x>
      <cdr:y>0.9914</cdr:y>
    </cdr:to>
    <cdr:sp macro="" textlink="">
      <cdr:nvSpPr>
        <cdr:cNvPr id="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84D60BB-7103-4BE1-BF51-20A7A68D786E}"/>
            </a:ext>
          </a:extLst>
        </cdr:cNvPr>
        <cdr:cNvSpPr txBox="1"/>
      </cdr:nvSpPr>
      <cdr:spPr>
        <a:xfrm xmlns:a="http://schemas.openxmlformats.org/drawingml/2006/main">
          <a:off x="6832023" y="5732318"/>
          <a:ext cx="952500" cy="2597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0.73477</cdr:x>
      <cdr:y>0.94413</cdr:y>
    </cdr:from>
    <cdr:to>
      <cdr:x>0.84724</cdr:x>
      <cdr:y>0.99427</cdr:y>
    </cdr:to>
    <cdr:sp macro="" textlink="">
      <cdr:nvSpPr>
        <cdr:cNvPr id="8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20EA9A8F-89C8-4D22-8C0C-15DC6BB678B4}"/>
            </a:ext>
          </a:extLst>
        </cdr:cNvPr>
        <cdr:cNvSpPr txBox="1"/>
      </cdr:nvSpPr>
      <cdr:spPr>
        <a:xfrm xmlns:a="http://schemas.openxmlformats.org/drawingml/2006/main">
          <a:off x="6788727" y="5706341"/>
          <a:ext cx="1039091" cy="3030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0.73946</cdr:x>
      <cdr:y>0.94842</cdr:y>
    </cdr:from>
    <cdr:to>
      <cdr:x>0.84255</cdr:x>
      <cdr:y>0.9914</cdr:y>
    </cdr:to>
    <cdr:sp macro="" textlink="">
      <cdr:nvSpPr>
        <cdr:cNvPr id="9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4D8DCCA-C0BB-48AB-B4B0-EEB5D7D2D966}"/>
            </a:ext>
          </a:extLst>
        </cdr:cNvPr>
        <cdr:cNvSpPr txBox="1"/>
      </cdr:nvSpPr>
      <cdr:spPr>
        <a:xfrm xmlns:a="http://schemas.openxmlformats.org/drawingml/2006/main">
          <a:off x="6832023" y="5732318"/>
          <a:ext cx="952500" cy="2597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0.73477</cdr:x>
      <cdr:y>0.94413</cdr:y>
    </cdr:from>
    <cdr:to>
      <cdr:x>0.84724</cdr:x>
      <cdr:y>0.99427</cdr:y>
    </cdr:to>
    <cdr:sp macro="" textlink="">
      <cdr:nvSpPr>
        <cdr:cNvPr id="10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16D69BB8-C88A-42AF-9FA7-1D2B2EE4971D}"/>
            </a:ext>
          </a:extLst>
        </cdr:cNvPr>
        <cdr:cNvSpPr txBox="1"/>
      </cdr:nvSpPr>
      <cdr:spPr>
        <a:xfrm xmlns:a="http://schemas.openxmlformats.org/drawingml/2006/main">
          <a:off x="6788727" y="5706341"/>
          <a:ext cx="1039091" cy="3030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0.14086</cdr:x>
      <cdr:y>0.75241</cdr:y>
    </cdr:from>
    <cdr:to>
      <cdr:x>0.19415</cdr:x>
      <cdr:y>0.75516</cdr:y>
    </cdr:to>
    <cdr:cxnSp macro="">
      <cdr:nvCxnSpPr>
        <cdr:cNvPr id="11" name="直線コネクタ 6">
          <a:extLst xmlns:a="http://schemas.openxmlformats.org/drawingml/2006/main">
            <a:ext uri="{FF2B5EF4-FFF2-40B4-BE49-F238E27FC236}">
              <a16:creationId xmlns:a16="http://schemas.microsoft.com/office/drawing/2014/main" id="{1C0FF74A-6D13-4CA5-921A-13A48295E116}"/>
            </a:ext>
          </a:extLst>
        </cdr:cNvPr>
        <cdr:cNvCxnSpPr/>
      </cdr:nvCxnSpPr>
      <cdr:spPr>
        <a:xfrm xmlns:a="http://schemas.openxmlformats.org/drawingml/2006/main" flipV="1">
          <a:off x="704850" y="2600325"/>
          <a:ext cx="266700" cy="952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685800" y="238125"/>
    <xdr:ext cx="5112000" cy="3456000"/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8A2042F7-DAC6-420D-9E48-C0A6E275FEF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685800" y="476250"/>
    <xdr:ext cx="9293679" cy="6068786"/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85E6FFD-63B1-4A8D-AD4C-A3FCA7950E0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0.79795</cdr:x>
      <cdr:y>0.05385</cdr:y>
    </cdr:from>
    <cdr:to>
      <cdr:x>0.97365</cdr:x>
      <cdr:y>0.1256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785EE62-9E80-482B-9FDD-4C2FA3C22244}"/>
            </a:ext>
          </a:extLst>
        </cdr:cNvPr>
        <cdr:cNvSpPr txBox="1"/>
      </cdr:nvSpPr>
      <cdr:spPr>
        <a:xfrm xmlns:a="http://schemas.openxmlformats.org/drawingml/2006/main">
          <a:off x="7415891" y="326793"/>
          <a:ext cx="1632900" cy="4354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2000">
              <a:latin typeface="ＭＳ Ｐ明朝" panose="02020600040205080304" pitchFamily="18" charset="-128"/>
              <a:ea typeface="ＭＳ Ｐ明朝" panose="02020600040205080304" pitchFamily="18" charset="-128"/>
            </a:rPr>
            <a:t>(n=          )</a:t>
          </a:r>
          <a:endParaRPr lang="ja-JP" altLang="en-US" sz="20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  <cdr:relSizeAnchor xmlns:cdr="http://schemas.openxmlformats.org/drawingml/2006/chartDrawing">
    <cdr:from>
      <cdr:x>0.83768</cdr:x>
      <cdr:y>0.05385</cdr:y>
    </cdr:from>
    <cdr:to>
      <cdr:x>0.93982</cdr:x>
      <cdr:y>0.1256</cdr:y>
    </cdr:to>
    <cdr:sp macro="" textlink="'[7]p12-14追加内訳図表'!$J$5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3982CEF-A59C-4989-9AF4-5F421D70CA13}"/>
            </a:ext>
          </a:extLst>
        </cdr:cNvPr>
        <cdr:cNvSpPr txBox="1"/>
      </cdr:nvSpPr>
      <cdr:spPr>
        <a:xfrm xmlns:a="http://schemas.openxmlformats.org/drawingml/2006/main">
          <a:off x="7785100" y="326793"/>
          <a:ext cx="949325" cy="4354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A1332DA1-8385-4FF2-8AFE-11829CB3185B}" type="TxLink">
            <a:rPr lang="en-US" altLang="en-US" sz="2000" b="0" i="0" u="none" strike="noStrike">
              <a:solidFill>
                <a:srgbClr val="000000"/>
              </a:solidFill>
              <a:latin typeface="ＭＳ Ｐ明朝"/>
              <a:ea typeface="ＭＳ Ｐ明朝"/>
            </a:rPr>
            <a:pPr/>
            <a:t>41,755</a:t>
          </a:fld>
          <a:endParaRPr lang="ja-JP" altLang="en-US" sz="20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685799" y="476250"/>
    <xdr:ext cx="6181725" cy="4762500"/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E1A8527-2758-4AA0-B5D3-7A4EA14F19E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0.15878</cdr:x>
      <cdr:y>0.74922</cdr:y>
    </cdr:from>
    <cdr:to>
      <cdr:x>0.20983</cdr:x>
      <cdr:y>0.78899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79E6D387-F156-4F77-B72B-91471438BC8C}"/>
            </a:ext>
          </a:extLst>
        </cdr:cNvPr>
        <cdr:cNvCxnSpPr/>
      </cdr:nvCxnSpPr>
      <cdr:spPr>
        <a:xfrm xmlns:a="http://schemas.openxmlformats.org/drawingml/2006/main" flipV="1">
          <a:off x="1477551" y="4552950"/>
          <a:ext cx="475074" cy="241688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685800" y="476250"/>
    <xdr:ext cx="5112000" cy="3456000"/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73BD5D7-D156-49AA-AC47-E5D2855B014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0.79795</cdr:x>
      <cdr:y>0.05385</cdr:y>
    </cdr:from>
    <cdr:to>
      <cdr:x>0.97365</cdr:x>
      <cdr:y>0.1256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785EE62-9E80-482B-9FDD-4C2FA3C22244}"/>
            </a:ext>
          </a:extLst>
        </cdr:cNvPr>
        <cdr:cNvSpPr txBox="1"/>
      </cdr:nvSpPr>
      <cdr:spPr>
        <a:xfrm xmlns:a="http://schemas.openxmlformats.org/drawingml/2006/main">
          <a:off x="7415891" y="326793"/>
          <a:ext cx="1632900" cy="4354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(n=             )</a:t>
          </a:r>
          <a:endParaRPr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  <cdr:relSizeAnchor xmlns:cdr="http://schemas.openxmlformats.org/drawingml/2006/chartDrawing">
    <cdr:from>
      <cdr:x>0.83768</cdr:x>
      <cdr:y>0.05385</cdr:y>
    </cdr:from>
    <cdr:to>
      <cdr:x>0.95958</cdr:x>
      <cdr:y>0.1256</cdr:y>
    </cdr:to>
    <cdr:sp macro="" textlink="'[7]p12-14追加内訳図表'!$M$11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3982CEF-A59C-4989-9AF4-5F421D70CA13}"/>
            </a:ext>
          </a:extLst>
        </cdr:cNvPr>
        <cdr:cNvSpPr txBox="1"/>
      </cdr:nvSpPr>
      <cdr:spPr>
        <a:xfrm xmlns:a="http://schemas.openxmlformats.org/drawingml/2006/main">
          <a:off x="4282219" y="186106"/>
          <a:ext cx="623155" cy="2479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87CD543A-43A3-4CE7-B550-91BE952E4F87}" type="TxLink">
            <a:rPr lang="en-US" altLang="en-US" sz="900" b="0" i="0" u="none" strike="noStrike">
              <a:solidFill>
                <a:srgbClr val="000000"/>
              </a:solidFill>
              <a:latin typeface="ＭＳ Ｐ明朝"/>
              <a:ea typeface="ＭＳ Ｐ明朝"/>
            </a:rPr>
            <a:pPr/>
            <a:t>160,921</a:t>
          </a:fld>
          <a:endParaRPr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1371600" y="476250"/>
    <xdr:ext cx="5112000" cy="2700000"/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71E76DC-627E-4736-A012-E517B17046B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0.45231</cdr:x>
      <cdr:y>0.24451</cdr:y>
    </cdr:from>
    <cdr:to>
      <cdr:x>0.55077</cdr:x>
      <cdr:y>0.39498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200525" y="14859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0.45231</cdr:x>
      <cdr:y>0.24451</cdr:y>
    </cdr:from>
    <cdr:to>
      <cdr:x>0.55077</cdr:x>
      <cdr:y>0.39498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48591C1-0C43-4840-9D32-1FBED4B717BE}"/>
            </a:ext>
          </a:extLst>
        </cdr:cNvPr>
        <cdr:cNvSpPr txBox="1"/>
      </cdr:nvSpPr>
      <cdr:spPr>
        <a:xfrm xmlns:a="http://schemas.openxmlformats.org/drawingml/2006/main">
          <a:off x="4200525" y="14859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0.80996</cdr:x>
      <cdr:y>0.07184</cdr:y>
    </cdr:from>
    <cdr:to>
      <cdr:x>0.98669</cdr:x>
      <cdr:y>0.13872</cdr:y>
    </cdr:to>
    <cdr:grpSp>
      <cdr:nvGrpSpPr>
        <cdr:cNvPr id="2" name="グループ化 1">
          <a:extLst xmlns:a="http://schemas.openxmlformats.org/drawingml/2006/main">
            <a:ext uri="{FF2B5EF4-FFF2-40B4-BE49-F238E27FC236}">
              <a16:creationId xmlns:a16="http://schemas.microsoft.com/office/drawing/2014/main" id="{08C6681E-2DFB-4F6D-91C2-5A34DE5284F1}"/>
            </a:ext>
          </a:extLst>
        </cdr:cNvPr>
        <cdr:cNvGrpSpPr/>
      </cdr:nvGrpSpPr>
      <cdr:grpSpPr>
        <a:xfrm xmlns:a="http://schemas.openxmlformats.org/drawingml/2006/main">
          <a:off x="4140516" y="193968"/>
          <a:ext cx="903443" cy="180576"/>
          <a:chOff x="7537427" y="436554"/>
          <a:chExt cx="1644636" cy="406427"/>
        </a:xfrm>
      </cdr:grpSpPr>
      <cdr:sp macro="" textlink="">
        <cdr:nvSpPr>
          <cdr:cNvPr id="7" name="テキスト ボックス 1">
            <a:extLst xmlns:a="http://schemas.openxmlformats.org/drawingml/2006/main">
              <a:ext uri="{FF2B5EF4-FFF2-40B4-BE49-F238E27FC236}">
                <a16:creationId xmlns:a16="http://schemas.microsoft.com/office/drawing/2014/main" id="{ED2E20E6-B623-4E5F-B736-631EBE8FFB31}"/>
              </a:ext>
            </a:extLst>
          </cdr:cNvPr>
          <cdr:cNvSpPr txBox="1"/>
        </cdr:nvSpPr>
        <cdr:spPr>
          <a:xfrm xmlns:a="http://schemas.openxmlformats.org/drawingml/2006/main">
            <a:off x="7537427" y="436554"/>
            <a:ext cx="1644636" cy="406427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altLang="ja-JP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(n=</a:t>
            </a:r>
            <a:r>
              <a:rPr lang="en-US" altLang="ja-JP" sz="900" baseline="0">
                <a:latin typeface="ＭＳ Ｐ明朝" panose="02020600040205080304" pitchFamily="18" charset="-128"/>
                <a:ea typeface="ＭＳ Ｐ明朝" panose="02020600040205080304" pitchFamily="18" charset="-128"/>
              </a:rPr>
              <a:t>            </a:t>
            </a:r>
            <a:r>
              <a:rPr lang="en-US" altLang="ja-JP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)</a:t>
            </a:r>
            <a:endPara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cdr:txBody>
      </cdr:sp>
      <cdr:sp macro="" textlink="'[7]p12-14追加内訳図表'!$H$31">
        <cdr:nvSpPr>
          <cdr:cNvPr id="6" name="テキスト ボックス 1">
            <a:extLst xmlns:a="http://schemas.openxmlformats.org/drawingml/2006/main">
              <a:ext uri="{FF2B5EF4-FFF2-40B4-BE49-F238E27FC236}">
                <a16:creationId xmlns:a16="http://schemas.microsoft.com/office/drawing/2014/main" id="{EDC84636-813F-453E-90FA-0798CF114C75}"/>
              </a:ext>
            </a:extLst>
          </cdr:cNvPr>
          <cdr:cNvSpPr txBox="1"/>
        </cdr:nvSpPr>
        <cdr:spPr>
          <a:xfrm xmlns:a="http://schemas.openxmlformats.org/drawingml/2006/main">
            <a:off x="7861300" y="436554"/>
            <a:ext cx="1063625" cy="406427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fld id="{49E7D9CB-9E31-44D8-9827-B48BEF9F4394}" type="TxLink">
              <a:rPr lang="en-US" altLang="en-US" sz="900" b="0" i="0" u="none" strike="noStrike">
                <a:solidFill>
                  <a:srgbClr val="000000"/>
                </a:solidFill>
                <a:latin typeface="ＭＳ Ｐ明朝"/>
                <a:ea typeface="ＭＳ Ｐ明朝"/>
              </a:rPr>
              <a:pPr/>
              <a:t>160,921</a:t>
            </a:fld>
            <a:endPara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cdr:txBody>
      </cdr:sp>
    </cdr:grpSp>
  </cdr:relSizeAnchor>
  <cdr:relSizeAnchor xmlns:cdr="http://schemas.openxmlformats.org/drawingml/2006/chartDrawing">
    <cdr:from>
      <cdr:x>0.65276</cdr:x>
      <cdr:y>0.75306</cdr:y>
    </cdr:from>
    <cdr:to>
      <cdr:x>0.96765</cdr:x>
      <cdr:y>1</cdr:y>
    </cdr:to>
    <cdr:sp macro="" textlink="">
      <cdr:nvSpPr>
        <cdr:cNvPr id="5" name="テキスト ボックス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36925" y="2033250"/>
          <a:ext cx="1609725" cy="666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8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※構成比は小数点以下第2位を四捨五入しているため、合計しても100％になっておりません。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685800" y="238125"/>
    <xdr:ext cx="5112000" cy="3060000"/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0137FEB-B6F2-40AC-8278-47E41254DE9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0.76715</cdr:x>
      <cdr:y>0.03603</cdr:y>
    </cdr:from>
    <cdr:to>
      <cdr:x>0.92262</cdr:x>
      <cdr:y>0.09945</cdr:y>
    </cdr:to>
    <cdr:sp macro="" textlink="">
      <cdr:nvSpPr>
        <cdr:cNvPr id="10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C296398-9B92-49F3-B291-DF05A2062B98}"/>
            </a:ext>
          </a:extLst>
        </cdr:cNvPr>
        <cdr:cNvSpPr txBox="1"/>
      </cdr:nvSpPr>
      <cdr:spPr>
        <a:xfrm xmlns:a="http://schemas.openxmlformats.org/drawingml/2006/main">
          <a:off x="7143751" y="219235"/>
          <a:ext cx="1447800" cy="3858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(n=</a:t>
          </a:r>
          <a:r>
            <a:rPr lang="en-US" altLang="ja-JP" sz="8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            </a:t>
          </a:r>
          <a:r>
            <a:rPr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)</a:t>
          </a:r>
          <a:endParaRPr lang="ja-JP" altLang="en-US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  <cdr:relSizeAnchor xmlns:cdr="http://schemas.openxmlformats.org/drawingml/2006/chartDrawing">
    <cdr:from>
      <cdr:x>0.79817</cdr:x>
      <cdr:y>0.03496</cdr:y>
    </cdr:from>
    <cdr:to>
      <cdr:x>0.9578</cdr:x>
      <cdr:y>0.09838</cdr:y>
    </cdr:to>
    <cdr:sp macro="" textlink="'[8]p19-p21出身地域別'!$B$14">
      <cdr:nvSpPr>
        <cdr:cNvPr id="1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80051E2-3269-49CB-9447-1B1614E9F247}"/>
            </a:ext>
          </a:extLst>
        </cdr:cNvPr>
        <cdr:cNvSpPr txBox="1"/>
      </cdr:nvSpPr>
      <cdr:spPr>
        <a:xfrm xmlns:a="http://schemas.openxmlformats.org/drawingml/2006/main">
          <a:off x="7432675" y="212725"/>
          <a:ext cx="1486488" cy="3858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A8EC22E1-366C-465D-8B5E-3F6A9D1F4F98}" type="TxLink">
            <a:rPr lang="en-US" altLang="en-US" sz="800" b="0" i="0" u="none" strike="noStrike">
              <a:solidFill>
                <a:srgbClr val="000000"/>
              </a:solidFill>
              <a:latin typeface="ＭＳ Ｐ明朝"/>
              <a:ea typeface="ＭＳ Ｐ明朝"/>
            </a:rPr>
            <a:pPr/>
            <a:t>160,921</a:t>
          </a:fld>
          <a:endParaRPr lang="ja-JP" altLang="en-US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685800" y="238125"/>
    <xdr:ext cx="5112000" cy="3060000"/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DA93DB7-3055-4498-B7FA-D0D91344BAF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0.81252</cdr:x>
      <cdr:y>0.0262</cdr:y>
    </cdr:from>
    <cdr:to>
      <cdr:x>0.97821</cdr:x>
      <cdr:y>0.0965</cdr:y>
    </cdr:to>
    <cdr:grpSp>
      <cdr:nvGrpSpPr>
        <cdr:cNvPr id="2" name="グループ化 1">
          <a:extLst xmlns:a="http://schemas.openxmlformats.org/drawingml/2006/main">
            <a:ext uri="{FF2B5EF4-FFF2-40B4-BE49-F238E27FC236}">
              <a16:creationId xmlns:a16="http://schemas.microsoft.com/office/drawing/2014/main" id="{A87B615D-0C16-4342-A376-12829A6474CA}"/>
            </a:ext>
          </a:extLst>
        </cdr:cNvPr>
        <cdr:cNvGrpSpPr/>
      </cdr:nvGrpSpPr>
      <cdr:grpSpPr>
        <a:xfrm xmlns:a="http://schemas.openxmlformats.org/drawingml/2006/main">
          <a:off x="4153602" y="80172"/>
          <a:ext cx="847008" cy="215118"/>
          <a:chOff x="7162358" y="326281"/>
          <a:chExt cx="2321564" cy="531139"/>
        </a:xfrm>
      </cdr:grpSpPr>
      <cdr:sp macro="" textlink="">
        <cdr:nvSpPr>
          <cdr:cNvPr id="9" name="テキスト ボックス 1">
            <a:extLst xmlns:a="http://schemas.openxmlformats.org/drawingml/2006/main">
              <a:ext uri="{FF2B5EF4-FFF2-40B4-BE49-F238E27FC236}">
                <a16:creationId xmlns:a16="http://schemas.microsoft.com/office/drawing/2014/main" id="{2C296398-9B92-49F3-B291-DF05A2062B98}"/>
              </a:ext>
            </a:extLst>
          </cdr:cNvPr>
          <cdr:cNvSpPr txBox="1"/>
        </cdr:nvSpPr>
        <cdr:spPr>
          <a:xfrm xmlns:a="http://schemas.openxmlformats.org/drawingml/2006/main">
            <a:off x="7162358" y="326281"/>
            <a:ext cx="2321564" cy="531139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(n=</a:t>
            </a:r>
            <a:r>
              <a:rPr lang="en-US" altLang="ja-JP" sz="1000" baseline="0">
                <a:latin typeface="ＭＳ Ｐ明朝" panose="02020600040205080304" pitchFamily="18" charset="-128"/>
                <a:ea typeface="ＭＳ Ｐ明朝" panose="02020600040205080304" pitchFamily="18" charset="-128"/>
              </a:rPr>
              <a:t>           </a:t>
            </a:r>
            <a:r>
              <a:rPr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)</a:t>
            </a:r>
            <a:endParaRPr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cdr:txBody>
      </cdr:sp>
      <cdr:sp macro="" textlink="'[8]p19-p21出身地域別'!$B$26">
        <cdr:nvSpPr>
          <cdr:cNvPr id="10" name="テキスト ボックス 1">
            <a:extLst xmlns:a="http://schemas.openxmlformats.org/drawingml/2006/main">
              <a:ext uri="{FF2B5EF4-FFF2-40B4-BE49-F238E27FC236}">
                <a16:creationId xmlns:a16="http://schemas.microsoft.com/office/drawing/2014/main" id="{4457B558-61F6-4349-895A-E8A68D16D88C}"/>
              </a:ext>
            </a:extLst>
          </cdr:cNvPr>
          <cdr:cNvSpPr txBox="1"/>
        </cdr:nvSpPr>
        <cdr:spPr>
          <a:xfrm xmlns:a="http://schemas.openxmlformats.org/drawingml/2006/main">
            <a:off x="7687035" y="349801"/>
            <a:ext cx="1561965" cy="460546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fld id="{D2EE0C2B-5769-4E12-8ACB-72262E620D4B}" type="TxLink">
              <a:rPr lang="en-US" altLang="en-US" sz="1000" b="0" i="0" u="none" strike="noStrike">
                <a:solidFill>
                  <a:srgbClr val="000000"/>
                </a:solidFill>
                <a:latin typeface="ＭＳ Ｐ明朝"/>
                <a:ea typeface="ＭＳ Ｐ明朝"/>
              </a:rPr>
              <a:pPr/>
              <a:t>44,276</a:t>
            </a:fld>
            <a:endParaRPr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cdr:txBody>
      </cdr:sp>
    </cdr:grp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685800" y="238125"/>
    <xdr:ext cx="5112000" cy="306000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C34A97E-9E39-44EF-9902-F539E393D3D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0.71839</cdr:x>
      <cdr:y>0.05374</cdr:y>
    </cdr:from>
    <cdr:to>
      <cdr:x>0.87409</cdr:x>
      <cdr:y>0.12083</cdr:y>
    </cdr:to>
    <cdr:sp macro="" textlink="">
      <cdr:nvSpPr>
        <cdr:cNvPr id="10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DB4D45D-10D9-4271-AC8E-9AB08D25F2C3}"/>
            </a:ext>
          </a:extLst>
        </cdr:cNvPr>
        <cdr:cNvSpPr txBox="1"/>
      </cdr:nvSpPr>
      <cdr:spPr>
        <a:xfrm xmlns:a="http://schemas.openxmlformats.org/drawingml/2006/main">
          <a:off x="6689725" y="327025"/>
          <a:ext cx="1449892" cy="4082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 sz="18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  <cdr:relSizeAnchor xmlns:cdr="http://schemas.openxmlformats.org/drawingml/2006/chartDrawing">
    <cdr:from>
      <cdr:x>0.81114</cdr:x>
      <cdr:y>0.03089</cdr:y>
    </cdr:from>
    <cdr:to>
      <cdr:x>0.99024</cdr:x>
      <cdr:y>0.09798</cdr:y>
    </cdr:to>
    <cdr:grpSp>
      <cdr:nvGrpSpPr>
        <cdr:cNvPr id="2" name="グループ化 1">
          <a:extLst xmlns:a="http://schemas.openxmlformats.org/drawingml/2006/main">
            <a:ext uri="{FF2B5EF4-FFF2-40B4-BE49-F238E27FC236}">
              <a16:creationId xmlns:a16="http://schemas.microsoft.com/office/drawing/2014/main" id="{5314A2FD-A7ED-4FE5-B6B8-B17F180C0B13}"/>
            </a:ext>
          </a:extLst>
        </cdr:cNvPr>
        <cdr:cNvGrpSpPr/>
      </cdr:nvGrpSpPr>
      <cdr:grpSpPr>
        <a:xfrm xmlns:a="http://schemas.openxmlformats.org/drawingml/2006/main">
          <a:off x="4146548" y="94523"/>
          <a:ext cx="915559" cy="205296"/>
          <a:chOff x="7178596" y="226371"/>
          <a:chExt cx="1738391" cy="408229"/>
        </a:xfrm>
      </cdr:grpSpPr>
      <cdr:sp macro="" textlink="">
        <cdr:nvSpPr>
          <cdr:cNvPr id="9" name="テキスト ボックス 1">
            <a:extLst xmlns:a="http://schemas.openxmlformats.org/drawingml/2006/main">
              <a:ext uri="{FF2B5EF4-FFF2-40B4-BE49-F238E27FC236}">
                <a16:creationId xmlns:a16="http://schemas.microsoft.com/office/drawing/2014/main" id="{2C296398-9B92-49F3-B291-DF05A2062B98}"/>
              </a:ext>
            </a:extLst>
          </cdr:cNvPr>
          <cdr:cNvSpPr txBox="1"/>
        </cdr:nvSpPr>
        <cdr:spPr>
          <a:xfrm xmlns:a="http://schemas.openxmlformats.org/drawingml/2006/main">
            <a:off x="7178596" y="226371"/>
            <a:ext cx="1449892" cy="408229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altLang="ja-JP" sz="800">
                <a:latin typeface="ＭＳ Ｐ明朝" panose="02020600040205080304" pitchFamily="18" charset="-128"/>
                <a:ea typeface="ＭＳ Ｐ明朝" panose="02020600040205080304" pitchFamily="18" charset="-128"/>
              </a:rPr>
              <a:t>(n=</a:t>
            </a:r>
            <a:r>
              <a:rPr lang="en-US" altLang="ja-JP" sz="800" baseline="0">
                <a:latin typeface="ＭＳ Ｐ明朝" panose="02020600040205080304" pitchFamily="18" charset="-128"/>
                <a:ea typeface="ＭＳ Ｐ明朝" panose="02020600040205080304" pitchFamily="18" charset="-128"/>
              </a:rPr>
              <a:t>            </a:t>
            </a:r>
            <a:r>
              <a:rPr lang="en-US" altLang="ja-JP" sz="800">
                <a:latin typeface="ＭＳ Ｐ明朝" panose="02020600040205080304" pitchFamily="18" charset="-128"/>
                <a:ea typeface="ＭＳ Ｐ明朝" panose="02020600040205080304" pitchFamily="18" charset="-128"/>
              </a:rPr>
              <a:t>)</a:t>
            </a:r>
            <a:endParaRPr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cdr:txBody>
      </cdr:sp>
      <cdr:sp macro="" textlink="'[8]p19-p21出身地域別'!$B$38">
        <cdr:nvSpPr>
          <cdr:cNvPr id="11" name="テキスト ボックス 1">
            <a:extLst xmlns:a="http://schemas.openxmlformats.org/drawingml/2006/main">
              <a:ext uri="{FF2B5EF4-FFF2-40B4-BE49-F238E27FC236}">
                <a16:creationId xmlns:a16="http://schemas.microsoft.com/office/drawing/2014/main" id="{FDB4D45D-10D9-4271-AC8E-9AB08D25F2C3}"/>
              </a:ext>
            </a:extLst>
          </cdr:cNvPr>
          <cdr:cNvSpPr txBox="1"/>
        </cdr:nvSpPr>
        <cdr:spPr>
          <a:xfrm xmlns:a="http://schemas.openxmlformats.org/drawingml/2006/main">
            <a:off x="7467096" y="226371"/>
            <a:ext cx="1449891" cy="408229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fld id="{8C01B2D2-57DF-416A-B6C3-3B1077B78ACF}" type="TxLink">
              <a:rPr lang="en-US" altLang="en-US" sz="800" b="0" i="0" u="none" strike="noStrike">
                <a:solidFill>
                  <a:srgbClr val="000000"/>
                </a:solidFill>
                <a:latin typeface="ＭＳ Ｐ明朝"/>
                <a:ea typeface="ＭＳ Ｐ明朝"/>
              </a:rPr>
              <a:pPr/>
              <a:t>116,645</a:t>
            </a:fld>
            <a:endParaRPr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cdr:txBody>
      </cdr:sp>
    </cdr:grp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685800" y="238125"/>
    <xdr:ext cx="5112000" cy="288000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B3117FC-C463-4292-8C2D-AC15199CABE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0.8329</cdr:x>
      <cdr:y>0.16963</cdr:y>
    </cdr:from>
    <cdr:to>
      <cdr:x>1</cdr:x>
      <cdr:y>0.23335</cdr:y>
    </cdr:to>
    <cdr:grpSp>
      <cdr:nvGrpSpPr>
        <cdr:cNvPr id="2" name="グループ化 1">
          <a:extLst xmlns:a="http://schemas.openxmlformats.org/drawingml/2006/main">
            <a:ext uri="{FF2B5EF4-FFF2-40B4-BE49-F238E27FC236}">
              <a16:creationId xmlns:a16="http://schemas.microsoft.com/office/drawing/2014/main" id="{6EEA661A-E3C0-4A07-8A92-7ABA874BA89E}"/>
            </a:ext>
          </a:extLst>
        </cdr:cNvPr>
        <cdr:cNvGrpSpPr/>
      </cdr:nvGrpSpPr>
      <cdr:grpSpPr>
        <a:xfrm xmlns:a="http://schemas.openxmlformats.org/drawingml/2006/main">
          <a:off x="4257785" y="488534"/>
          <a:ext cx="854215" cy="183514"/>
          <a:chOff x="7493689" y="217563"/>
          <a:chExt cx="1555020" cy="387223"/>
        </a:xfrm>
      </cdr:grpSpPr>
      <cdr:sp macro="" textlink="">
        <cdr:nvSpPr>
          <cdr:cNvPr id="10" name="テキスト ボックス 1">
            <a:extLst xmlns:a="http://schemas.openxmlformats.org/drawingml/2006/main">
              <a:ext uri="{FF2B5EF4-FFF2-40B4-BE49-F238E27FC236}">
                <a16:creationId xmlns:a16="http://schemas.microsoft.com/office/drawing/2014/main" id="{85E39DFC-18C9-46C2-AB81-1A7BE05A7CD1}"/>
              </a:ext>
            </a:extLst>
          </cdr:cNvPr>
          <cdr:cNvSpPr txBox="1"/>
        </cdr:nvSpPr>
        <cdr:spPr>
          <a:xfrm xmlns:a="http://schemas.openxmlformats.org/drawingml/2006/main">
            <a:off x="7493689" y="217563"/>
            <a:ext cx="1555020" cy="38722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altLang="ja-JP" sz="800">
                <a:latin typeface="ＭＳ Ｐ明朝" panose="02020600040205080304" pitchFamily="18" charset="-128"/>
                <a:ea typeface="ＭＳ Ｐ明朝" panose="02020600040205080304" pitchFamily="18" charset="-128"/>
              </a:rPr>
              <a:t>(n=</a:t>
            </a:r>
            <a:r>
              <a:rPr lang="en-US" altLang="ja-JP" sz="800" baseline="0">
                <a:latin typeface="ＭＳ Ｐ明朝" panose="02020600040205080304" pitchFamily="18" charset="-128"/>
                <a:ea typeface="ＭＳ Ｐ明朝" panose="02020600040205080304" pitchFamily="18" charset="-128"/>
              </a:rPr>
              <a:t>            </a:t>
            </a:r>
            <a:r>
              <a:rPr lang="en-US" altLang="ja-JP" sz="800">
                <a:latin typeface="ＭＳ Ｐ明朝" panose="02020600040205080304" pitchFamily="18" charset="-128"/>
                <a:ea typeface="ＭＳ Ｐ明朝" panose="02020600040205080304" pitchFamily="18" charset="-128"/>
              </a:rPr>
              <a:t>)                       </a:t>
            </a:r>
            <a:endParaRPr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cdr:txBody>
      </cdr:sp>
      <cdr:sp macro="" textlink="[9]p22国・地域別トップ20!$V$20">
        <cdr:nvSpPr>
          <cdr:cNvPr id="11" name="テキスト ボックス 1">
            <a:extLst xmlns:a="http://schemas.openxmlformats.org/drawingml/2006/main">
              <a:ext uri="{FF2B5EF4-FFF2-40B4-BE49-F238E27FC236}">
                <a16:creationId xmlns:a16="http://schemas.microsoft.com/office/drawing/2014/main" id="{21BD9A94-C352-422A-AF08-4507BD375668}"/>
              </a:ext>
            </a:extLst>
          </cdr:cNvPr>
          <cdr:cNvSpPr txBox="1"/>
        </cdr:nvSpPr>
        <cdr:spPr>
          <a:xfrm xmlns:a="http://schemas.openxmlformats.org/drawingml/2006/main">
            <a:off x="7807804" y="217563"/>
            <a:ext cx="1016001" cy="38722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fld id="{AC08D147-40E1-4D33-9BEE-6DAA48E7D38C}" type="TxLink">
              <a:rPr lang="en-US" altLang="en-US" sz="800" b="0" i="0" u="none" strike="noStrike">
                <a:solidFill>
                  <a:srgbClr val="000000"/>
                </a:solidFill>
                <a:latin typeface="ＭＳ Ｐ明朝"/>
                <a:ea typeface="ＭＳ Ｐ明朝"/>
              </a:rPr>
              <a:pPr/>
              <a:t>160,921</a:t>
            </a:fld>
            <a:endParaRPr lang="ja-JP" altLang="en-US" sz="800"/>
          </a:p>
        </cdr:txBody>
      </cdr:sp>
    </cdr:grpSp>
  </cdr:relSizeAnchor>
  <cdr:relSizeAnchor xmlns:cdr="http://schemas.openxmlformats.org/drawingml/2006/chartDrawing">
    <cdr:from>
      <cdr:x>0.68511</cdr:x>
      <cdr:y>0.68571</cdr:y>
    </cdr:from>
    <cdr:to>
      <cdr:x>1</cdr:x>
      <cdr:y>0.91722</cdr:y>
    </cdr:to>
    <cdr:sp macro="" textlink="">
      <cdr:nvSpPr>
        <cdr:cNvPr id="5" name="テキスト ボックス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02275" y="1974850"/>
          <a:ext cx="1609725" cy="666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8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※構成比は小数点以下第2位を四捨五入しているため、合計しても100％になっておりません。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685800" y="238125"/>
    <xdr:ext cx="9298781" cy="6072187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1295806-2BCB-49AA-970A-6DB3CA10DAA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685800" y="476250"/>
    <xdr:ext cx="5112000" cy="3060000"/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6BEE422-CA04-478E-B92C-09D67B5C2DC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xdr:wsDr xmlns:xdr="http://schemas.openxmlformats.org/drawingml/2006/spreadsheetDrawing" xmlns:a="http://schemas.openxmlformats.org/drawingml/2006/main">
  <xdr:absoluteAnchor>
    <xdr:pos x="685800" y="238125"/>
    <xdr:ext cx="5112000" cy="306000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81994D6-6108-4821-923F-9EA852B8434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0.86052</cdr:x>
      <cdr:y>0.02407</cdr:y>
    </cdr:from>
    <cdr:to>
      <cdr:x>0.98606</cdr:x>
      <cdr:y>0.07508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6259EC0-A963-4078-8E5B-2E39AE226FA6}"/>
            </a:ext>
          </a:extLst>
        </cdr:cNvPr>
        <cdr:cNvSpPr txBox="1"/>
      </cdr:nvSpPr>
      <cdr:spPr>
        <a:xfrm xmlns:a="http://schemas.openxmlformats.org/drawingml/2006/main">
          <a:off x="7997397" y="146063"/>
          <a:ext cx="1166728" cy="3095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(n=  </a:t>
          </a:r>
          <a:r>
            <a:rPr lang="en-US" altLang="ja-JP" sz="8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    </a:t>
          </a:r>
          <a:r>
            <a:rPr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)</a:t>
          </a:r>
          <a:endParaRPr lang="ja-JP" altLang="en-US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  <cdr:relSizeAnchor xmlns:cdr="http://schemas.openxmlformats.org/drawingml/2006/chartDrawing">
    <cdr:from>
      <cdr:x>0.89172</cdr:x>
      <cdr:y>0.02407</cdr:y>
    </cdr:from>
    <cdr:to>
      <cdr:x>0.9838</cdr:x>
      <cdr:y>0.08404</cdr:y>
    </cdr:to>
    <cdr:sp macro="" textlink="'[10]p23-26概観（養成）'!$V$10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55EA6C7-DDAC-443A-A11D-77B9A8B37786}"/>
            </a:ext>
          </a:extLst>
        </cdr:cNvPr>
        <cdr:cNvSpPr txBox="1"/>
      </cdr:nvSpPr>
      <cdr:spPr>
        <a:xfrm xmlns:a="http://schemas.openxmlformats.org/drawingml/2006/main">
          <a:off x="4558448" y="73654"/>
          <a:ext cx="470751" cy="183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5B4B2395-5CA9-4CB1-BD98-37C273A484FE}" type="TxLink">
            <a:rPr lang="en-US" altLang="en-US" sz="800" b="0" i="0" u="none" strike="noStrike">
              <a:solidFill>
                <a:srgbClr val="000000"/>
              </a:solidFill>
              <a:latin typeface="ＭＳ Ｐ明朝"/>
              <a:ea typeface="ＭＳ Ｐ明朝"/>
            </a:rPr>
            <a:pPr/>
            <a:t>603</a:t>
          </a:fld>
          <a:endParaRPr lang="ja-JP" altLang="en-US" sz="800"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absoluteAnchor>
    <xdr:pos x="685800" y="238125"/>
    <xdr:ext cx="5112000" cy="288000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4BFC903-683E-4BBA-831B-5169262DDBA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0.75877</cdr:x>
      <cdr:y>0.09049</cdr:y>
    </cdr:from>
    <cdr:to>
      <cdr:x>0.89996</cdr:x>
      <cdr:y>0.15875</cdr:y>
    </cdr:to>
    <cdr:grpSp>
      <cdr:nvGrpSpPr>
        <cdr:cNvPr id="4" name="グループ化 3">
          <a:extLst xmlns:a="http://schemas.openxmlformats.org/drawingml/2006/main">
            <a:ext uri="{FF2B5EF4-FFF2-40B4-BE49-F238E27FC236}">
              <a16:creationId xmlns:a16="http://schemas.microsoft.com/office/drawing/2014/main" id="{B970E81A-08A3-49A8-9908-3C91E22DBADF}"/>
            </a:ext>
          </a:extLst>
        </cdr:cNvPr>
        <cdr:cNvGrpSpPr/>
      </cdr:nvGrpSpPr>
      <cdr:grpSpPr>
        <a:xfrm xmlns:a="http://schemas.openxmlformats.org/drawingml/2006/main">
          <a:off x="3878832" y="260611"/>
          <a:ext cx="721764" cy="196589"/>
          <a:chOff x="7065733" y="550577"/>
          <a:chExt cx="587973" cy="309594"/>
        </a:xfrm>
      </cdr:grpSpPr>
      <cdr:sp macro="" textlink="">
        <cdr:nvSpPr>
          <cdr:cNvPr id="2" name="テキスト ボックス 1">
            <a:extLst xmlns:a="http://schemas.openxmlformats.org/drawingml/2006/main">
              <a:ext uri="{FF2B5EF4-FFF2-40B4-BE49-F238E27FC236}">
                <a16:creationId xmlns:a16="http://schemas.microsoft.com/office/drawing/2014/main" id="{F6259EC0-A963-4078-8E5B-2E39AE226FA6}"/>
              </a:ext>
            </a:extLst>
          </cdr:cNvPr>
          <cdr:cNvSpPr txBox="1"/>
        </cdr:nvSpPr>
        <cdr:spPr>
          <a:xfrm xmlns:a="http://schemas.openxmlformats.org/drawingml/2006/main">
            <a:off x="7065733" y="550577"/>
            <a:ext cx="564117" cy="309594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altLang="ja-JP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(n= </a:t>
            </a:r>
            <a:r>
              <a:rPr lang="en-US" altLang="ja-JP" sz="900" baseline="0">
                <a:latin typeface="ＭＳ Ｐ明朝" panose="02020600040205080304" pitchFamily="18" charset="-128"/>
                <a:ea typeface="ＭＳ Ｐ明朝" panose="02020600040205080304" pitchFamily="18" charset="-128"/>
              </a:rPr>
              <a:t>       </a:t>
            </a:r>
            <a:r>
              <a:rPr lang="en-US" altLang="ja-JP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)</a:t>
            </a:r>
            <a:endPara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cdr:txBody>
      </cdr:sp>
      <cdr:sp macro="" textlink="'[10]p23-26概観（養成）'!$W$10">
        <cdr:nvSpPr>
          <cdr:cNvPr id="3" name="テキスト ボックス 1">
            <a:extLst xmlns:a="http://schemas.openxmlformats.org/drawingml/2006/main">
              <a:ext uri="{FF2B5EF4-FFF2-40B4-BE49-F238E27FC236}">
                <a16:creationId xmlns:a16="http://schemas.microsoft.com/office/drawing/2014/main" id="{005575A6-A555-4081-90E9-F601B97F29B4}"/>
              </a:ext>
            </a:extLst>
          </cdr:cNvPr>
          <cdr:cNvSpPr txBox="1"/>
        </cdr:nvSpPr>
        <cdr:spPr>
          <a:xfrm xmlns:a="http://schemas.openxmlformats.org/drawingml/2006/main">
            <a:off x="7209206" y="550577"/>
            <a:ext cx="444500" cy="309594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fld id="{FB519666-A5D2-4BDA-B3F3-B5FC00E6E522}" type="TxLink">
              <a:rPr lang="en-US" altLang="en-US" sz="900" b="0" i="0" u="none" strike="noStrike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pPr/>
              <a:t>4,546</a:t>
            </a:fld>
            <a:endPara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cdr:txBody>
      </cdr:sp>
    </cdr:grp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absoluteAnchor>
    <xdr:pos x="685800" y="238125"/>
    <xdr:ext cx="5112000" cy="2880000"/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FC0D7E1-1E00-42F5-80CB-A78D5087B90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0.79125</cdr:x>
      <cdr:y>0.05158</cdr:y>
    </cdr:from>
    <cdr:to>
      <cdr:x>0.99312</cdr:x>
      <cdr:y>0.13229</cdr:y>
    </cdr:to>
    <cdr:grpSp>
      <cdr:nvGrpSpPr>
        <cdr:cNvPr id="4" name="グループ化 3">
          <a:extLst xmlns:a="http://schemas.openxmlformats.org/drawingml/2006/main">
            <a:ext uri="{FF2B5EF4-FFF2-40B4-BE49-F238E27FC236}">
              <a16:creationId xmlns:a16="http://schemas.microsoft.com/office/drawing/2014/main" id="{0F639DCC-4690-417A-8A4D-9D1086DA0ED8}"/>
            </a:ext>
          </a:extLst>
        </cdr:cNvPr>
        <cdr:cNvGrpSpPr/>
      </cdr:nvGrpSpPr>
      <cdr:grpSpPr>
        <a:xfrm xmlns:a="http://schemas.openxmlformats.org/drawingml/2006/main">
          <a:off x="4044870" y="148550"/>
          <a:ext cx="1031959" cy="232445"/>
          <a:chOff x="7368190" y="313865"/>
          <a:chExt cx="2469248" cy="390492"/>
        </a:xfrm>
      </cdr:grpSpPr>
      <cdr:sp macro="" textlink="">
        <cdr:nvSpPr>
          <cdr:cNvPr id="2" name="テキスト ボックス 1">
            <a:extLst xmlns:a="http://schemas.openxmlformats.org/drawingml/2006/main">
              <a:ext uri="{FF2B5EF4-FFF2-40B4-BE49-F238E27FC236}">
                <a16:creationId xmlns:a16="http://schemas.microsoft.com/office/drawing/2014/main" id="{3509620C-EA6A-487A-9A7B-8C87EE240C77}"/>
              </a:ext>
            </a:extLst>
          </cdr:cNvPr>
          <cdr:cNvSpPr txBox="1"/>
        </cdr:nvSpPr>
        <cdr:spPr>
          <a:xfrm xmlns:a="http://schemas.openxmlformats.org/drawingml/2006/main">
            <a:off x="7368190" y="313865"/>
            <a:ext cx="2230317" cy="390492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altLang="ja-JP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(n=</a:t>
            </a:r>
            <a:r>
              <a:rPr lang="en-US" altLang="ja-JP" sz="900" baseline="0">
                <a:latin typeface="ＭＳ Ｐ明朝" panose="02020600040205080304" pitchFamily="18" charset="-128"/>
                <a:ea typeface="ＭＳ Ｐ明朝" panose="02020600040205080304" pitchFamily="18" charset="-128"/>
              </a:rPr>
              <a:t>         </a:t>
            </a:r>
            <a:r>
              <a:rPr lang="en-US" altLang="ja-JP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)  </a:t>
            </a:r>
            <a:endPara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cdr:txBody>
      </cdr:sp>
      <cdr:sp macro="" textlink="'[10]p23-26概観（養成）'!$V$30">
        <cdr:nvSpPr>
          <cdr:cNvPr id="3" name="テキスト ボックス 1">
            <a:extLst xmlns:a="http://schemas.openxmlformats.org/drawingml/2006/main">
              <a:ext uri="{FF2B5EF4-FFF2-40B4-BE49-F238E27FC236}">
                <a16:creationId xmlns:a16="http://schemas.microsoft.com/office/drawing/2014/main" id="{74CFC502-C253-4AA0-8039-828FD2B4D733}"/>
              </a:ext>
            </a:extLst>
          </cdr:cNvPr>
          <cdr:cNvSpPr txBox="1"/>
        </cdr:nvSpPr>
        <cdr:spPr>
          <a:xfrm xmlns:a="http://schemas.openxmlformats.org/drawingml/2006/main">
            <a:off x="7756526" y="313865"/>
            <a:ext cx="2080912" cy="390492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fld id="{C9B6C922-6A16-41F7-84F4-A11A388F8F29}" type="TxLink">
              <a:rPr lang="en-US" altLang="en-US" sz="900" b="0" i="0" u="none" strike="noStrike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pPr/>
              <a:t>4,546</a:t>
            </a:fld>
            <a:endPara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cdr:txBody>
      </cdr:sp>
    </cdr:grp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absoluteAnchor>
    <xdr:pos x="685800" y="238125"/>
    <xdr:ext cx="5112000" cy="288000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8829B25-A83D-45E6-B73D-FA48C84BF4B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0.78483</cdr:x>
      <cdr:y>0.06469</cdr:y>
    </cdr:from>
    <cdr:to>
      <cdr:x>0.98939</cdr:x>
      <cdr:y>0.14552</cdr:y>
    </cdr:to>
    <cdr:grpSp>
      <cdr:nvGrpSpPr>
        <cdr:cNvPr id="4" name="グループ化 3">
          <a:extLst xmlns:a="http://schemas.openxmlformats.org/drawingml/2006/main">
            <a:ext uri="{FF2B5EF4-FFF2-40B4-BE49-F238E27FC236}">
              <a16:creationId xmlns:a16="http://schemas.microsoft.com/office/drawing/2014/main" id="{BE8F6163-3E2F-43B0-A4AD-05A80280989B}"/>
            </a:ext>
          </a:extLst>
        </cdr:cNvPr>
        <cdr:cNvGrpSpPr/>
      </cdr:nvGrpSpPr>
      <cdr:grpSpPr>
        <a:xfrm xmlns:a="http://schemas.openxmlformats.org/drawingml/2006/main">
          <a:off x="4012051" y="186307"/>
          <a:ext cx="1045711" cy="232791"/>
          <a:chOff x="7239029" y="437386"/>
          <a:chExt cx="1613759" cy="309594"/>
        </a:xfrm>
      </cdr:grpSpPr>
      <cdr:sp macro="" textlink="">
        <cdr:nvSpPr>
          <cdr:cNvPr id="2" name="テキスト ボックス 1">
            <a:extLst xmlns:a="http://schemas.openxmlformats.org/drawingml/2006/main">
              <a:ext uri="{FF2B5EF4-FFF2-40B4-BE49-F238E27FC236}">
                <a16:creationId xmlns:a16="http://schemas.microsoft.com/office/drawing/2014/main" id="{A1CE2F25-6D76-499E-BE3D-DA743CA97371}"/>
              </a:ext>
            </a:extLst>
          </cdr:cNvPr>
          <cdr:cNvSpPr txBox="1"/>
        </cdr:nvSpPr>
        <cdr:spPr>
          <a:xfrm xmlns:a="http://schemas.openxmlformats.org/drawingml/2006/main">
            <a:off x="7239029" y="437386"/>
            <a:ext cx="1613759" cy="309594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altLang="ja-JP" sz="900">
                <a:latin typeface="ＭＳ 明朝" panose="02020609040205080304" pitchFamily="17" charset="-128"/>
                <a:ea typeface="ＭＳ 明朝" panose="02020609040205080304" pitchFamily="17" charset="-128"/>
              </a:rPr>
              <a:t>(n=</a:t>
            </a:r>
            <a:r>
              <a:rPr lang="ja-JP" altLang="en-US" sz="900">
                <a:latin typeface="ＭＳ 明朝" panose="02020609040205080304" pitchFamily="17" charset="-128"/>
                <a:ea typeface="ＭＳ 明朝" panose="02020609040205080304" pitchFamily="17" charset="-128"/>
              </a:rPr>
              <a:t>　　　</a:t>
            </a:r>
            <a:r>
              <a:rPr lang="ja-JP" altLang="en-US" sz="900" baseline="0">
                <a:latin typeface="ＭＳ 明朝" panose="02020609040205080304" pitchFamily="17" charset="-128"/>
                <a:ea typeface="ＭＳ 明朝" panose="02020609040205080304" pitchFamily="17" charset="-128"/>
              </a:rPr>
              <a:t> </a:t>
            </a:r>
            <a:r>
              <a:rPr lang="en-US" altLang="ja-JP" sz="900">
                <a:latin typeface="ＭＳ 明朝" panose="02020609040205080304" pitchFamily="17" charset="-128"/>
                <a:ea typeface="ＭＳ 明朝" panose="02020609040205080304" pitchFamily="17" charset="-128"/>
              </a:rPr>
              <a:t>)</a:t>
            </a:r>
            <a:endParaRPr lang="ja-JP" altLang="en-US" sz="9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cdr:txBody>
      </cdr:sp>
      <cdr:sp macro="" textlink="'[10]p23-26概観（養成）'!$X$10">
        <cdr:nvSpPr>
          <cdr:cNvPr id="3" name="テキスト ボックス 1">
            <a:extLst xmlns:a="http://schemas.openxmlformats.org/drawingml/2006/main">
              <a:ext uri="{FF2B5EF4-FFF2-40B4-BE49-F238E27FC236}">
                <a16:creationId xmlns:a16="http://schemas.microsoft.com/office/drawing/2014/main" id="{22BE2643-BBFA-4F3D-A7ED-2DDFB1F6103A}"/>
              </a:ext>
            </a:extLst>
          </cdr:cNvPr>
          <cdr:cNvSpPr txBox="1"/>
        </cdr:nvSpPr>
        <cdr:spPr>
          <a:xfrm xmlns:a="http://schemas.openxmlformats.org/drawingml/2006/main">
            <a:off x="7557307" y="437386"/>
            <a:ext cx="999068" cy="309594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fld id="{67EB2558-4187-4C5D-ABC6-BB58BD512FB7}" type="TxLink">
              <a:rPr lang="en-US" altLang="en-US" sz="900" b="0" i="0" u="none" strike="noStrike">
                <a:solidFill>
                  <a:srgbClr val="000000"/>
                </a:solidFill>
                <a:latin typeface="ＭＳ Ｐ明朝"/>
                <a:ea typeface="ＭＳ Ｐ明朝"/>
              </a:rPr>
              <a:pPr/>
              <a:t>26,155</a:t>
            </a:fld>
            <a:endParaRPr lang="ja-JP" altLang="en-US" sz="9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cdr:txBody>
      </cdr:sp>
    </cdr:grp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absoluteAnchor>
    <xdr:pos x="685800" y="238125"/>
    <xdr:ext cx="5112000" cy="306000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2C31977-6194-45D1-9201-32196658150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0.77301</cdr:x>
      <cdr:y>0.03604</cdr:y>
    </cdr:from>
    <cdr:to>
      <cdr:x>0.94281</cdr:x>
      <cdr:y>0.11828</cdr:y>
    </cdr:to>
    <cdr:grpSp>
      <cdr:nvGrpSpPr>
        <cdr:cNvPr id="2" name="グループ化 1">
          <a:extLst xmlns:a="http://schemas.openxmlformats.org/drawingml/2006/main">
            <a:ext uri="{FF2B5EF4-FFF2-40B4-BE49-F238E27FC236}">
              <a16:creationId xmlns:a16="http://schemas.microsoft.com/office/drawing/2014/main" id="{E09D75EB-01DF-4EDA-A1D8-582F892D3BCB}"/>
            </a:ext>
          </a:extLst>
        </cdr:cNvPr>
        <cdr:cNvGrpSpPr/>
      </cdr:nvGrpSpPr>
      <cdr:grpSpPr>
        <a:xfrm xmlns:a="http://schemas.openxmlformats.org/drawingml/2006/main">
          <a:off x="3951627" y="110282"/>
          <a:ext cx="868018" cy="251655"/>
          <a:chOff x="7078120" y="161383"/>
          <a:chExt cx="1577821" cy="498751"/>
        </a:xfrm>
      </cdr:grpSpPr>
      <cdr:sp macro="" textlink="">
        <cdr:nvSpPr>
          <cdr:cNvPr id="3" name="テキスト ボックス 1">
            <a:extLst xmlns:a="http://schemas.openxmlformats.org/drawingml/2006/main">
              <a:ext uri="{FF2B5EF4-FFF2-40B4-BE49-F238E27FC236}">
                <a16:creationId xmlns:a16="http://schemas.microsoft.com/office/drawing/2014/main" id="{9DC4BEDC-9126-4477-87DA-88A832EE11D8}"/>
              </a:ext>
            </a:extLst>
          </cdr:cNvPr>
          <cdr:cNvSpPr txBox="1"/>
        </cdr:nvSpPr>
        <cdr:spPr>
          <a:xfrm xmlns:a="http://schemas.openxmlformats.org/drawingml/2006/main">
            <a:off x="7078120" y="161383"/>
            <a:ext cx="1577821" cy="442121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altLang="ja-JP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(n=</a:t>
            </a:r>
            <a:r>
              <a:rPr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　　　　　　</a:t>
            </a:r>
            <a:r>
              <a:rPr lang="en-US" altLang="ja-JP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)</a:t>
            </a:r>
            <a:endPara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cdr:txBody>
      </cdr:sp>
      <cdr:sp macro="" textlink="'[11]p32国・地域別（トップ20）（養成）'!$V$12">
        <cdr:nvSpPr>
          <cdr:cNvPr id="4" name="テキスト ボックス 1">
            <a:extLst xmlns:a="http://schemas.openxmlformats.org/drawingml/2006/main">
              <a:ext uri="{FF2B5EF4-FFF2-40B4-BE49-F238E27FC236}">
                <a16:creationId xmlns:a16="http://schemas.microsoft.com/office/drawing/2014/main" id="{3AB1B009-2D3A-4AC3-8AAE-B3979CF48F1A}"/>
              </a:ext>
            </a:extLst>
          </cdr:cNvPr>
          <cdr:cNvSpPr txBox="1"/>
        </cdr:nvSpPr>
        <cdr:spPr>
          <a:xfrm xmlns:a="http://schemas.openxmlformats.org/drawingml/2006/main">
            <a:off x="7432675" y="161383"/>
            <a:ext cx="1050130" cy="498751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fld id="{FED4DD63-9502-4809-87DB-5FD60550A50D}" type="TxLink">
              <a:rPr lang="en-US" altLang="en-US" sz="900" b="0" i="0" u="none" strike="noStrike">
                <a:solidFill>
                  <a:srgbClr val="000000"/>
                </a:solidFill>
                <a:latin typeface="ＭＳ Ｐ明朝"/>
                <a:ea typeface="ＭＳ Ｐ明朝"/>
              </a:rPr>
              <a:pPr/>
              <a:t>26,155</a:t>
            </a:fld>
            <a:endPara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cdr:txBody>
      </cdr:sp>
    </cdr:grpSp>
  </cdr:relSizeAnchor>
  <cdr:relSizeAnchor xmlns:cdr="http://schemas.openxmlformats.org/drawingml/2006/chartDrawing">
    <cdr:from>
      <cdr:x>0.01925</cdr:x>
      <cdr:y>0.78211</cdr:y>
    </cdr:from>
    <cdr:to>
      <cdr:x>0.33415</cdr:x>
      <cdr:y>1</cdr:y>
    </cdr:to>
    <cdr:sp macro="" textlink="">
      <cdr:nvSpPr>
        <cdr:cNvPr id="5" name="テキスト ボックス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8425" y="2393250"/>
          <a:ext cx="1609725" cy="666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8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※構成比は小数点以下第2位を四捨五入しているため、合計しても100％になっておりません。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0.84251</cdr:x>
      <cdr:y>0.0951</cdr:y>
    </cdr:from>
    <cdr:to>
      <cdr:x>0.94317</cdr:x>
      <cdr:y>0.14846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D2CCFEBC-E3E3-4197-BAF3-BE676FC6BABD}"/>
            </a:ext>
          </a:extLst>
        </cdr:cNvPr>
        <cdr:cNvSpPr txBox="1"/>
      </cdr:nvSpPr>
      <cdr:spPr>
        <a:xfrm xmlns:a="http://schemas.openxmlformats.org/drawingml/2006/main">
          <a:off x="7834310" y="577453"/>
          <a:ext cx="936000" cy="32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(n=</a:t>
          </a:r>
          <a:r>
            <a:rPr lang="en-US" altLang="ja-JP" sz="8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        )</a:t>
          </a:r>
          <a:endParaRPr lang="ja-JP" altLang="en-US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  <cdr:relSizeAnchor xmlns:cdr="http://schemas.openxmlformats.org/drawingml/2006/chartDrawing">
    <cdr:from>
      <cdr:x>0.87708</cdr:x>
      <cdr:y>0.0951</cdr:y>
    </cdr:from>
    <cdr:to>
      <cdr:x>0.97774</cdr:x>
      <cdr:y>0.14846</cdr:y>
    </cdr:to>
    <cdr:sp macro="" textlink="[2]数量個別!$C$6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4C7E4242-BA62-4835-A1EF-B02320C2C32E}"/>
            </a:ext>
          </a:extLst>
        </cdr:cNvPr>
        <cdr:cNvSpPr txBox="1"/>
      </cdr:nvSpPr>
      <cdr:spPr>
        <a:xfrm xmlns:a="http://schemas.openxmlformats.org/drawingml/2006/main">
          <a:off x="8155780" y="577453"/>
          <a:ext cx="936000" cy="32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4EFBC56F-DEA9-4CAE-901D-1EC1AF24D489}" type="TxLink">
            <a:rPr lang="en-US" altLang="en-US" sz="800" b="0" i="0" u="none" strike="noStrike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pPr/>
            <a:t>2,516</a:t>
          </a:fld>
          <a:endParaRPr lang="ja-JP" altLang="en-US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</c:userShapes>
</file>

<file path=xl/drawings/drawing40.xml><?xml version="1.0" encoding="utf-8"?>
<xdr:wsDr xmlns:xdr="http://schemas.openxmlformats.org/drawingml/2006/spreadsheetDrawing" xmlns:a="http://schemas.openxmlformats.org/drawingml/2006/main">
  <xdr:absoluteAnchor>
    <xdr:pos x="685800" y="238125"/>
    <xdr:ext cx="5292000" cy="3132000"/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CBBAF7D-8FB2-4F83-BDC9-CCDC3DFEE2E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0.73975</cdr:x>
      <cdr:y>0.02574</cdr:y>
    </cdr:from>
    <cdr:to>
      <cdr:x>0.87847</cdr:x>
      <cdr:y>0.10644</cdr:y>
    </cdr:to>
    <cdr:grpSp>
      <cdr:nvGrpSpPr>
        <cdr:cNvPr id="2" name="グループ化 1">
          <a:extLst xmlns:a="http://schemas.openxmlformats.org/drawingml/2006/main">
            <a:ext uri="{FF2B5EF4-FFF2-40B4-BE49-F238E27FC236}">
              <a16:creationId xmlns:a16="http://schemas.microsoft.com/office/drawing/2014/main" id="{1573823F-5CB7-492C-888D-752EF8FA6C5C}"/>
            </a:ext>
          </a:extLst>
        </cdr:cNvPr>
        <cdr:cNvGrpSpPr/>
      </cdr:nvGrpSpPr>
      <cdr:grpSpPr>
        <a:xfrm xmlns:a="http://schemas.openxmlformats.org/drawingml/2006/main">
          <a:off x="3914757" y="80618"/>
          <a:ext cx="734106" cy="252752"/>
          <a:chOff x="7438008" y="156107"/>
          <a:chExt cx="724952" cy="263006"/>
        </a:xfrm>
      </cdr:grpSpPr>
      <cdr:sp macro="" textlink="">
        <cdr:nvSpPr>
          <cdr:cNvPr id="3" name="テキスト ボックス 1">
            <a:extLst xmlns:a="http://schemas.openxmlformats.org/drawingml/2006/main">
              <a:ext uri="{FF2B5EF4-FFF2-40B4-BE49-F238E27FC236}">
                <a16:creationId xmlns:a16="http://schemas.microsoft.com/office/drawing/2014/main" id="{F8EA3878-B4B6-44A8-94F4-2EC75BD87E6C}"/>
              </a:ext>
            </a:extLst>
          </cdr:cNvPr>
          <cdr:cNvSpPr txBox="1"/>
        </cdr:nvSpPr>
        <cdr:spPr>
          <a:xfrm xmlns:a="http://schemas.openxmlformats.org/drawingml/2006/main">
            <a:off x="7438008" y="156107"/>
            <a:ext cx="724952" cy="263006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altLang="ja-JP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(n=         )</a:t>
            </a:r>
            <a:endPara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cdr:txBody>
      </cdr:sp>
      <cdr:sp macro="" textlink="'[12]p33内訳図表（養成）'!$AJ$94">
        <cdr:nvSpPr>
          <cdr:cNvPr id="4" name="テキスト ボックス 1">
            <a:extLst xmlns:a="http://schemas.openxmlformats.org/drawingml/2006/main">
              <a:ext uri="{FF2B5EF4-FFF2-40B4-BE49-F238E27FC236}">
                <a16:creationId xmlns:a16="http://schemas.microsoft.com/office/drawing/2014/main" id="{A8FCF038-3B33-46E8-8A21-9473D080C8B9}"/>
              </a:ext>
            </a:extLst>
          </cdr:cNvPr>
          <cdr:cNvSpPr txBox="1"/>
        </cdr:nvSpPr>
        <cdr:spPr>
          <a:xfrm xmlns:a="http://schemas.openxmlformats.org/drawingml/2006/main">
            <a:off x="7623176" y="156107"/>
            <a:ext cx="377824" cy="205856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fld id="{845ACAB4-AF34-421C-93A1-AA2803EA5D1F}" type="TxLink">
              <a:rPr lang="en-US" altLang="en-US" sz="900" b="0" i="0" u="none" strike="noStrike">
                <a:solidFill>
                  <a:srgbClr val="000000"/>
                </a:solidFill>
                <a:latin typeface="ＭＳ Ｐ明朝"/>
                <a:ea typeface="ＭＳ Ｐ明朝"/>
              </a:rPr>
              <a:pPr/>
              <a:t>760</a:t>
            </a:fld>
            <a:endPara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cdr:txBody>
      </cdr:sp>
    </cdr:grp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219075</xdr:colOff>
      <xdr:row>4</xdr:row>
      <xdr:rowOff>38100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5019675" y="990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</xdr:col>
      <xdr:colOff>9524</xdr:colOff>
      <xdr:row>2</xdr:row>
      <xdr:rowOff>9525</xdr:rowOff>
    </xdr:from>
    <xdr:to>
      <xdr:col>10</xdr:col>
      <xdr:colOff>371475</xdr:colOff>
      <xdr:row>21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absoluteAnchor>
    <xdr:pos x="685800" y="238125"/>
    <xdr:ext cx="9293679" cy="6068786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D9E72C9-AEC5-400A-BB1A-D2C2F50A25F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0.81293</cdr:x>
      <cdr:y>0.04817</cdr:y>
    </cdr:from>
    <cdr:to>
      <cdr:x>0.89165</cdr:x>
      <cdr:y>0.10482</cdr:y>
    </cdr:to>
    <cdr:grpSp>
      <cdr:nvGrpSpPr>
        <cdr:cNvPr id="4" name="グループ化 3">
          <a:extLst xmlns:a="http://schemas.openxmlformats.org/drawingml/2006/main">
            <a:ext uri="{FF2B5EF4-FFF2-40B4-BE49-F238E27FC236}">
              <a16:creationId xmlns:a16="http://schemas.microsoft.com/office/drawing/2014/main" id="{CCAF359A-4684-43B7-8C3C-536735C044BF}"/>
            </a:ext>
          </a:extLst>
        </cdr:cNvPr>
        <cdr:cNvGrpSpPr/>
      </cdr:nvGrpSpPr>
      <cdr:grpSpPr>
        <a:xfrm xmlns:a="http://schemas.openxmlformats.org/drawingml/2006/main">
          <a:off x="7555110" y="292333"/>
          <a:ext cx="731599" cy="343797"/>
          <a:chOff x="7507527" y="482828"/>
          <a:chExt cx="731599" cy="343797"/>
        </a:xfrm>
      </cdr:grpSpPr>
      <cdr:sp macro="" textlink="">
        <cdr:nvSpPr>
          <cdr:cNvPr id="2" name="テキスト ボックス 1">
            <a:extLst xmlns:a="http://schemas.openxmlformats.org/drawingml/2006/main">
              <a:ext uri="{FF2B5EF4-FFF2-40B4-BE49-F238E27FC236}">
                <a16:creationId xmlns:a16="http://schemas.microsoft.com/office/drawing/2014/main" id="{1CEA8160-FFA4-4B9C-8F4C-7BA374FFA9F2}"/>
              </a:ext>
            </a:extLst>
          </cdr:cNvPr>
          <cdr:cNvSpPr txBox="1"/>
        </cdr:nvSpPr>
        <cdr:spPr>
          <a:xfrm xmlns:a="http://schemas.openxmlformats.org/drawingml/2006/main">
            <a:off x="7507527" y="482828"/>
            <a:ext cx="626864" cy="343797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altLang="ja-JP" sz="800">
                <a:latin typeface="ＭＳ Ｐ明朝" panose="02020600040205080304" pitchFamily="18" charset="-128"/>
                <a:ea typeface="ＭＳ Ｐ明朝" panose="02020600040205080304" pitchFamily="18" charset="-128"/>
              </a:rPr>
              <a:t>(n= </a:t>
            </a:r>
            <a:r>
              <a:rPr lang="en-US" altLang="ja-JP" sz="800" baseline="0">
                <a:latin typeface="ＭＳ Ｐ明朝" panose="02020600040205080304" pitchFamily="18" charset="-128"/>
                <a:ea typeface="ＭＳ Ｐ明朝" panose="02020600040205080304" pitchFamily="18" charset="-128"/>
              </a:rPr>
              <a:t>     </a:t>
            </a:r>
            <a:r>
              <a:rPr lang="en-US" altLang="ja-JP" sz="800">
                <a:latin typeface="ＭＳ Ｐ明朝" panose="02020600040205080304" pitchFamily="18" charset="-128"/>
                <a:ea typeface="ＭＳ Ｐ明朝" panose="02020600040205080304" pitchFamily="18" charset="-128"/>
              </a:rPr>
              <a:t>)</a:t>
            </a:r>
            <a:endParaRPr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cdr:txBody>
      </cdr:sp>
      <cdr:sp macro="" textlink="'[13]p38概観（コーディ）(P34-36説明)'!$L$33">
        <cdr:nvSpPr>
          <cdr:cNvPr id="3" name="テキスト ボックス 1">
            <a:extLst xmlns:a="http://schemas.openxmlformats.org/drawingml/2006/main">
              <a:ext uri="{FF2B5EF4-FFF2-40B4-BE49-F238E27FC236}">
                <a16:creationId xmlns:a16="http://schemas.microsoft.com/office/drawing/2014/main" id="{017BB31C-FF60-40C2-BAF0-AC847E290737}"/>
              </a:ext>
            </a:extLst>
          </cdr:cNvPr>
          <cdr:cNvSpPr txBox="1"/>
        </cdr:nvSpPr>
        <cdr:spPr>
          <a:xfrm xmlns:a="http://schemas.openxmlformats.org/drawingml/2006/main">
            <a:off x="7661276" y="482828"/>
            <a:ext cx="577850" cy="343797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fld id="{FA7C447E-18FD-4FA4-85EF-F44848586426}" type="TxLink">
              <a:rPr lang="en-US" altLang="en-US" sz="800" b="0" i="0" u="none" strike="noStrike">
                <a:solidFill>
                  <a:srgbClr val="000000"/>
                </a:solidFill>
                <a:latin typeface="ＭＳ Ｐ明朝"/>
                <a:ea typeface="ＭＳ Ｐ明朝"/>
              </a:rPr>
              <a:pPr/>
              <a:t>562</a:t>
            </a:fld>
            <a:endParaRPr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cdr:txBody>
      </cdr:sp>
    </cdr:grp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absoluteAnchor>
    <xdr:pos x="685800" y="238125"/>
    <xdr:ext cx="5112000" cy="306000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5E18451-BE1C-4859-8BAE-F461544A812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0.83102</cdr:x>
      <cdr:y>0.03633</cdr:y>
    </cdr:from>
    <cdr:to>
      <cdr:x>0.96517</cdr:x>
      <cdr:y>0.13385</cdr:y>
    </cdr:to>
    <cdr:grpSp>
      <cdr:nvGrpSpPr>
        <cdr:cNvPr id="4" name="グループ化 3">
          <a:extLst xmlns:a="http://schemas.openxmlformats.org/drawingml/2006/main">
            <a:ext uri="{FF2B5EF4-FFF2-40B4-BE49-F238E27FC236}">
              <a16:creationId xmlns:a16="http://schemas.microsoft.com/office/drawing/2014/main" id="{93F557D0-C22D-406B-A6CE-01BB26846BD4}"/>
            </a:ext>
          </a:extLst>
        </cdr:cNvPr>
        <cdr:cNvGrpSpPr/>
      </cdr:nvGrpSpPr>
      <cdr:grpSpPr>
        <a:xfrm xmlns:a="http://schemas.openxmlformats.org/drawingml/2006/main">
          <a:off x="4248174" y="111170"/>
          <a:ext cx="685775" cy="298411"/>
          <a:chOff x="8131796" y="220746"/>
          <a:chExt cx="574054" cy="207850"/>
        </a:xfrm>
      </cdr:grpSpPr>
      <cdr:sp macro="" textlink="">
        <cdr:nvSpPr>
          <cdr:cNvPr id="2" name="テキスト ボックス 1">
            <a:extLst xmlns:a="http://schemas.openxmlformats.org/drawingml/2006/main">
              <a:ext uri="{FF2B5EF4-FFF2-40B4-BE49-F238E27FC236}">
                <a16:creationId xmlns:a16="http://schemas.microsoft.com/office/drawing/2014/main" id="{827E87D2-4538-4A86-A2E9-E314A1D2F4E1}"/>
              </a:ext>
            </a:extLst>
          </cdr:cNvPr>
          <cdr:cNvSpPr txBox="1"/>
        </cdr:nvSpPr>
        <cdr:spPr>
          <a:xfrm xmlns:a="http://schemas.openxmlformats.org/drawingml/2006/main">
            <a:off x="8131796" y="220746"/>
            <a:ext cx="574054" cy="207850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altLang="ja-JP" sz="800">
                <a:latin typeface="ＭＳ Ｐ明朝" panose="02020600040205080304" pitchFamily="18" charset="-128"/>
                <a:ea typeface="ＭＳ Ｐ明朝" panose="02020600040205080304" pitchFamily="18" charset="-128"/>
              </a:rPr>
              <a:t>(n=  </a:t>
            </a:r>
            <a:r>
              <a:rPr lang="en-US" altLang="ja-JP" sz="800" baseline="0">
                <a:latin typeface="ＭＳ Ｐ明朝" panose="02020600040205080304" pitchFamily="18" charset="-128"/>
                <a:ea typeface="ＭＳ Ｐ明朝" panose="02020600040205080304" pitchFamily="18" charset="-128"/>
              </a:rPr>
              <a:t>     </a:t>
            </a:r>
            <a:r>
              <a:rPr lang="en-US" altLang="ja-JP" sz="800">
                <a:latin typeface="ＭＳ Ｐ明朝" panose="02020600040205080304" pitchFamily="18" charset="-128"/>
                <a:ea typeface="ＭＳ Ｐ明朝" panose="02020600040205080304" pitchFamily="18" charset="-128"/>
              </a:rPr>
              <a:t>)</a:t>
            </a:r>
            <a:endParaRPr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cdr:txBody>
      </cdr:sp>
      <cdr:sp macro="" textlink="'[13]p38概観（コーディ）(P34-36説明)'!$L$33">
        <cdr:nvSpPr>
          <cdr:cNvPr id="3" name="テキスト ボックス 1">
            <a:extLst xmlns:a="http://schemas.openxmlformats.org/drawingml/2006/main">
              <a:ext uri="{FF2B5EF4-FFF2-40B4-BE49-F238E27FC236}">
                <a16:creationId xmlns:a16="http://schemas.microsoft.com/office/drawing/2014/main" id="{3DBF84AB-482E-4F96-BF29-FB6CBA13114C}"/>
              </a:ext>
            </a:extLst>
          </cdr:cNvPr>
          <cdr:cNvSpPr txBox="1"/>
        </cdr:nvSpPr>
        <cdr:spPr>
          <a:xfrm xmlns:a="http://schemas.openxmlformats.org/drawingml/2006/main">
            <a:off x="8277084" y="220746"/>
            <a:ext cx="387350" cy="207850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fld id="{DB6ADF61-D02E-41E1-AD6E-88C4A470E391}" type="TxLink">
              <a:rPr lang="en-US" altLang="en-US" sz="800" b="0" i="0" u="none" strike="noStrike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pPr/>
              <a:t>562</a:t>
            </a:fld>
            <a:endParaRPr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685800" y="238125"/>
    <xdr:ext cx="5004000" cy="3024000"/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1B32C06F-4B37-4C9F-907C-09A454427B8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0.80996</cdr:x>
      <cdr:y>0.0836</cdr:y>
    </cdr:from>
    <cdr:to>
      <cdr:x>0.91054</cdr:x>
      <cdr:y>0.13692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E3608A6-C70D-4A8B-930C-2683826B3504}"/>
            </a:ext>
          </a:extLst>
        </cdr:cNvPr>
        <cdr:cNvSpPr txBox="1"/>
      </cdr:nvSpPr>
      <cdr:spPr>
        <a:xfrm xmlns:a="http://schemas.openxmlformats.org/drawingml/2006/main">
          <a:off x="7537460" y="508003"/>
          <a:ext cx="935990" cy="3240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(n=</a:t>
          </a:r>
          <a:r>
            <a:rPr lang="en-US" altLang="ja-JP" sz="9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           )</a:t>
          </a:r>
          <a:endParaRPr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  <cdr:relSizeAnchor xmlns:cdr="http://schemas.openxmlformats.org/drawingml/2006/chartDrawing">
    <cdr:from>
      <cdr:x>0.84783</cdr:x>
      <cdr:y>0.0836</cdr:y>
    </cdr:from>
    <cdr:to>
      <cdr:x>0.94841</cdr:x>
      <cdr:y>0.13692</cdr:y>
    </cdr:to>
    <cdr:sp macro="" textlink="'[4]p9総表(p6,7,8(2)グラフ説明)'!$J$41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4DD1E20-3B62-47D2-99FE-1D1A9F8FA118}"/>
            </a:ext>
          </a:extLst>
        </cdr:cNvPr>
        <cdr:cNvSpPr txBox="1"/>
      </cdr:nvSpPr>
      <cdr:spPr>
        <a:xfrm xmlns:a="http://schemas.openxmlformats.org/drawingml/2006/main">
          <a:off x="7889882" y="508003"/>
          <a:ext cx="935989" cy="3240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8BEBEC41-CBBB-498D-B6CD-D6F4C6A3B64F}" type="TxLink">
            <a:rPr lang="en-US" altLang="en-US" sz="900" b="0" i="0" u="none" strike="noStrike">
              <a:solidFill>
                <a:srgbClr val="000000"/>
              </a:solidFill>
              <a:latin typeface="ＭＳ Ｐ明朝"/>
              <a:ea typeface="ＭＳ Ｐ明朝"/>
            </a:rPr>
            <a:pPr/>
            <a:t>41,755</a:t>
          </a:fld>
          <a:endParaRPr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685800" y="476250"/>
    <xdr:ext cx="5004000" cy="3024000"/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35C8F96-2DFA-4220-B425-210B5C36D9E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0.81017</cdr:x>
      <cdr:y>0.04907</cdr:y>
    </cdr:from>
    <cdr:to>
      <cdr:x>0.91103</cdr:x>
      <cdr:y>0.10234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0ABDB62-97E2-4964-B342-DC6397E78DA3}"/>
            </a:ext>
          </a:extLst>
        </cdr:cNvPr>
        <cdr:cNvSpPr txBox="1"/>
      </cdr:nvSpPr>
      <cdr:spPr>
        <a:xfrm xmlns:a="http://schemas.openxmlformats.org/drawingml/2006/main">
          <a:off x="7518400" y="298450"/>
          <a:ext cx="935990" cy="3240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(n=</a:t>
          </a:r>
          <a:r>
            <a:rPr lang="en-US" altLang="ja-JP" sz="8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           )</a:t>
          </a:r>
          <a:endParaRPr lang="ja-JP" altLang="en-US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  <cdr:relSizeAnchor xmlns:cdr="http://schemas.openxmlformats.org/drawingml/2006/chartDrawing">
    <cdr:from>
      <cdr:x>0.84712</cdr:x>
      <cdr:y>0.04907</cdr:y>
    </cdr:from>
    <cdr:to>
      <cdr:x>0.94798</cdr:x>
      <cdr:y>0.10234</cdr:y>
    </cdr:to>
    <cdr:sp macro="" textlink="'[4]p9総表(p6,7,8(2)グラフ説明)'!$O$35">
      <cdr:nvSpPr>
        <cdr:cNvPr id="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DF625D5-6CD7-4DAB-A878-98211C8984F4}"/>
            </a:ext>
          </a:extLst>
        </cdr:cNvPr>
        <cdr:cNvSpPr txBox="1"/>
      </cdr:nvSpPr>
      <cdr:spPr>
        <a:xfrm xmlns:a="http://schemas.openxmlformats.org/drawingml/2006/main">
          <a:off x="7861300" y="298450"/>
          <a:ext cx="935989" cy="3240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AB5F001-ACDA-474D-B35F-7C4E350872C1}" type="TxLink">
            <a:rPr lang="en-US" altLang="en-US" sz="800" b="0" i="0" u="none" strike="noStrike">
              <a:solidFill>
                <a:srgbClr val="000000"/>
              </a:solidFill>
              <a:latin typeface="ＭＳ Ｐ明朝"/>
              <a:ea typeface="ＭＳ Ｐ明朝"/>
            </a:rPr>
            <a:pPr/>
            <a:t>41,755</a:t>
          </a:fld>
          <a:endParaRPr lang="ja-JP" altLang="en-US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7</xdr:col>
      <xdr:colOff>457200</xdr:colOff>
      <xdr:row>12</xdr:row>
      <xdr:rowOff>123825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3&#65381;&#26085;&#26412;&#35486;&#25945;&#32946;&#25351;&#23566;&#12539;&#26222;&#21450;&#20418;/41&#26085;&#26412;&#35486;&#25945;&#32946;&#23455;&#24907;&#35519;&#26619;/&#9733;&#20196;&#21644;2&#24180;&#24230;/&#22577;&#21578;&#26360;&#20316;&#25104;&#29992;/210330&#21463;&#38936;/&#12467;&#12500;&#12540;&#12304;&#24179;&#25104;24&#24180;&#24230;&#21066;&#38500;&#29256;210329&#12305;&#12304;&#12497;&#12531;&#12501;&#12524;&#12483;&#12488;&#29992;&#12464;&#12521;&#12501;&#21547;&#12416;&#12305;R2&#26085;&#26412;&#35486;&#25945;&#32946;&#23455;&#24907;&#35519;&#26619;_&#12464;&#12521;&#12501;&#20316;&#25104;&#29992;&#12487;&#12540;&#12479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p23-26&#27010;&#35251;&#65288;&#39178;&#25104;&#65289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32&#22269;&#12539;&#22320;&#22495;&#21029;&#65288;&#12488;&#12483;&#12503;20&#65289;&#65288;&#39178;&#25104;&#65289;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33&#20869;&#35379;&#22259;&#34920;&#65288;&#39178;&#25104;&#65289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38&#27010;&#35251;&#65288;&#12467;&#12540;&#12487;&#12451;&#65289;(P34-36&#35500;&#26126;)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5968;&#37327;&#20491;&#21029;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03&#65381;&#26085;&#26412;&#35486;&#25945;&#32946;&#25351;&#23566;&#12539;&#26222;&#21450;&#20418;/41&#26085;&#26412;&#35486;&#25945;&#32946;&#23455;&#24907;&#35519;&#26619;/&#9733;&#20196;&#21644;2&#24180;&#24230;/&#22577;&#21578;&#26360;&#20316;&#25104;&#29992;/210402&#21463;&#38936;/&#12467;&#12500;&#12540;&#12304;210402&#12305;&#12304;&#12497;&#12531;&#12501;&#12524;&#12483;&#12488;&#29992;&#12464;&#12521;&#12501;&#21547;&#12416;&#12305;R2&#26085;&#26412;&#35486;&#25945;&#32946;&#23455;&#24907;&#35519;&#26619;_&#12464;&#12521;&#12501;&#20316;&#25104;&#29992;&#12487;&#12540;&#1247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9&#32207;&#34920;(p6,7,8(2)&#12464;&#12521;&#12501;&#35500;&#26126;)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tyamada\Desktop\&#23455;&#24907;&#35519;&#26619;HP\&#12456;&#12463;&#12475;&#12523;&#12501;&#12449;&#12452;&#12523;&#20316;&#25104;\&#12467;&#12500;&#12540;&#12304;210402&#12305;&#12304;&#12497;&#12531;&#12501;&#12524;&#12483;&#12488;&#29992;&#12464;&#12521;&#12501;&#21547;&#12416;&#12305;R2&#26085;&#26412;&#35486;&#25945;&#32946;&#23455;&#24907;&#35519;&#26619;_&#12464;&#12521;&#12501;&#20316;&#25104;&#29992;&#12487;&#12540;&#1247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tyamada\Desktop\&#23455;&#24907;&#35519;&#26619;HP\&#12456;&#12463;&#12475;&#12523;&#12501;&#12449;&#12452;&#12523;&#20316;&#25104;\Book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p12-14&#36861;&#21152;&#20869;&#35379;&#22259;&#34920;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p19-p21&#20986;&#36523;&#22320;&#22495;&#21029;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p22&#22269;&#12539;&#22320;&#22495;&#21029;&#12488;&#12483;&#12503;2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個別"/>
      <sheetName val="印刷用グラフ１～３"/>
      <sheetName val="p5概観"/>
      <sheetName val="p9総表"/>
      <sheetName val="Sheet1"/>
      <sheetName val="Graph1概観"/>
      <sheetName val="Graph2機関・施設等"/>
      <sheetName val="Graph3教師数"/>
      <sheetName val="Graph4職務別"/>
      <sheetName val="Graph5学習者数"/>
      <sheetName val="p10-14内訳図表"/>
      <sheetName val="Graph6機関・施設等数"/>
      <sheetName val="p11-13追加内訳図表"/>
      <sheetName val="Graph7日本語教師数"/>
      <sheetName val="Graph8年代別教師数"/>
      <sheetName val="Graph9学習者数"/>
      <sheetName val="Graph10属性別学習者数"/>
      <sheetName val="Graph11滞日学習者数"/>
      <sheetName val="p15都道府県別（全体）"/>
      <sheetName val="p16都道府県別（大学）"/>
      <sheetName val="p17-18都道府県別（一般）"/>
      <sheetName val="p19-p21出身地域別"/>
      <sheetName val="Graph12出身地域別（全体）"/>
      <sheetName val="Graph13出身地域別（大学）"/>
      <sheetName val="Graph14出身地域別（一般）"/>
      <sheetName val="p22国・地域別トップ20"/>
      <sheetName val="Graph15国・地域別"/>
      <sheetName val="p23,P27概観（養成）"/>
      <sheetName val="Graph16概観（養成）"/>
      <sheetName val="Graph17機関・施設（養成）"/>
      <sheetName val="Graph18教師（養成）"/>
      <sheetName val="Graph19職務別（養成）"/>
      <sheetName val="Graph20受講者"/>
      <sheetName val="p27総表（養成）"/>
      <sheetName val="p29都道府県別（全体）（養成）"/>
      <sheetName val="p30都道府県別（大学）（養成）"/>
      <sheetName val="p31都道府県別（一般）（養成）"/>
      <sheetName val="p32国・地域別（トップ20）（養成）"/>
      <sheetName val="Graph21国・地域別（養成）"/>
      <sheetName val="養成研修数予備集計"/>
      <sheetName val="養成研修数量個別"/>
      <sheetName val="p32内訳図表（養成）"/>
      <sheetName val="Graph21-2課程数（養成）"/>
      <sheetName val="Graph21-3課程数（養成）"/>
      <sheetName val="p36追加内訳図表（コーディ）"/>
      <sheetName val="p37概観（コーディ）"/>
      <sheetName val="Graph22施設・団体等数"/>
      <sheetName val="Graph23コーディネーター数"/>
      <sheetName val="Graph24職務別（コーディ）"/>
      <sheetName val="p38内訳図表（コーディ）"/>
      <sheetName val="p10-14内訳図表(p6,7,8(1)説明)"/>
      <sheetName val="p23-26概観（養成）"/>
      <sheetName val="p38概観（コーディ）(P34-36説明)"/>
    </sheetNames>
    <sheetDataSet>
      <sheetData sheetId="0"/>
      <sheetData sheetId="1"/>
      <sheetData sheetId="2">
        <row r="25">
          <cell r="C25" t="str">
            <v>平成
２年度</v>
          </cell>
          <cell r="D25" t="str">
            <v>平成
２４年度</v>
          </cell>
          <cell r="E25" t="str">
            <v>平成
２５年度</v>
          </cell>
          <cell r="F25" t="str">
            <v>平成
２６年度</v>
          </cell>
          <cell r="G25" t="str">
            <v>平成
２７年度</v>
          </cell>
          <cell r="H25" t="str">
            <v>平成
２８年度</v>
          </cell>
          <cell r="I25" t="str">
            <v>平成
２９年度</v>
          </cell>
          <cell r="J25" t="str">
            <v>平成
３０年度</v>
          </cell>
          <cell r="K25" t="str">
            <v>令和
元年度</v>
          </cell>
          <cell r="L25" t="str">
            <v>令和
２年度</v>
          </cell>
        </row>
        <row r="26">
          <cell r="B26" t="str">
            <v>日本語教育実施機関
・施設等数</v>
          </cell>
          <cell r="C26">
            <v>821</v>
          </cell>
          <cell r="D26" t="e">
            <v>#REF!</v>
          </cell>
          <cell r="E26">
            <v>1961</v>
          </cell>
          <cell r="F26">
            <v>1893</v>
          </cell>
          <cell r="G26">
            <v>2012</v>
          </cell>
          <cell r="H26">
            <v>2111</v>
          </cell>
          <cell r="I26">
            <v>2109</v>
          </cell>
          <cell r="J26">
            <v>2290</v>
          </cell>
          <cell r="K26">
            <v>2542</v>
          </cell>
          <cell r="L26">
            <v>2516</v>
          </cell>
        </row>
        <row r="27">
          <cell r="B27" t="str">
            <v>日本語教師等の数</v>
          </cell>
          <cell r="C27">
            <v>8329</v>
          </cell>
          <cell r="D27" t="e">
            <v>#REF!</v>
          </cell>
          <cell r="E27">
            <v>31174</v>
          </cell>
          <cell r="F27">
            <v>32949</v>
          </cell>
          <cell r="G27">
            <v>36168</v>
          </cell>
          <cell r="H27">
            <v>37962</v>
          </cell>
          <cell r="I27">
            <v>39588</v>
          </cell>
          <cell r="J27">
            <v>41606</v>
          </cell>
          <cell r="K27">
            <v>46411</v>
          </cell>
          <cell r="L27">
            <v>41755</v>
          </cell>
        </row>
        <row r="28">
          <cell r="B28" t="str">
            <v>日本語学習者数</v>
          </cell>
          <cell r="C28">
            <v>60601</v>
          </cell>
          <cell r="D28" t="e">
            <v>#REF!</v>
          </cell>
          <cell r="E28">
            <v>156843</v>
          </cell>
          <cell r="F28">
            <v>174359</v>
          </cell>
          <cell r="G28">
            <v>191753</v>
          </cell>
          <cell r="H28">
            <v>217881</v>
          </cell>
          <cell r="I28">
            <v>239597</v>
          </cell>
          <cell r="J28">
            <v>259711</v>
          </cell>
          <cell r="K28">
            <v>277857</v>
          </cell>
          <cell r="L28">
            <v>160921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3-26概観（養成）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32国・地域別（トップ20）（養成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33内訳図表（養成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38概観（コーディ）(P34-36説明)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個別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個別"/>
      <sheetName val="印刷用グラフ１～３"/>
      <sheetName val="p5概観(p6,7,8説明)"/>
      <sheetName val="p9総表(p6,7,8(2)グラフ説明)"/>
      <sheetName val="Sheet1"/>
      <sheetName val="Graph1概観"/>
      <sheetName val="Graph2機関・施設等"/>
      <sheetName val="Graph3教師数"/>
      <sheetName val="Graph4職務別"/>
      <sheetName val="Graph5学習者数"/>
      <sheetName val="p10-14内訳図表(p6,7,8(1)説明)"/>
      <sheetName val="Graph6機関・施設等数"/>
      <sheetName val="p12-14追加内訳図表"/>
      <sheetName val="Graph7日本語教師数"/>
      <sheetName val="Graph8年代別教師数"/>
      <sheetName val="Graph9学習者数"/>
      <sheetName val="Graph10属性別学習者数"/>
      <sheetName val="Graph11滞日学習者数"/>
      <sheetName val="p15都道府県別（全体）"/>
      <sheetName val="p16都道府県別（大学）"/>
      <sheetName val="p17-18都道府県別（一般）"/>
      <sheetName val="p19-p21出身地域別"/>
      <sheetName val="Graph12出身地域別（全体）"/>
      <sheetName val="Graph13出身地域別（大学）"/>
      <sheetName val="Graph14出身地域別（一般）"/>
      <sheetName val="p22国・地域別トップ20"/>
      <sheetName val="Graph15国・地域別"/>
      <sheetName val="p23-26概観（養成）"/>
      <sheetName val="Graph16概観（養成）"/>
      <sheetName val="Graph17機関・施設（養成）"/>
      <sheetName val="Graph18教師（養成）"/>
      <sheetName val="Graph19職務別（養成）"/>
      <sheetName val="Graph20受講者"/>
      <sheetName val="p27総表（養成）"/>
      <sheetName val="p29都道府県別（全体）（養成）"/>
      <sheetName val="p30都道府県別（大学）（養成）"/>
      <sheetName val="p31都道府県別（一般）（養成）"/>
      <sheetName val="p32国・地域別（トップ20）（養成）"/>
      <sheetName val="Graph21国・地域別（養成）"/>
      <sheetName val="養成研修数予備集計"/>
      <sheetName val="養成研修数量個別"/>
      <sheetName val="p33内訳図表（養成）"/>
      <sheetName val="Graph21-2課程数（養成）"/>
      <sheetName val="Graph21-3課程数（養成）"/>
      <sheetName val="p37追加内訳図表（コーディ）"/>
      <sheetName val="p38概観（コーディ）(P34-36説明)"/>
      <sheetName val="Graph22施設・団体等数"/>
      <sheetName val="Graph23コーディネーター数"/>
      <sheetName val="Graph24職務別（コーディ）"/>
      <sheetName val="p39内訳図表（コーディ）"/>
    </sheetNames>
    <sheetDataSet>
      <sheetData sheetId="0"/>
      <sheetData sheetId="1"/>
      <sheetData sheetId="2"/>
      <sheetData sheetId="3">
        <row r="5">
          <cell r="R5" t="str">
            <v>法務省告示機関</v>
          </cell>
          <cell r="S5">
            <v>602</v>
          </cell>
        </row>
        <row r="6">
          <cell r="R6" t="str">
            <v>大学等機関</v>
          </cell>
          <cell r="S6">
            <v>537</v>
          </cell>
        </row>
        <row r="7">
          <cell r="R7" t="str">
            <v>任意団体</v>
          </cell>
          <cell r="S7">
            <v>472</v>
          </cell>
        </row>
        <row r="8">
          <cell r="R8" t="str">
            <v>国際交流協会</v>
          </cell>
          <cell r="S8">
            <v>357</v>
          </cell>
        </row>
        <row r="9">
          <cell r="R9" t="str">
            <v>地方公共団体</v>
          </cell>
          <cell r="S9">
            <v>255</v>
          </cell>
        </row>
        <row r="10">
          <cell r="R10" t="str">
            <v>教育委員会</v>
          </cell>
          <cell r="S10">
            <v>169</v>
          </cell>
        </row>
        <row r="11">
          <cell r="R11" t="str">
            <v>その他</v>
          </cell>
          <cell r="S11">
            <v>124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2">
          <cell r="C2" t="str">
            <v>平成
２年度</v>
          </cell>
          <cell r="D2" t="str">
            <v>平成
２３年度</v>
          </cell>
          <cell r="E2" t="str">
            <v>平成
２４年度</v>
          </cell>
          <cell r="F2" t="str">
            <v>平成
２５年度</v>
          </cell>
          <cell r="G2" t="str">
            <v>平成
２６年度</v>
          </cell>
          <cell r="H2" t="str">
            <v>平成
２７年度</v>
          </cell>
          <cell r="I2" t="str">
            <v>平成
２８年度</v>
          </cell>
          <cell r="J2" t="str">
            <v>平成
２９年度</v>
          </cell>
          <cell r="K2" t="str">
            <v>平成
３０年度</v>
          </cell>
          <cell r="L2" t="str">
            <v>令和
元年度</v>
          </cell>
          <cell r="M2" t="str">
            <v>令和
２年度</v>
          </cell>
        </row>
        <row r="3">
          <cell r="B3" t="str">
            <v>大学等機関</v>
          </cell>
          <cell r="C3">
            <v>357</v>
          </cell>
          <cell r="D3">
            <v>528</v>
          </cell>
          <cell r="E3">
            <v>525</v>
          </cell>
          <cell r="F3">
            <v>560</v>
          </cell>
          <cell r="G3">
            <v>478</v>
          </cell>
          <cell r="H3">
            <v>545</v>
          </cell>
          <cell r="I3">
            <v>521</v>
          </cell>
          <cell r="J3">
            <v>516</v>
          </cell>
          <cell r="K3">
            <v>531</v>
          </cell>
          <cell r="L3">
            <v>566</v>
          </cell>
          <cell r="M3">
            <v>537</v>
          </cell>
        </row>
        <row r="4">
          <cell r="B4" t="str">
            <v>地方公共団体・
教育委員会</v>
          </cell>
          <cell r="C4" t="str">
            <v>―　（※）</v>
          </cell>
          <cell r="D4">
            <v>285</v>
          </cell>
          <cell r="E4">
            <v>294</v>
          </cell>
          <cell r="F4">
            <v>270</v>
          </cell>
          <cell r="G4">
            <v>229</v>
          </cell>
          <cell r="H4">
            <v>396</v>
          </cell>
          <cell r="I4">
            <v>416</v>
          </cell>
          <cell r="J4">
            <v>415</v>
          </cell>
          <cell r="K4">
            <v>466</v>
          </cell>
          <cell r="L4">
            <v>372</v>
          </cell>
          <cell r="M4">
            <v>424</v>
          </cell>
        </row>
        <row r="5">
          <cell r="B5" t="str">
            <v>国際交流協会</v>
          </cell>
          <cell r="C5" t="str">
            <v>―　（※）</v>
          </cell>
          <cell r="D5">
            <v>199</v>
          </cell>
          <cell r="E5">
            <v>331</v>
          </cell>
          <cell r="F5">
            <v>296</v>
          </cell>
          <cell r="G5">
            <v>311</v>
          </cell>
          <cell r="H5">
            <v>439</v>
          </cell>
          <cell r="I5">
            <v>411</v>
          </cell>
          <cell r="J5">
            <v>431</v>
          </cell>
          <cell r="K5">
            <v>423</v>
          </cell>
          <cell r="L5">
            <v>334</v>
          </cell>
          <cell r="M5">
            <v>357</v>
          </cell>
        </row>
        <row r="6">
          <cell r="B6" t="str">
            <v>法務省告示機関・
任意団体等</v>
          </cell>
          <cell r="C6">
            <v>464</v>
          </cell>
          <cell r="D6"/>
          <cell r="E6"/>
          <cell r="F6"/>
          <cell r="G6"/>
          <cell r="H6"/>
          <cell r="I6"/>
          <cell r="J6"/>
          <cell r="K6"/>
          <cell r="L6"/>
          <cell r="M6"/>
        </row>
        <row r="7">
          <cell r="B7" t="str">
            <v>法務省告示機関</v>
          </cell>
          <cell r="C7"/>
          <cell r="D7">
            <v>361</v>
          </cell>
          <cell r="E7">
            <v>365</v>
          </cell>
          <cell r="F7">
            <v>379</v>
          </cell>
          <cell r="G7">
            <v>366</v>
          </cell>
          <cell r="H7">
            <v>314</v>
          </cell>
          <cell r="I7">
            <v>403</v>
          </cell>
          <cell r="J7">
            <v>466</v>
          </cell>
          <cell r="K7">
            <v>506</v>
          </cell>
          <cell r="L7">
            <v>618</v>
          </cell>
          <cell r="M7">
            <v>602</v>
          </cell>
        </row>
        <row r="8">
          <cell r="B8" t="str">
            <v>任意団体等</v>
          </cell>
          <cell r="C8"/>
          <cell r="D8">
            <v>459</v>
          </cell>
          <cell r="E8">
            <v>480</v>
          </cell>
          <cell r="F8">
            <v>456</v>
          </cell>
          <cell r="G8">
            <v>509</v>
          </cell>
          <cell r="H8">
            <v>318</v>
          </cell>
          <cell r="I8">
            <v>360</v>
          </cell>
          <cell r="J8">
            <v>281</v>
          </cell>
          <cell r="K8">
            <v>364</v>
          </cell>
          <cell r="L8">
            <v>652</v>
          </cell>
          <cell r="M8">
            <v>596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9総表(p6,7,8(2)グラフ説明)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個別"/>
      <sheetName val="印刷用グラフ１～３"/>
      <sheetName val="p5概観(p6,7,8説明)"/>
      <sheetName val="p9総表(p6,7,8(2)グラフ説明)"/>
      <sheetName val="Sheet1"/>
      <sheetName val="Graph1概観"/>
      <sheetName val="Graph2機関・施設等"/>
      <sheetName val="Graph3教師数"/>
      <sheetName val="Graph4職務別"/>
      <sheetName val="Graph5学習者数"/>
      <sheetName val="p10-14内訳図表(p6,7,8(1)説明)"/>
      <sheetName val="Graph6機関・施設等数"/>
      <sheetName val="p12-14追加内訳図表"/>
      <sheetName val="Graph7日本語教師数"/>
      <sheetName val="Graph8年代別教師数"/>
      <sheetName val="Graph9学習者数"/>
      <sheetName val="Graph10属性別学習者数"/>
      <sheetName val="Graph11滞日学習者数"/>
      <sheetName val="p15都道府県別（全体）"/>
      <sheetName val="p16都道府県別（大学）"/>
      <sheetName val="p17-18都道府県別（一般）"/>
      <sheetName val="p19-p21出身地域別"/>
      <sheetName val="Graph12出身地域別（全体）"/>
      <sheetName val="Graph13出身地域別（大学）"/>
      <sheetName val="Graph14出身地域別（一般）"/>
      <sheetName val="p22国・地域別トップ20"/>
      <sheetName val="Graph15国・地域別"/>
      <sheetName val="p23-26概観（養成）"/>
      <sheetName val="Graph16概観（養成）"/>
      <sheetName val="Graph17機関・施設（養成）"/>
      <sheetName val="Graph18教師（養成）"/>
      <sheetName val="Graph19職務別（養成）"/>
      <sheetName val="Graph20受講者"/>
      <sheetName val="p27総表（養成）"/>
      <sheetName val="p29都道府県別（全体）（養成）"/>
      <sheetName val="p30都道府県別（大学）（養成）"/>
      <sheetName val="p31都道府県別（一般）（養成）"/>
      <sheetName val="p32国・地域別（トップ20）（養成）"/>
      <sheetName val="Graph21国・地域別（養成）"/>
      <sheetName val="養成研修数予備集計"/>
      <sheetName val="養成研修数量個別"/>
      <sheetName val="p33内訳図表（養成）"/>
      <sheetName val="Graph21-2課程数（養成）"/>
      <sheetName val="Graph21-3課程数（養成）"/>
      <sheetName val="p37追加内訳図表（コーディ）"/>
      <sheetName val="p38概観（コーディ）(P34-36説明)"/>
      <sheetName val="Graph22施設・団体等数"/>
      <sheetName val="Graph23コーディネーター数"/>
      <sheetName val="Graph24職務別（コーディ）"/>
      <sheetName val="p39内訳図表（コーディ）"/>
    </sheetNames>
    <sheetDataSet>
      <sheetData sheetId="0">
        <row r="13">
          <cell r="C13">
            <v>81</v>
          </cell>
          <cell r="D13">
            <v>254</v>
          </cell>
          <cell r="E13">
            <v>73</v>
          </cell>
          <cell r="F13">
            <v>737</v>
          </cell>
          <cell r="G13">
            <v>7</v>
          </cell>
          <cell r="H13">
            <v>1071</v>
          </cell>
          <cell r="I13">
            <v>9170</v>
          </cell>
          <cell r="P13">
            <v>4</v>
          </cell>
          <cell r="Q13">
            <v>0</v>
          </cell>
          <cell r="R13">
            <v>4</v>
          </cell>
          <cell r="S13">
            <v>1</v>
          </cell>
          <cell r="T13">
            <v>2</v>
          </cell>
          <cell r="U13">
            <v>0</v>
          </cell>
          <cell r="V13">
            <v>0</v>
          </cell>
          <cell r="W13">
            <v>7</v>
          </cell>
        </row>
        <row r="14">
          <cell r="C14">
            <v>43</v>
          </cell>
          <cell r="D14">
            <v>29</v>
          </cell>
          <cell r="E14">
            <v>7</v>
          </cell>
          <cell r="F14">
            <v>121</v>
          </cell>
          <cell r="G14">
            <v>1</v>
          </cell>
          <cell r="H14">
            <v>158</v>
          </cell>
          <cell r="I14">
            <v>802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</row>
        <row r="15">
          <cell r="C15">
            <v>313</v>
          </cell>
          <cell r="D15">
            <v>652</v>
          </cell>
          <cell r="E15">
            <v>170</v>
          </cell>
          <cell r="F15">
            <v>1957</v>
          </cell>
          <cell r="G15">
            <v>2</v>
          </cell>
          <cell r="H15">
            <v>2781</v>
          </cell>
          <cell r="I15">
            <v>32732</v>
          </cell>
          <cell r="P15">
            <v>14</v>
          </cell>
          <cell r="Q15">
            <v>9</v>
          </cell>
          <cell r="R15">
            <v>14</v>
          </cell>
          <cell r="S15">
            <v>1</v>
          </cell>
          <cell r="T15">
            <v>1</v>
          </cell>
          <cell r="U15">
            <v>0</v>
          </cell>
          <cell r="V15">
            <v>0</v>
          </cell>
          <cell r="W15">
            <v>25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C17">
            <v>51</v>
          </cell>
          <cell r="D17">
            <v>36</v>
          </cell>
          <cell r="E17">
            <v>39</v>
          </cell>
          <cell r="F17">
            <v>144</v>
          </cell>
          <cell r="G17">
            <v>100</v>
          </cell>
          <cell r="H17">
            <v>319</v>
          </cell>
          <cell r="I17">
            <v>1288</v>
          </cell>
          <cell r="P17">
            <v>1</v>
          </cell>
          <cell r="Q17">
            <v>0</v>
          </cell>
          <cell r="R17">
            <v>1</v>
          </cell>
          <cell r="S17">
            <v>0</v>
          </cell>
          <cell r="T17">
            <v>3</v>
          </cell>
          <cell r="U17">
            <v>0</v>
          </cell>
          <cell r="V17">
            <v>0</v>
          </cell>
          <cell r="W17">
            <v>4</v>
          </cell>
        </row>
        <row r="18">
          <cell r="C18">
            <v>47</v>
          </cell>
          <cell r="D18">
            <v>8</v>
          </cell>
          <cell r="E18">
            <v>22</v>
          </cell>
          <cell r="F18">
            <v>52</v>
          </cell>
          <cell r="G18">
            <v>0</v>
          </cell>
          <cell r="H18">
            <v>82</v>
          </cell>
          <cell r="I18">
            <v>278</v>
          </cell>
          <cell r="P18">
            <v>1</v>
          </cell>
          <cell r="Q18">
            <v>0</v>
          </cell>
          <cell r="R18">
            <v>1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1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  <row r="20">
          <cell r="C20">
            <v>2</v>
          </cell>
          <cell r="D20">
            <v>1</v>
          </cell>
          <cell r="E20">
            <v>3</v>
          </cell>
          <cell r="F20">
            <v>1</v>
          </cell>
          <cell r="G20">
            <v>0</v>
          </cell>
          <cell r="H20">
            <v>5</v>
          </cell>
          <cell r="I20">
            <v>6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</row>
        <row r="21">
          <cell r="C21">
            <v>13</v>
          </cell>
          <cell r="D21">
            <v>8</v>
          </cell>
          <cell r="E21">
            <v>2</v>
          </cell>
          <cell r="F21">
            <v>52</v>
          </cell>
          <cell r="G21">
            <v>44</v>
          </cell>
          <cell r="H21">
            <v>106</v>
          </cell>
          <cell r="I21">
            <v>315</v>
          </cell>
          <cell r="P21">
            <v>16</v>
          </cell>
          <cell r="Q21">
            <v>10</v>
          </cell>
          <cell r="R21">
            <v>2</v>
          </cell>
          <cell r="S21">
            <v>5</v>
          </cell>
          <cell r="T21">
            <v>10</v>
          </cell>
          <cell r="U21">
            <v>0</v>
          </cell>
          <cell r="V21">
            <v>17</v>
          </cell>
          <cell r="W21">
            <v>44</v>
          </cell>
        </row>
        <row r="22">
          <cell r="C22">
            <v>10</v>
          </cell>
          <cell r="D22">
            <v>1</v>
          </cell>
          <cell r="E22">
            <v>4</v>
          </cell>
          <cell r="F22">
            <v>61</v>
          </cell>
          <cell r="G22">
            <v>611</v>
          </cell>
          <cell r="H22">
            <v>677</v>
          </cell>
          <cell r="I22">
            <v>840</v>
          </cell>
          <cell r="P22">
            <v>6</v>
          </cell>
          <cell r="Q22">
            <v>4</v>
          </cell>
          <cell r="R22">
            <v>0</v>
          </cell>
          <cell r="S22">
            <v>8</v>
          </cell>
          <cell r="T22">
            <v>5</v>
          </cell>
          <cell r="U22">
            <v>0</v>
          </cell>
          <cell r="V22">
            <v>0</v>
          </cell>
          <cell r="W22">
            <v>17</v>
          </cell>
        </row>
        <row r="23">
          <cell r="C23">
            <v>21</v>
          </cell>
          <cell r="D23">
            <v>1</v>
          </cell>
          <cell r="E23">
            <v>2</v>
          </cell>
          <cell r="F23">
            <v>71</v>
          </cell>
          <cell r="G23">
            <v>846</v>
          </cell>
          <cell r="H23">
            <v>920</v>
          </cell>
          <cell r="I23">
            <v>1294</v>
          </cell>
          <cell r="P23">
            <v>4</v>
          </cell>
          <cell r="Q23">
            <v>0</v>
          </cell>
          <cell r="R23">
            <v>1</v>
          </cell>
          <cell r="S23">
            <v>1</v>
          </cell>
          <cell r="T23">
            <v>1</v>
          </cell>
          <cell r="U23">
            <v>0</v>
          </cell>
          <cell r="V23">
            <v>0</v>
          </cell>
          <cell r="W23">
            <v>3</v>
          </cell>
        </row>
        <row r="24">
          <cell r="C24">
            <v>6</v>
          </cell>
          <cell r="D24">
            <v>2</v>
          </cell>
          <cell r="E24">
            <v>0</v>
          </cell>
          <cell r="F24">
            <v>12</v>
          </cell>
          <cell r="G24">
            <v>296</v>
          </cell>
          <cell r="H24">
            <v>310</v>
          </cell>
          <cell r="I24">
            <v>244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</row>
        <row r="25">
          <cell r="C25">
            <v>205</v>
          </cell>
          <cell r="D25">
            <v>28</v>
          </cell>
          <cell r="E25">
            <v>23</v>
          </cell>
          <cell r="F25">
            <v>176</v>
          </cell>
          <cell r="G25">
            <v>3177</v>
          </cell>
          <cell r="H25">
            <v>3404</v>
          </cell>
          <cell r="I25">
            <v>9109</v>
          </cell>
          <cell r="P25">
            <v>35</v>
          </cell>
          <cell r="Q25">
            <v>5</v>
          </cell>
          <cell r="R25">
            <v>18</v>
          </cell>
          <cell r="S25">
            <v>14</v>
          </cell>
          <cell r="T25">
            <v>22</v>
          </cell>
          <cell r="U25">
            <v>5</v>
          </cell>
          <cell r="V25">
            <v>28</v>
          </cell>
          <cell r="W25">
            <v>92</v>
          </cell>
        </row>
        <row r="26">
          <cell r="C26">
            <v>8</v>
          </cell>
          <cell r="D26">
            <v>0</v>
          </cell>
          <cell r="E26">
            <v>1</v>
          </cell>
          <cell r="F26">
            <v>19</v>
          </cell>
          <cell r="G26">
            <v>148</v>
          </cell>
          <cell r="H26">
            <v>168</v>
          </cell>
          <cell r="I26">
            <v>674</v>
          </cell>
          <cell r="P26">
            <v>3</v>
          </cell>
          <cell r="Q26">
            <v>1</v>
          </cell>
          <cell r="R26">
            <v>0</v>
          </cell>
          <cell r="S26">
            <v>2</v>
          </cell>
          <cell r="T26">
            <v>0</v>
          </cell>
          <cell r="U26">
            <v>0</v>
          </cell>
          <cell r="V26">
            <v>0</v>
          </cell>
          <cell r="W26">
            <v>3</v>
          </cell>
        </row>
        <row r="27">
          <cell r="C27">
            <v>5</v>
          </cell>
          <cell r="D27">
            <v>0</v>
          </cell>
          <cell r="E27">
            <v>0</v>
          </cell>
          <cell r="F27">
            <v>53</v>
          </cell>
          <cell r="G27">
            <v>29</v>
          </cell>
          <cell r="H27">
            <v>82</v>
          </cell>
          <cell r="I27">
            <v>271</v>
          </cell>
          <cell r="P27">
            <v>3</v>
          </cell>
          <cell r="Q27">
            <v>0</v>
          </cell>
          <cell r="R27">
            <v>4</v>
          </cell>
          <cell r="S27">
            <v>1</v>
          </cell>
          <cell r="T27">
            <v>0</v>
          </cell>
          <cell r="U27">
            <v>0</v>
          </cell>
          <cell r="V27">
            <v>7</v>
          </cell>
          <cell r="W27">
            <v>12</v>
          </cell>
        </row>
        <row r="28">
          <cell r="C28">
            <v>6</v>
          </cell>
          <cell r="D28">
            <v>26</v>
          </cell>
          <cell r="E28">
            <v>3</v>
          </cell>
          <cell r="F28">
            <v>3</v>
          </cell>
          <cell r="G28">
            <v>572</v>
          </cell>
          <cell r="H28">
            <v>604</v>
          </cell>
          <cell r="I28">
            <v>1673</v>
          </cell>
          <cell r="P28">
            <v>2</v>
          </cell>
          <cell r="Q28">
            <v>1</v>
          </cell>
          <cell r="R28">
            <v>0</v>
          </cell>
          <cell r="S28">
            <v>0</v>
          </cell>
          <cell r="T28">
            <v>4</v>
          </cell>
          <cell r="U28">
            <v>0</v>
          </cell>
          <cell r="V28">
            <v>0</v>
          </cell>
          <cell r="W28">
            <v>5</v>
          </cell>
        </row>
        <row r="29">
          <cell r="C29">
            <v>8</v>
          </cell>
          <cell r="D29">
            <v>7</v>
          </cell>
          <cell r="E29">
            <v>1</v>
          </cell>
          <cell r="F29">
            <v>18</v>
          </cell>
          <cell r="G29">
            <v>214</v>
          </cell>
          <cell r="H29">
            <v>240</v>
          </cell>
          <cell r="I29">
            <v>327</v>
          </cell>
          <cell r="P29">
            <v>3</v>
          </cell>
          <cell r="Q29">
            <v>0</v>
          </cell>
          <cell r="R29">
            <v>2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2</v>
          </cell>
        </row>
        <row r="30">
          <cell r="C30">
            <v>4</v>
          </cell>
          <cell r="D30">
            <v>4</v>
          </cell>
          <cell r="E30">
            <v>0</v>
          </cell>
          <cell r="F30">
            <v>139</v>
          </cell>
          <cell r="G30">
            <v>3</v>
          </cell>
          <cell r="H30">
            <v>146</v>
          </cell>
          <cell r="I30">
            <v>647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</row>
        <row r="31">
          <cell r="C31">
            <v>146</v>
          </cell>
          <cell r="D31">
            <v>57</v>
          </cell>
          <cell r="E31">
            <v>46</v>
          </cell>
          <cell r="F31">
            <v>357</v>
          </cell>
          <cell r="G31">
            <v>591</v>
          </cell>
          <cell r="H31">
            <v>1051</v>
          </cell>
          <cell r="I31">
            <v>3444</v>
          </cell>
          <cell r="P31">
            <v>10</v>
          </cell>
          <cell r="Q31">
            <v>2</v>
          </cell>
          <cell r="R31">
            <v>0</v>
          </cell>
          <cell r="S31">
            <v>5</v>
          </cell>
          <cell r="T31">
            <v>1</v>
          </cell>
          <cell r="U31">
            <v>1</v>
          </cell>
          <cell r="V31">
            <v>1</v>
          </cell>
          <cell r="W31">
            <v>10</v>
          </cell>
        </row>
        <row r="32">
          <cell r="C32">
            <v>5</v>
          </cell>
          <cell r="D32">
            <v>1</v>
          </cell>
          <cell r="E32">
            <v>0</v>
          </cell>
          <cell r="F32">
            <v>12</v>
          </cell>
          <cell r="G32">
            <v>17</v>
          </cell>
          <cell r="H32">
            <v>30</v>
          </cell>
          <cell r="I32">
            <v>57</v>
          </cell>
          <cell r="P32">
            <v>2</v>
          </cell>
          <cell r="Q32">
            <v>0</v>
          </cell>
          <cell r="R32">
            <v>0</v>
          </cell>
          <cell r="S32">
            <v>1</v>
          </cell>
          <cell r="T32">
            <v>1</v>
          </cell>
          <cell r="U32">
            <v>0</v>
          </cell>
          <cell r="V32">
            <v>0</v>
          </cell>
          <cell r="W32">
            <v>2</v>
          </cell>
        </row>
        <row r="33">
          <cell r="C33">
            <v>357</v>
          </cell>
          <cell r="D33">
            <v>27</v>
          </cell>
          <cell r="E33">
            <v>27</v>
          </cell>
          <cell r="F33">
            <v>674</v>
          </cell>
          <cell r="G33">
            <v>8212</v>
          </cell>
          <cell r="H33">
            <v>8940</v>
          </cell>
          <cell r="I33">
            <v>19998</v>
          </cell>
          <cell r="P33">
            <v>77</v>
          </cell>
          <cell r="Q33">
            <v>19</v>
          </cell>
          <cell r="R33">
            <v>30</v>
          </cell>
          <cell r="S33">
            <v>37</v>
          </cell>
          <cell r="T33">
            <v>36</v>
          </cell>
          <cell r="U33">
            <v>24</v>
          </cell>
          <cell r="V33">
            <v>23</v>
          </cell>
          <cell r="W33">
            <v>169</v>
          </cell>
        </row>
        <row r="34">
          <cell r="C34">
            <v>602</v>
          </cell>
          <cell r="D34">
            <v>3235</v>
          </cell>
          <cell r="E34">
            <v>668</v>
          </cell>
          <cell r="F34">
            <v>7560</v>
          </cell>
          <cell r="G34">
            <v>91</v>
          </cell>
          <cell r="H34">
            <v>11554</v>
          </cell>
          <cell r="I34">
            <v>54539</v>
          </cell>
          <cell r="P34">
            <v>8</v>
          </cell>
          <cell r="Q34">
            <v>1</v>
          </cell>
          <cell r="R34">
            <v>5</v>
          </cell>
          <cell r="S34">
            <v>0</v>
          </cell>
          <cell r="T34">
            <v>1</v>
          </cell>
          <cell r="U34">
            <v>0</v>
          </cell>
          <cell r="V34">
            <v>0</v>
          </cell>
          <cell r="W34">
            <v>7</v>
          </cell>
        </row>
        <row r="35">
          <cell r="C35">
            <v>50</v>
          </cell>
          <cell r="D35">
            <v>17</v>
          </cell>
          <cell r="E35">
            <v>21</v>
          </cell>
          <cell r="F35">
            <v>268</v>
          </cell>
          <cell r="G35">
            <v>656</v>
          </cell>
          <cell r="H35">
            <v>962</v>
          </cell>
          <cell r="I35">
            <v>1762</v>
          </cell>
          <cell r="P35">
            <v>8</v>
          </cell>
          <cell r="Q35">
            <v>0</v>
          </cell>
          <cell r="R35">
            <v>0</v>
          </cell>
          <cell r="S35">
            <v>6</v>
          </cell>
          <cell r="T35">
            <v>3</v>
          </cell>
          <cell r="U35">
            <v>1</v>
          </cell>
          <cell r="V35">
            <v>1</v>
          </cell>
          <cell r="W35">
            <v>11</v>
          </cell>
        </row>
        <row r="36">
          <cell r="C36">
            <v>14</v>
          </cell>
          <cell r="D36">
            <v>40</v>
          </cell>
          <cell r="E36">
            <v>4</v>
          </cell>
          <cell r="F36">
            <v>67</v>
          </cell>
          <cell r="G36">
            <v>4</v>
          </cell>
          <cell r="H36">
            <v>115</v>
          </cell>
          <cell r="I36">
            <v>4375</v>
          </cell>
          <cell r="P36">
            <v>3</v>
          </cell>
          <cell r="Q36">
            <v>0</v>
          </cell>
          <cell r="R36">
            <v>3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3</v>
          </cell>
        </row>
        <row r="37">
          <cell r="C37">
            <v>7</v>
          </cell>
          <cell r="D37">
            <v>49</v>
          </cell>
          <cell r="E37">
            <v>10</v>
          </cell>
          <cell r="F37">
            <v>51</v>
          </cell>
          <cell r="G37">
            <v>16</v>
          </cell>
          <cell r="H37">
            <v>126</v>
          </cell>
          <cell r="I37">
            <v>146</v>
          </cell>
          <cell r="P37">
            <v>2</v>
          </cell>
          <cell r="Q37">
            <v>0</v>
          </cell>
          <cell r="R37">
            <v>10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10</v>
          </cell>
        </row>
        <row r="38">
          <cell r="C38">
            <v>32</v>
          </cell>
          <cell r="D38">
            <v>16</v>
          </cell>
          <cell r="E38">
            <v>33</v>
          </cell>
          <cell r="F38">
            <v>1093</v>
          </cell>
          <cell r="G38">
            <v>223</v>
          </cell>
          <cell r="H38">
            <v>1365</v>
          </cell>
          <cell r="I38">
            <v>3501</v>
          </cell>
          <cell r="P38">
            <v>7</v>
          </cell>
          <cell r="Q38">
            <v>33</v>
          </cell>
          <cell r="R38">
            <v>6</v>
          </cell>
          <cell r="S38">
            <v>0</v>
          </cell>
          <cell r="T38">
            <v>8</v>
          </cell>
          <cell r="U38">
            <v>0</v>
          </cell>
          <cell r="V38">
            <v>5</v>
          </cell>
          <cell r="W38">
            <v>52</v>
          </cell>
        </row>
        <row r="39">
          <cell r="C39">
            <v>21</v>
          </cell>
          <cell r="D39">
            <v>20</v>
          </cell>
          <cell r="E39">
            <v>13</v>
          </cell>
          <cell r="F39">
            <v>49</v>
          </cell>
          <cell r="G39">
            <v>241</v>
          </cell>
          <cell r="H39">
            <v>323</v>
          </cell>
          <cell r="I39">
            <v>678</v>
          </cell>
          <cell r="P39">
            <v>5</v>
          </cell>
          <cell r="Q39">
            <v>0</v>
          </cell>
          <cell r="R39">
            <v>0</v>
          </cell>
          <cell r="S39">
            <v>4</v>
          </cell>
          <cell r="T39">
            <v>1</v>
          </cell>
          <cell r="U39">
            <v>4</v>
          </cell>
          <cell r="V39">
            <v>0</v>
          </cell>
          <cell r="W39">
            <v>9</v>
          </cell>
        </row>
        <row r="40">
          <cell r="C40">
            <v>472</v>
          </cell>
          <cell r="D40">
            <v>110</v>
          </cell>
          <cell r="E40">
            <v>69</v>
          </cell>
          <cell r="F40">
            <v>273</v>
          </cell>
          <cell r="G40">
            <v>5962</v>
          </cell>
          <cell r="H40">
            <v>6414</v>
          </cell>
          <cell r="I40">
            <v>13482</v>
          </cell>
          <cell r="P40">
            <v>50</v>
          </cell>
          <cell r="Q40">
            <v>2</v>
          </cell>
          <cell r="R40">
            <v>6</v>
          </cell>
          <cell r="S40">
            <v>6</v>
          </cell>
          <cell r="T40">
            <v>4</v>
          </cell>
          <cell r="U40">
            <v>24</v>
          </cell>
          <cell r="V40">
            <v>37</v>
          </cell>
          <cell r="W40">
            <v>79</v>
          </cell>
        </row>
        <row r="42">
          <cell r="C42">
            <v>56</v>
          </cell>
          <cell r="D42">
            <v>69</v>
          </cell>
          <cell r="E42">
            <v>24</v>
          </cell>
          <cell r="F42">
            <v>161</v>
          </cell>
          <cell r="G42">
            <v>45</v>
          </cell>
          <cell r="H42">
            <v>299</v>
          </cell>
          <cell r="I42">
            <v>1922</v>
          </cell>
          <cell r="J42">
            <v>6</v>
          </cell>
          <cell r="K42">
            <v>14</v>
          </cell>
          <cell r="L42">
            <v>18</v>
          </cell>
          <cell r="M42">
            <v>0</v>
          </cell>
          <cell r="N42">
            <v>32</v>
          </cell>
          <cell r="O42">
            <v>688</v>
          </cell>
          <cell r="P42">
            <v>6</v>
          </cell>
          <cell r="Q42">
            <v>0</v>
          </cell>
          <cell r="R42">
            <v>5</v>
          </cell>
          <cell r="S42">
            <v>0</v>
          </cell>
          <cell r="T42">
            <v>3</v>
          </cell>
          <cell r="U42">
            <v>0</v>
          </cell>
          <cell r="V42">
            <v>3</v>
          </cell>
          <cell r="W42">
            <v>11</v>
          </cell>
        </row>
        <row r="43">
          <cell r="C43">
            <v>13</v>
          </cell>
          <cell r="D43">
            <v>11</v>
          </cell>
          <cell r="E43">
            <v>5</v>
          </cell>
          <cell r="F43">
            <v>37</v>
          </cell>
          <cell r="G43">
            <v>31</v>
          </cell>
          <cell r="H43">
            <v>84</v>
          </cell>
          <cell r="I43">
            <v>410</v>
          </cell>
          <cell r="J43">
            <v>5</v>
          </cell>
          <cell r="K43">
            <v>5</v>
          </cell>
          <cell r="L43">
            <v>18</v>
          </cell>
          <cell r="M43">
            <v>3</v>
          </cell>
          <cell r="N43">
            <v>26</v>
          </cell>
          <cell r="O43">
            <v>142</v>
          </cell>
          <cell r="P43">
            <v>1</v>
          </cell>
          <cell r="Q43">
            <v>0</v>
          </cell>
          <cell r="R43">
            <v>1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1</v>
          </cell>
        </row>
        <row r="44">
          <cell r="C44">
            <v>26</v>
          </cell>
          <cell r="D44">
            <v>10</v>
          </cell>
          <cell r="E44">
            <v>4</v>
          </cell>
          <cell r="F44">
            <v>30</v>
          </cell>
          <cell r="G44">
            <v>96</v>
          </cell>
          <cell r="H44">
            <v>140</v>
          </cell>
          <cell r="I44">
            <v>477</v>
          </cell>
          <cell r="J44">
            <v>7</v>
          </cell>
          <cell r="K44">
            <v>14</v>
          </cell>
          <cell r="L44">
            <v>14</v>
          </cell>
          <cell r="M44">
            <v>0</v>
          </cell>
          <cell r="N44">
            <v>28</v>
          </cell>
          <cell r="O44">
            <v>171</v>
          </cell>
          <cell r="P44">
            <v>3</v>
          </cell>
          <cell r="Q44">
            <v>0</v>
          </cell>
          <cell r="R44">
            <v>1</v>
          </cell>
          <cell r="S44">
            <v>3</v>
          </cell>
          <cell r="T44">
            <v>0</v>
          </cell>
          <cell r="U44">
            <v>1</v>
          </cell>
          <cell r="V44">
            <v>0</v>
          </cell>
          <cell r="W44">
            <v>5</v>
          </cell>
        </row>
        <row r="45">
          <cell r="C45">
            <v>34</v>
          </cell>
          <cell r="D45">
            <v>65</v>
          </cell>
          <cell r="E45">
            <v>52</v>
          </cell>
          <cell r="F45">
            <v>137</v>
          </cell>
          <cell r="G45">
            <v>197</v>
          </cell>
          <cell r="H45">
            <v>451</v>
          </cell>
          <cell r="I45">
            <v>1828</v>
          </cell>
          <cell r="J45">
            <v>8</v>
          </cell>
          <cell r="K45">
            <v>22</v>
          </cell>
          <cell r="L45">
            <v>25</v>
          </cell>
          <cell r="M45">
            <v>4</v>
          </cell>
          <cell r="N45">
            <v>51</v>
          </cell>
          <cell r="O45">
            <v>390</v>
          </cell>
          <cell r="P45">
            <v>4</v>
          </cell>
          <cell r="Q45">
            <v>0</v>
          </cell>
          <cell r="R45">
            <v>0</v>
          </cell>
          <cell r="S45">
            <v>0</v>
          </cell>
          <cell r="T45">
            <v>3</v>
          </cell>
          <cell r="U45">
            <v>0</v>
          </cell>
          <cell r="V45">
            <v>1</v>
          </cell>
          <cell r="W45">
            <v>4</v>
          </cell>
        </row>
        <row r="46">
          <cell r="C46">
            <v>19</v>
          </cell>
          <cell r="D46">
            <v>16</v>
          </cell>
          <cell r="E46">
            <v>1</v>
          </cell>
          <cell r="F46">
            <v>55</v>
          </cell>
          <cell r="G46">
            <v>46</v>
          </cell>
          <cell r="H46">
            <v>118</v>
          </cell>
          <cell r="I46">
            <v>422</v>
          </cell>
          <cell r="J46">
            <v>5</v>
          </cell>
          <cell r="K46">
            <v>13</v>
          </cell>
          <cell r="L46">
            <v>11</v>
          </cell>
          <cell r="M46">
            <v>0</v>
          </cell>
          <cell r="N46">
            <v>24</v>
          </cell>
          <cell r="O46">
            <v>101</v>
          </cell>
          <cell r="P46">
            <v>1</v>
          </cell>
          <cell r="Q46">
            <v>0</v>
          </cell>
          <cell r="R46">
            <v>0</v>
          </cell>
          <cell r="S46">
            <v>1</v>
          </cell>
          <cell r="T46">
            <v>0</v>
          </cell>
          <cell r="U46">
            <v>0</v>
          </cell>
          <cell r="V46">
            <v>0</v>
          </cell>
          <cell r="W46">
            <v>1</v>
          </cell>
        </row>
        <row r="47">
          <cell r="C47">
            <v>21</v>
          </cell>
          <cell r="D47">
            <v>7</v>
          </cell>
          <cell r="E47">
            <v>12</v>
          </cell>
          <cell r="F47">
            <v>50</v>
          </cell>
          <cell r="G47">
            <v>187</v>
          </cell>
          <cell r="H47">
            <v>256</v>
          </cell>
          <cell r="I47">
            <v>536</v>
          </cell>
          <cell r="J47">
            <v>4</v>
          </cell>
          <cell r="K47">
            <v>0</v>
          </cell>
          <cell r="L47">
            <v>0</v>
          </cell>
          <cell r="M47">
            <v>6</v>
          </cell>
          <cell r="N47">
            <v>6</v>
          </cell>
          <cell r="O47">
            <v>88</v>
          </cell>
          <cell r="P47">
            <v>4</v>
          </cell>
          <cell r="Q47">
            <v>0</v>
          </cell>
          <cell r="R47">
            <v>4</v>
          </cell>
          <cell r="S47">
            <v>0</v>
          </cell>
          <cell r="T47">
            <v>2</v>
          </cell>
          <cell r="U47">
            <v>0</v>
          </cell>
          <cell r="V47">
            <v>10</v>
          </cell>
          <cell r="W47">
            <v>16</v>
          </cell>
        </row>
        <row r="48">
          <cell r="C48">
            <v>31</v>
          </cell>
          <cell r="D48">
            <v>31</v>
          </cell>
          <cell r="E48">
            <v>9</v>
          </cell>
          <cell r="F48">
            <v>56</v>
          </cell>
          <cell r="G48">
            <v>184</v>
          </cell>
          <cell r="H48">
            <v>280</v>
          </cell>
          <cell r="I48">
            <v>707</v>
          </cell>
          <cell r="J48">
            <v>5</v>
          </cell>
          <cell r="K48">
            <v>36</v>
          </cell>
          <cell r="L48">
            <v>37</v>
          </cell>
          <cell r="M48">
            <v>6</v>
          </cell>
          <cell r="N48">
            <v>79</v>
          </cell>
          <cell r="O48">
            <v>211</v>
          </cell>
          <cell r="P48">
            <v>7</v>
          </cell>
          <cell r="Q48">
            <v>0</v>
          </cell>
          <cell r="R48">
            <v>2</v>
          </cell>
          <cell r="S48">
            <v>0</v>
          </cell>
          <cell r="T48">
            <v>0</v>
          </cell>
          <cell r="U48">
            <v>4</v>
          </cell>
          <cell r="V48">
            <v>2</v>
          </cell>
          <cell r="W48">
            <v>8</v>
          </cell>
        </row>
        <row r="49">
          <cell r="C49">
            <v>61</v>
          </cell>
          <cell r="D49">
            <v>51</v>
          </cell>
          <cell r="E49">
            <v>8</v>
          </cell>
          <cell r="F49">
            <v>103</v>
          </cell>
          <cell r="G49">
            <v>642</v>
          </cell>
          <cell r="H49">
            <v>804</v>
          </cell>
          <cell r="I49">
            <v>2221</v>
          </cell>
          <cell r="J49">
            <v>18</v>
          </cell>
          <cell r="K49">
            <v>23</v>
          </cell>
          <cell r="L49">
            <v>23</v>
          </cell>
          <cell r="M49">
            <v>3</v>
          </cell>
          <cell r="N49">
            <v>49</v>
          </cell>
          <cell r="O49">
            <v>538</v>
          </cell>
          <cell r="P49">
            <v>8</v>
          </cell>
          <cell r="Q49">
            <v>0</v>
          </cell>
          <cell r="R49">
            <v>0</v>
          </cell>
          <cell r="S49">
            <v>1</v>
          </cell>
          <cell r="T49">
            <v>6</v>
          </cell>
          <cell r="U49">
            <v>1</v>
          </cell>
          <cell r="V49">
            <v>8</v>
          </cell>
          <cell r="W49">
            <v>16</v>
          </cell>
        </row>
        <row r="50">
          <cell r="C50">
            <v>37</v>
          </cell>
          <cell r="D50">
            <v>46</v>
          </cell>
          <cell r="E50">
            <v>16</v>
          </cell>
          <cell r="F50">
            <v>59</v>
          </cell>
          <cell r="G50">
            <v>277</v>
          </cell>
          <cell r="H50">
            <v>398</v>
          </cell>
          <cell r="I50">
            <v>1029</v>
          </cell>
          <cell r="J50">
            <v>14</v>
          </cell>
          <cell r="K50">
            <v>18</v>
          </cell>
          <cell r="L50">
            <v>29</v>
          </cell>
          <cell r="M50">
            <v>3</v>
          </cell>
          <cell r="N50">
            <v>50</v>
          </cell>
          <cell r="O50">
            <v>362</v>
          </cell>
          <cell r="P50">
            <v>1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1</v>
          </cell>
          <cell r="W50">
            <v>1</v>
          </cell>
        </row>
        <row r="51">
          <cell r="C51">
            <v>36</v>
          </cell>
          <cell r="D51">
            <v>66</v>
          </cell>
          <cell r="E51">
            <v>14</v>
          </cell>
          <cell r="F51">
            <v>149</v>
          </cell>
          <cell r="G51">
            <v>260</v>
          </cell>
          <cell r="H51">
            <v>489</v>
          </cell>
          <cell r="I51">
            <v>3614</v>
          </cell>
          <cell r="J51">
            <v>9</v>
          </cell>
          <cell r="K51">
            <v>23</v>
          </cell>
          <cell r="L51">
            <v>13</v>
          </cell>
          <cell r="M51">
            <v>15</v>
          </cell>
          <cell r="N51">
            <v>51</v>
          </cell>
          <cell r="O51">
            <v>219</v>
          </cell>
          <cell r="P51">
            <v>2</v>
          </cell>
          <cell r="Q51">
            <v>0</v>
          </cell>
          <cell r="R51">
            <v>0</v>
          </cell>
          <cell r="S51">
            <v>1</v>
          </cell>
          <cell r="T51">
            <v>0</v>
          </cell>
          <cell r="U51">
            <v>0</v>
          </cell>
          <cell r="V51">
            <v>1</v>
          </cell>
          <cell r="W51">
            <v>2</v>
          </cell>
        </row>
        <row r="52">
          <cell r="C52">
            <v>128</v>
          </cell>
          <cell r="D52">
            <v>181</v>
          </cell>
          <cell r="E52">
            <v>50</v>
          </cell>
          <cell r="F52">
            <v>426</v>
          </cell>
          <cell r="G52">
            <v>1479</v>
          </cell>
          <cell r="H52">
            <v>2136</v>
          </cell>
          <cell r="I52">
            <v>7661</v>
          </cell>
          <cell r="J52">
            <v>35</v>
          </cell>
          <cell r="K52">
            <v>85</v>
          </cell>
          <cell r="L52">
            <v>66</v>
          </cell>
          <cell r="M52">
            <v>12</v>
          </cell>
          <cell r="N52">
            <v>163</v>
          </cell>
          <cell r="O52">
            <v>1568</v>
          </cell>
          <cell r="P52">
            <v>11</v>
          </cell>
          <cell r="Q52">
            <v>1</v>
          </cell>
          <cell r="R52">
            <v>2</v>
          </cell>
          <cell r="S52">
            <v>0</v>
          </cell>
          <cell r="T52">
            <v>0</v>
          </cell>
          <cell r="U52">
            <v>3</v>
          </cell>
          <cell r="V52">
            <v>16</v>
          </cell>
          <cell r="W52">
            <v>22</v>
          </cell>
        </row>
        <row r="53">
          <cell r="C53">
            <v>108</v>
          </cell>
          <cell r="D53">
            <v>170</v>
          </cell>
          <cell r="E53">
            <v>32</v>
          </cell>
          <cell r="F53">
            <v>436</v>
          </cell>
          <cell r="G53">
            <v>1621</v>
          </cell>
          <cell r="H53">
            <v>2259</v>
          </cell>
          <cell r="I53">
            <v>5846</v>
          </cell>
          <cell r="J53">
            <v>26</v>
          </cell>
          <cell r="K53">
            <v>84</v>
          </cell>
          <cell r="L53">
            <v>53</v>
          </cell>
          <cell r="M53">
            <v>5</v>
          </cell>
          <cell r="N53">
            <v>142</v>
          </cell>
          <cell r="O53">
            <v>936</v>
          </cell>
          <cell r="P53">
            <v>8</v>
          </cell>
          <cell r="Q53">
            <v>0</v>
          </cell>
          <cell r="R53">
            <v>1</v>
          </cell>
          <cell r="S53">
            <v>1</v>
          </cell>
          <cell r="T53">
            <v>0</v>
          </cell>
          <cell r="U53">
            <v>0</v>
          </cell>
          <cell r="V53">
            <v>4</v>
          </cell>
          <cell r="W53">
            <v>6</v>
          </cell>
        </row>
        <row r="54">
          <cell r="C54">
            <v>384</v>
          </cell>
          <cell r="D54">
            <v>1639</v>
          </cell>
          <cell r="E54">
            <v>399</v>
          </cell>
          <cell r="F54">
            <v>6081</v>
          </cell>
          <cell r="G54">
            <v>2707</v>
          </cell>
          <cell r="H54">
            <v>10826</v>
          </cell>
          <cell r="I54">
            <v>44069</v>
          </cell>
          <cell r="J54">
            <v>106</v>
          </cell>
          <cell r="K54">
            <v>416</v>
          </cell>
          <cell r="L54">
            <v>890</v>
          </cell>
          <cell r="M54">
            <v>138</v>
          </cell>
          <cell r="N54">
            <v>1444</v>
          </cell>
          <cell r="O54">
            <v>8944</v>
          </cell>
          <cell r="P54">
            <v>22</v>
          </cell>
          <cell r="Q54">
            <v>35</v>
          </cell>
          <cell r="R54">
            <v>11</v>
          </cell>
          <cell r="S54">
            <v>13</v>
          </cell>
          <cell r="T54">
            <v>10</v>
          </cell>
          <cell r="U54">
            <v>8</v>
          </cell>
          <cell r="V54">
            <v>0</v>
          </cell>
          <cell r="W54">
            <v>77</v>
          </cell>
        </row>
        <row r="55">
          <cell r="C55">
            <v>104</v>
          </cell>
          <cell r="D55">
            <v>174</v>
          </cell>
          <cell r="E55">
            <v>56</v>
          </cell>
          <cell r="F55">
            <v>482</v>
          </cell>
          <cell r="G55">
            <v>1635</v>
          </cell>
          <cell r="H55">
            <v>2347</v>
          </cell>
          <cell r="I55">
            <v>9140</v>
          </cell>
          <cell r="J55">
            <v>32</v>
          </cell>
          <cell r="K55">
            <v>77</v>
          </cell>
          <cell r="L55">
            <v>152</v>
          </cell>
          <cell r="M55">
            <v>32</v>
          </cell>
          <cell r="N55">
            <v>261</v>
          </cell>
          <cell r="O55">
            <v>1785</v>
          </cell>
          <cell r="P55">
            <v>10</v>
          </cell>
          <cell r="Q55">
            <v>8</v>
          </cell>
          <cell r="R55">
            <v>2</v>
          </cell>
          <cell r="S55">
            <v>7</v>
          </cell>
          <cell r="T55">
            <v>3</v>
          </cell>
          <cell r="U55">
            <v>7</v>
          </cell>
          <cell r="V55">
            <v>6</v>
          </cell>
          <cell r="W55">
            <v>33</v>
          </cell>
        </row>
        <row r="56">
          <cell r="C56">
            <v>45</v>
          </cell>
          <cell r="D56">
            <v>27</v>
          </cell>
          <cell r="E56">
            <v>1</v>
          </cell>
          <cell r="F56">
            <v>79</v>
          </cell>
          <cell r="G56">
            <v>182</v>
          </cell>
          <cell r="H56">
            <v>289</v>
          </cell>
          <cell r="I56">
            <v>1037</v>
          </cell>
          <cell r="J56">
            <v>11</v>
          </cell>
          <cell r="K56">
            <v>20</v>
          </cell>
          <cell r="L56">
            <v>16</v>
          </cell>
          <cell r="M56">
            <v>11</v>
          </cell>
          <cell r="N56">
            <v>47</v>
          </cell>
          <cell r="O56">
            <v>56</v>
          </cell>
          <cell r="P56">
            <v>4</v>
          </cell>
          <cell r="Q56">
            <v>0</v>
          </cell>
          <cell r="R56">
            <v>0</v>
          </cell>
          <cell r="S56">
            <v>1</v>
          </cell>
          <cell r="T56">
            <v>0</v>
          </cell>
          <cell r="U56">
            <v>0</v>
          </cell>
          <cell r="V56">
            <v>2</v>
          </cell>
          <cell r="W56">
            <v>3</v>
          </cell>
        </row>
        <row r="57">
          <cell r="C57">
            <v>22</v>
          </cell>
          <cell r="D57">
            <v>13</v>
          </cell>
          <cell r="E57">
            <v>7</v>
          </cell>
          <cell r="F57">
            <v>43</v>
          </cell>
          <cell r="G57">
            <v>112</v>
          </cell>
          <cell r="H57">
            <v>175</v>
          </cell>
          <cell r="I57">
            <v>564</v>
          </cell>
          <cell r="J57">
            <v>4</v>
          </cell>
          <cell r="K57">
            <v>3</v>
          </cell>
          <cell r="L57">
            <v>9</v>
          </cell>
          <cell r="M57">
            <v>1</v>
          </cell>
          <cell r="N57">
            <v>13</v>
          </cell>
          <cell r="O57">
            <v>81</v>
          </cell>
          <cell r="P57">
            <v>5</v>
          </cell>
          <cell r="Q57">
            <v>0</v>
          </cell>
          <cell r="R57">
            <v>7</v>
          </cell>
          <cell r="S57">
            <v>2</v>
          </cell>
          <cell r="T57">
            <v>0</v>
          </cell>
          <cell r="U57">
            <v>1</v>
          </cell>
          <cell r="V57">
            <v>1</v>
          </cell>
          <cell r="W57">
            <v>11</v>
          </cell>
        </row>
        <row r="58">
          <cell r="C58">
            <v>36</v>
          </cell>
          <cell r="D58">
            <v>24</v>
          </cell>
          <cell r="E58">
            <v>8</v>
          </cell>
          <cell r="F58">
            <v>111</v>
          </cell>
          <cell r="G58">
            <v>239</v>
          </cell>
          <cell r="H58">
            <v>382</v>
          </cell>
          <cell r="I58">
            <v>1314</v>
          </cell>
          <cell r="J58">
            <v>9</v>
          </cell>
          <cell r="K58">
            <v>10</v>
          </cell>
          <cell r="L58">
            <v>34</v>
          </cell>
          <cell r="M58">
            <v>6</v>
          </cell>
          <cell r="N58">
            <v>50</v>
          </cell>
          <cell r="O58">
            <v>170</v>
          </cell>
          <cell r="P58">
            <v>7</v>
          </cell>
          <cell r="Q58">
            <v>2</v>
          </cell>
          <cell r="R58">
            <v>1</v>
          </cell>
          <cell r="S58">
            <v>2</v>
          </cell>
          <cell r="T58">
            <v>6</v>
          </cell>
          <cell r="U58">
            <v>2</v>
          </cell>
          <cell r="V58">
            <v>0</v>
          </cell>
          <cell r="W58">
            <v>13</v>
          </cell>
        </row>
        <row r="59">
          <cell r="C59">
            <v>20</v>
          </cell>
          <cell r="D59">
            <v>10</v>
          </cell>
          <cell r="E59">
            <v>6</v>
          </cell>
          <cell r="F59">
            <v>95</v>
          </cell>
          <cell r="G59">
            <v>108</v>
          </cell>
          <cell r="H59">
            <v>219</v>
          </cell>
          <cell r="I59">
            <v>650</v>
          </cell>
          <cell r="J59">
            <v>4</v>
          </cell>
          <cell r="K59">
            <v>0</v>
          </cell>
          <cell r="L59">
            <v>7</v>
          </cell>
          <cell r="M59">
            <v>0</v>
          </cell>
          <cell r="N59">
            <v>7</v>
          </cell>
          <cell r="O59">
            <v>74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C60">
            <v>20</v>
          </cell>
          <cell r="D60">
            <v>22</v>
          </cell>
          <cell r="E60">
            <v>2</v>
          </cell>
          <cell r="F60">
            <v>45</v>
          </cell>
          <cell r="G60">
            <v>50</v>
          </cell>
          <cell r="H60">
            <v>119</v>
          </cell>
          <cell r="I60">
            <v>992</v>
          </cell>
          <cell r="J60">
            <v>5</v>
          </cell>
          <cell r="K60">
            <v>14</v>
          </cell>
          <cell r="L60">
            <v>10</v>
          </cell>
          <cell r="M60">
            <v>1</v>
          </cell>
          <cell r="N60">
            <v>25</v>
          </cell>
          <cell r="O60">
            <v>193</v>
          </cell>
          <cell r="P60">
            <v>4</v>
          </cell>
          <cell r="Q60">
            <v>2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2</v>
          </cell>
          <cell r="W60">
            <v>4</v>
          </cell>
        </row>
        <row r="61">
          <cell r="C61">
            <v>50</v>
          </cell>
          <cell r="D61">
            <v>28</v>
          </cell>
          <cell r="E61">
            <v>6</v>
          </cell>
          <cell r="F61">
            <v>94</v>
          </cell>
          <cell r="G61">
            <v>318</v>
          </cell>
          <cell r="H61">
            <v>446</v>
          </cell>
          <cell r="I61">
            <v>1377</v>
          </cell>
          <cell r="J61">
            <v>8</v>
          </cell>
          <cell r="K61">
            <v>19</v>
          </cell>
          <cell r="L61">
            <v>11</v>
          </cell>
          <cell r="M61">
            <v>0</v>
          </cell>
          <cell r="N61">
            <v>30</v>
          </cell>
          <cell r="O61">
            <v>87</v>
          </cell>
          <cell r="P61">
            <v>5</v>
          </cell>
          <cell r="Q61">
            <v>0</v>
          </cell>
          <cell r="R61">
            <v>1</v>
          </cell>
          <cell r="S61">
            <v>5</v>
          </cell>
          <cell r="T61">
            <v>1</v>
          </cell>
          <cell r="U61">
            <v>0</v>
          </cell>
          <cell r="V61">
            <v>0</v>
          </cell>
          <cell r="W61">
            <v>7</v>
          </cell>
        </row>
        <row r="62">
          <cell r="C62">
            <v>37</v>
          </cell>
          <cell r="D62">
            <v>44</v>
          </cell>
          <cell r="E62">
            <v>9</v>
          </cell>
          <cell r="F62">
            <v>168</v>
          </cell>
          <cell r="G62">
            <v>265</v>
          </cell>
          <cell r="H62">
            <v>486</v>
          </cell>
          <cell r="I62">
            <v>1627</v>
          </cell>
          <cell r="J62">
            <v>10</v>
          </cell>
          <cell r="K62">
            <v>13</v>
          </cell>
          <cell r="L62">
            <v>15</v>
          </cell>
          <cell r="M62">
            <v>0</v>
          </cell>
          <cell r="N62">
            <v>28</v>
          </cell>
          <cell r="O62">
            <v>349</v>
          </cell>
          <cell r="P62">
            <v>9</v>
          </cell>
          <cell r="Q62">
            <v>1</v>
          </cell>
          <cell r="R62">
            <v>5</v>
          </cell>
          <cell r="S62">
            <v>5</v>
          </cell>
          <cell r="T62">
            <v>5</v>
          </cell>
          <cell r="U62">
            <v>2</v>
          </cell>
          <cell r="V62">
            <v>0</v>
          </cell>
          <cell r="W62">
            <v>18</v>
          </cell>
        </row>
        <row r="63">
          <cell r="C63">
            <v>73</v>
          </cell>
          <cell r="D63">
            <v>86</v>
          </cell>
          <cell r="E63">
            <v>21</v>
          </cell>
          <cell r="F63">
            <v>340</v>
          </cell>
          <cell r="G63">
            <v>714</v>
          </cell>
          <cell r="H63">
            <v>1161</v>
          </cell>
          <cell r="I63">
            <v>6264</v>
          </cell>
          <cell r="J63">
            <v>21</v>
          </cell>
          <cell r="K63">
            <v>47</v>
          </cell>
          <cell r="L63">
            <v>107</v>
          </cell>
          <cell r="M63">
            <v>9</v>
          </cell>
          <cell r="N63">
            <v>163</v>
          </cell>
          <cell r="O63">
            <v>962</v>
          </cell>
          <cell r="P63">
            <v>13</v>
          </cell>
          <cell r="Q63">
            <v>8</v>
          </cell>
          <cell r="R63">
            <v>6</v>
          </cell>
          <cell r="S63">
            <v>7</v>
          </cell>
          <cell r="T63">
            <v>7</v>
          </cell>
          <cell r="U63">
            <v>0</v>
          </cell>
          <cell r="V63">
            <v>2</v>
          </cell>
          <cell r="W63">
            <v>30</v>
          </cell>
        </row>
        <row r="64">
          <cell r="C64">
            <v>163</v>
          </cell>
          <cell r="D64">
            <v>240</v>
          </cell>
          <cell r="E64">
            <v>93</v>
          </cell>
          <cell r="F64">
            <v>657</v>
          </cell>
          <cell r="G64">
            <v>1874</v>
          </cell>
          <cell r="H64">
            <v>2864</v>
          </cell>
          <cell r="I64">
            <v>9423</v>
          </cell>
          <cell r="J64">
            <v>33</v>
          </cell>
          <cell r="K64">
            <v>140</v>
          </cell>
          <cell r="L64">
            <v>176</v>
          </cell>
          <cell r="M64">
            <v>17</v>
          </cell>
          <cell r="N64">
            <v>333</v>
          </cell>
          <cell r="O64">
            <v>1042</v>
          </cell>
          <cell r="P64">
            <v>14</v>
          </cell>
          <cell r="Q64">
            <v>4</v>
          </cell>
          <cell r="R64">
            <v>3</v>
          </cell>
          <cell r="S64">
            <v>1</v>
          </cell>
          <cell r="T64">
            <v>16</v>
          </cell>
          <cell r="U64">
            <v>3</v>
          </cell>
          <cell r="V64">
            <v>1</v>
          </cell>
          <cell r="W64">
            <v>28</v>
          </cell>
        </row>
        <row r="65">
          <cell r="C65">
            <v>34</v>
          </cell>
          <cell r="D65">
            <v>29</v>
          </cell>
          <cell r="E65">
            <v>6</v>
          </cell>
          <cell r="F65">
            <v>45</v>
          </cell>
          <cell r="G65">
            <v>419</v>
          </cell>
          <cell r="H65">
            <v>499</v>
          </cell>
          <cell r="I65">
            <v>1850</v>
          </cell>
          <cell r="J65">
            <v>6</v>
          </cell>
          <cell r="K65">
            <v>0</v>
          </cell>
          <cell r="L65">
            <v>11</v>
          </cell>
          <cell r="M65">
            <v>2</v>
          </cell>
          <cell r="N65">
            <v>13</v>
          </cell>
          <cell r="O65">
            <v>65</v>
          </cell>
          <cell r="P65">
            <v>1</v>
          </cell>
          <cell r="Q65">
            <v>1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1</v>
          </cell>
        </row>
        <row r="66">
          <cell r="C66">
            <v>33</v>
          </cell>
          <cell r="D66">
            <v>13</v>
          </cell>
          <cell r="E66">
            <v>16</v>
          </cell>
          <cell r="F66">
            <v>51</v>
          </cell>
          <cell r="G66">
            <v>319</v>
          </cell>
          <cell r="H66">
            <v>399</v>
          </cell>
          <cell r="I66">
            <v>1688</v>
          </cell>
          <cell r="J66">
            <v>6</v>
          </cell>
          <cell r="K66">
            <v>21</v>
          </cell>
          <cell r="L66">
            <v>12</v>
          </cell>
          <cell r="M66">
            <v>0</v>
          </cell>
          <cell r="N66">
            <v>33</v>
          </cell>
          <cell r="O66">
            <v>266</v>
          </cell>
          <cell r="P66">
            <v>5</v>
          </cell>
          <cell r="Q66">
            <v>1</v>
          </cell>
          <cell r="R66">
            <v>2</v>
          </cell>
          <cell r="S66">
            <v>0</v>
          </cell>
          <cell r="T66">
            <v>0</v>
          </cell>
          <cell r="U66">
            <v>2</v>
          </cell>
          <cell r="V66">
            <v>1</v>
          </cell>
          <cell r="W66">
            <v>6</v>
          </cell>
        </row>
        <row r="67">
          <cell r="C67">
            <v>68</v>
          </cell>
          <cell r="D67">
            <v>145</v>
          </cell>
          <cell r="E67">
            <v>21</v>
          </cell>
          <cell r="F67">
            <v>378</v>
          </cell>
          <cell r="G67">
            <v>1010</v>
          </cell>
          <cell r="H67">
            <v>1554</v>
          </cell>
          <cell r="I67">
            <v>3346</v>
          </cell>
          <cell r="J67">
            <v>19</v>
          </cell>
          <cell r="K67">
            <v>51</v>
          </cell>
          <cell r="L67">
            <v>138</v>
          </cell>
          <cell r="M67">
            <v>16</v>
          </cell>
          <cell r="N67">
            <v>205</v>
          </cell>
          <cell r="O67">
            <v>460</v>
          </cell>
          <cell r="P67">
            <v>7</v>
          </cell>
          <cell r="Q67">
            <v>0</v>
          </cell>
          <cell r="R67">
            <v>4</v>
          </cell>
          <cell r="S67">
            <v>0</v>
          </cell>
          <cell r="T67">
            <v>0</v>
          </cell>
          <cell r="U67">
            <v>4</v>
          </cell>
          <cell r="V67">
            <v>8</v>
          </cell>
          <cell r="W67">
            <v>16</v>
          </cell>
        </row>
        <row r="68">
          <cell r="C68">
            <v>177</v>
          </cell>
          <cell r="D68">
            <v>420</v>
          </cell>
          <cell r="E68">
            <v>85</v>
          </cell>
          <cell r="F68">
            <v>1200</v>
          </cell>
          <cell r="G68">
            <v>2178</v>
          </cell>
          <cell r="H68">
            <v>3883</v>
          </cell>
          <cell r="I68">
            <v>14558</v>
          </cell>
          <cell r="J68">
            <v>42</v>
          </cell>
          <cell r="K68">
            <v>231</v>
          </cell>
          <cell r="L68">
            <v>183</v>
          </cell>
          <cell r="M68">
            <v>31</v>
          </cell>
          <cell r="N68">
            <v>445</v>
          </cell>
          <cell r="O68">
            <v>1746</v>
          </cell>
          <cell r="P68">
            <v>17</v>
          </cell>
          <cell r="Q68">
            <v>0</v>
          </cell>
          <cell r="R68">
            <v>13</v>
          </cell>
          <cell r="S68">
            <v>3</v>
          </cell>
          <cell r="T68">
            <v>5</v>
          </cell>
          <cell r="U68">
            <v>10</v>
          </cell>
          <cell r="V68">
            <v>10</v>
          </cell>
          <cell r="W68">
            <v>41</v>
          </cell>
        </row>
        <row r="69">
          <cell r="C69">
            <v>139</v>
          </cell>
          <cell r="D69">
            <v>169</v>
          </cell>
          <cell r="E69">
            <v>35</v>
          </cell>
          <cell r="F69">
            <v>533</v>
          </cell>
          <cell r="G69">
            <v>1705</v>
          </cell>
          <cell r="H69">
            <v>2442</v>
          </cell>
          <cell r="I69">
            <v>7671</v>
          </cell>
          <cell r="J69">
            <v>32</v>
          </cell>
          <cell r="K69">
            <v>45</v>
          </cell>
          <cell r="L69">
            <v>62</v>
          </cell>
          <cell r="M69">
            <v>31</v>
          </cell>
          <cell r="N69">
            <v>138</v>
          </cell>
          <cell r="O69">
            <v>1112</v>
          </cell>
          <cell r="P69">
            <v>19</v>
          </cell>
          <cell r="Q69">
            <v>5</v>
          </cell>
          <cell r="R69">
            <v>5</v>
          </cell>
          <cell r="S69">
            <v>5</v>
          </cell>
          <cell r="T69">
            <v>8</v>
          </cell>
          <cell r="U69">
            <v>4</v>
          </cell>
          <cell r="V69">
            <v>13</v>
          </cell>
          <cell r="W69">
            <v>40</v>
          </cell>
        </row>
        <row r="70">
          <cell r="C70">
            <v>28</v>
          </cell>
          <cell r="D70">
            <v>32</v>
          </cell>
          <cell r="E70">
            <v>10</v>
          </cell>
          <cell r="F70">
            <v>59</v>
          </cell>
          <cell r="G70">
            <v>329</v>
          </cell>
          <cell r="H70">
            <v>430</v>
          </cell>
          <cell r="I70">
            <v>1532</v>
          </cell>
          <cell r="J70">
            <v>5</v>
          </cell>
          <cell r="K70">
            <v>17</v>
          </cell>
          <cell r="L70">
            <v>16</v>
          </cell>
          <cell r="M70">
            <v>0</v>
          </cell>
          <cell r="N70">
            <v>33</v>
          </cell>
          <cell r="O70">
            <v>194</v>
          </cell>
          <cell r="P70">
            <v>3</v>
          </cell>
          <cell r="Q70">
            <v>1</v>
          </cell>
          <cell r="R70">
            <v>9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10</v>
          </cell>
        </row>
        <row r="71">
          <cell r="C71">
            <v>12</v>
          </cell>
          <cell r="D71">
            <v>8</v>
          </cell>
          <cell r="E71">
            <v>2</v>
          </cell>
          <cell r="F71">
            <v>21</v>
          </cell>
          <cell r="G71">
            <v>57</v>
          </cell>
          <cell r="H71">
            <v>88</v>
          </cell>
          <cell r="I71">
            <v>291</v>
          </cell>
          <cell r="J71">
            <v>2</v>
          </cell>
          <cell r="K71">
            <v>0</v>
          </cell>
          <cell r="L71">
            <v>1</v>
          </cell>
          <cell r="M71">
            <v>0</v>
          </cell>
          <cell r="N71">
            <v>1</v>
          </cell>
          <cell r="O71">
            <v>40</v>
          </cell>
          <cell r="P71">
            <v>1</v>
          </cell>
          <cell r="Q71">
            <v>0</v>
          </cell>
          <cell r="R71">
            <v>4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4</v>
          </cell>
        </row>
        <row r="72">
          <cell r="C72">
            <v>10</v>
          </cell>
          <cell r="D72">
            <v>20</v>
          </cell>
          <cell r="E72">
            <v>3</v>
          </cell>
          <cell r="F72">
            <v>34</v>
          </cell>
          <cell r="G72">
            <v>157</v>
          </cell>
          <cell r="H72">
            <v>214</v>
          </cell>
          <cell r="I72">
            <v>402</v>
          </cell>
          <cell r="J72">
            <v>4</v>
          </cell>
          <cell r="K72">
            <v>2</v>
          </cell>
          <cell r="L72">
            <v>6</v>
          </cell>
          <cell r="M72">
            <v>1</v>
          </cell>
          <cell r="N72">
            <v>9</v>
          </cell>
          <cell r="O72">
            <v>72</v>
          </cell>
          <cell r="P72">
            <v>1</v>
          </cell>
          <cell r="Q72">
            <v>0</v>
          </cell>
          <cell r="R72">
            <v>3</v>
          </cell>
          <cell r="S72">
            <v>0</v>
          </cell>
          <cell r="T72">
            <v>3</v>
          </cell>
          <cell r="U72">
            <v>0</v>
          </cell>
          <cell r="V72">
            <v>0</v>
          </cell>
          <cell r="W72">
            <v>6</v>
          </cell>
        </row>
        <row r="73">
          <cell r="C73">
            <v>16</v>
          </cell>
          <cell r="D73">
            <v>13</v>
          </cell>
          <cell r="E73">
            <v>3</v>
          </cell>
          <cell r="F73">
            <v>43</v>
          </cell>
          <cell r="G73">
            <v>115</v>
          </cell>
          <cell r="H73">
            <v>174</v>
          </cell>
          <cell r="I73">
            <v>499</v>
          </cell>
          <cell r="J73">
            <v>3</v>
          </cell>
          <cell r="K73">
            <v>2</v>
          </cell>
          <cell r="L73">
            <v>8</v>
          </cell>
          <cell r="M73">
            <v>0</v>
          </cell>
          <cell r="N73">
            <v>10</v>
          </cell>
          <cell r="O73">
            <v>173</v>
          </cell>
          <cell r="P73">
            <v>3</v>
          </cell>
          <cell r="Q73">
            <v>2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2</v>
          </cell>
        </row>
        <row r="74">
          <cell r="C74">
            <v>42</v>
          </cell>
          <cell r="D74">
            <v>53</v>
          </cell>
          <cell r="E74">
            <v>20</v>
          </cell>
          <cell r="F74">
            <v>137</v>
          </cell>
          <cell r="G74">
            <v>351</v>
          </cell>
          <cell r="H74">
            <v>561</v>
          </cell>
          <cell r="I74">
            <v>2198</v>
          </cell>
          <cell r="J74">
            <v>13</v>
          </cell>
          <cell r="K74">
            <v>44</v>
          </cell>
          <cell r="L74">
            <v>17</v>
          </cell>
          <cell r="M74">
            <v>4</v>
          </cell>
          <cell r="N74">
            <v>65</v>
          </cell>
          <cell r="O74">
            <v>256</v>
          </cell>
          <cell r="P74">
            <v>3</v>
          </cell>
          <cell r="Q74">
            <v>1</v>
          </cell>
          <cell r="R74">
            <v>0</v>
          </cell>
          <cell r="S74">
            <v>1</v>
          </cell>
          <cell r="T74">
            <v>0</v>
          </cell>
          <cell r="U74">
            <v>0</v>
          </cell>
          <cell r="V74">
            <v>1</v>
          </cell>
          <cell r="W74">
            <v>3</v>
          </cell>
        </row>
        <row r="75">
          <cell r="C75">
            <v>71</v>
          </cell>
          <cell r="D75">
            <v>85</v>
          </cell>
          <cell r="E75">
            <v>20</v>
          </cell>
          <cell r="F75">
            <v>200</v>
          </cell>
          <cell r="G75">
            <v>480</v>
          </cell>
          <cell r="H75">
            <v>785</v>
          </cell>
          <cell r="I75">
            <v>3022</v>
          </cell>
          <cell r="J75">
            <v>13</v>
          </cell>
          <cell r="K75">
            <v>75</v>
          </cell>
          <cell r="L75">
            <v>25</v>
          </cell>
          <cell r="M75">
            <v>5</v>
          </cell>
          <cell r="N75">
            <v>105</v>
          </cell>
          <cell r="O75">
            <v>597</v>
          </cell>
          <cell r="P75">
            <v>6</v>
          </cell>
          <cell r="Q75">
            <v>1</v>
          </cell>
          <cell r="R75">
            <v>2</v>
          </cell>
          <cell r="S75">
            <v>1</v>
          </cell>
          <cell r="T75">
            <v>0</v>
          </cell>
          <cell r="U75">
            <v>0</v>
          </cell>
          <cell r="V75">
            <v>0</v>
          </cell>
          <cell r="W75">
            <v>4</v>
          </cell>
        </row>
        <row r="76">
          <cell r="C76">
            <v>30</v>
          </cell>
          <cell r="D76">
            <v>38</v>
          </cell>
          <cell r="E76">
            <v>20</v>
          </cell>
          <cell r="F76">
            <v>51</v>
          </cell>
          <cell r="G76">
            <v>120</v>
          </cell>
          <cell r="H76">
            <v>229</v>
          </cell>
          <cell r="I76">
            <v>1540</v>
          </cell>
          <cell r="J76">
            <v>8</v>
          </cell>
          <cell r="K76">
            <v>4</v>
          </cell>
          <cell r="L76">
            <v>10</v>
          </cell>
          <cell r="M76">
            <v>0</v>
          </cell>
          <cell r="N76">
            <v>14</v>
          </cell>
          <cell r="O76">
            <v>212</v>
          </cell>
          <cell r="P76">
            <v>3</v>
          </cell>
          <cell r="Q76">
            <v>0</v>
          </cell>
          <cell r="R76">
            <v>0</v>
          </cell>
          <cell r="S76">
            <v>2</v>
          </cell>
          <cell r="T76">
            <v>2</v>
          </cell>
          <cell r="U76">
            <v>0</v>
          </cell>
          <cell r="V76">
            <v>0</v>
          </cell>
          <cell r="W76">
            <v>4</v>
          </cell>
        </row>
        <row r="77">
          <cell r="C77">
            <v>23</v>
          </cell>
          <cell r="D77">
            <v>9</v>
          </cell>
          <cell r="E77">
            <v>6</v>
          </cell>
          <cell r="F77">
            <v>92</v>
          </cell>
          <cell r="G77">
            <v>74</v>
          </cell>
          <cell r="H77">
            <v>181</v>
          </cell>
          <cell r="I77">
            <v>762</v>
          </cell>
          <cell r="J77">
            <v>7</v>
          </cell>
          <cell r="K77">
            <v>25</v>
          </cell>
          <cell r="L77">
            <v>13</v>
          </cell>
          <cell r="M77">
            <v>0</v>
          </cell>
          <cell r="N77">
            <v>38</v>
          </cell>
          <cell r="O77">
            <v>145</v>
          </cell>
          <cell r="P77">
            <v>7</v>
          </cell>
          <cell r="Q77">
            <v>2</v>
          </cell>
          <cell r="R77">
            <v>2</v>
          </cell>
          <cell r="S77">
            <v>2</v>
          </cell>
          <cell r="T77">
            <v>1</v>
          </cell>
          <cell r="U77">
            <v>1</v>
          </cell>
          <cell r="V77">
            <v>2</v>
          </cell>
          <cell r="W77">
            <v>10</v>
          </cell>
        </row>
        <row r="78">
          <cell r="C78">
            <v>21</v>
          </cell>
          <cell r="D78">
            <v>19</v>
          </cell>
          <cell r="E78">
            <v>3</v>
          </cell>
          <cell r="F78">
            <v>44</v>
          </cell>
          <cell r="G78">
            <v>90</v>
          </cell>
          <cell r="H78">
            <v>156</v>
          </cell>
          <cell r="I78">
            <v>605</v>
          </cell>
          <cell r="J78">
            <v>5</v>
          </cell>
          <cell r="K78">
            <v>9</v>
          </cell>
          <cell r="L78">
            <v>4</v>
          </cell>
          <cell r="M78">
            <v>2</v>
          </cell>
          <cell r="N78">
            <v>15</v>
          </cell>
          <cell r="O78">
            <v>81</v>
          </cell>
          <cell r="P78">
            <v>5</v>
          </cell>
          <cell r="Q78">
            <v>3</v>
          </cell>
          <cell r="R78">
            <v>3</v>
          </cell>
          <cell r="S78">
            <v>0</v>
          </cell>
          <cell r="T78">
            <v>0</v>
          </cell>
          <cell r="U78">
            <v>1</v>
          </cell>
          <cell r="V78">
            <v>1</v>
          </cell>
          <cell r="W78">
            <v>8</v>
          </cell>
        </row>
        <row r="79">
          <cell r="C79">
            <v>20</v>
          </cell>
          <cell r="D79">
            <v>22</v>
          </cell>
          <cell r="E79">
            <v>4</v>
          </cell>
          <cell r="F79">
            <v>84</v>
          </cell>
          <cell r="G79">
            <v>77</v>
          </cell>
          <cell r="H79">
            <v>187</v>
          </cell>
          <cell r="I79">
            <v>577</v>
          </cell>
          <cell r="J79">
            <v>5</v>
          </cell>
          <cell r="K79">
            <v>0</v>
          </cell>
          <cell r="L79">
            <v>5</v>
          </cell>
          <cell r="M79">
            <v>2</v>
          </cell>
          <cell r="N79">
            <v>7</v>
          </cell>
          <cell r="O79">
            <v>108</v>
          </cell>
          <cell r="P79">
            <v>4</v>
          </cell>
          <cell r="Q79">
            <v>0</v>
          </cell>
          <cell r="R79">
            <v>1</v>
          </cell>
          <cell r="S79">
            <v>5</v>
          </cell>
          <cell r="T79">
            <v>2</v>
          </cell>
          <cell r="U79">
            <v>0</v>
          </cell>
          <cell r="V79">
            <v>0</v>
          </cell>
          <cell r="W79">
            <v>8</v>
          </cell>
        </row>
        <row r="80">
          <cell r="C80">
            <v>11</v>
          </cell>
          <cell r="D80">
            <v>6</v>
          </cell>
          <cell r="E80">
            <v>4</v>
          </cell>
          <cell r="F80">
            <v>34</v>
          </cell>
          <cell r="G80">
            <v>96</v>
          </cell>
          <cell r="H80">
            <v>140</v>
          </cell>
          <cell r="I80">
            <v>298</v>
          </cell>
          <cell r="J80">
            <v>4</v>
          </cell>
          <cell r="K80">
            <v>8</v>
          </cell>
          <cell r="L80">
            <v>7</v>
          </cell>
          <cell r="M80">
            <v>0</v>
          </cell>
          <cell r="N80">
            <v>15</v>
          </cell>
          <cell r="O80">
            <v>101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</row>
        <row r="81">
          <cell r="C81">
            <v>117</v>
          </cell>
          <cell r="D81">
            <v>277</v>
          </cell>
          <cell r="E81">
            <v>67</v>
          </cell>
          <cell r="F81">
            <v>678</v>
          </cell>
          <cell r="G81">
            <v>453</v>
          </cell>
          <cell r="H81">
            <v>1475</v>
          </cell>
          <cell r="I81">
            <v>10875</v>
          </cell>
          <cell r="J81">
            <v>13</v>
          </cell>
          <cell r="K81">
            <v>53</v>
          </cell>
          <cell r="L81">
            <v>59</v>
          </cell>
          <cell r="M81">
            <v>0</v>
          </cell>
          <cell r="N81">
            <v>112</v>
          </cell>
          <cell r="O81">
            <v>371</v>
          </cell>
          <cell r="P81">
            <v>9</v>
          </cell>
          <cell r="Q81">
            <v>4</v>
          </cell>
          <cell r="R81">
            <v>2</v>
          </cell>
          <cell r="S81">
            <v>0</v>
          </cell>
          <cell r="T81">
            <v>1</v>
          </cell>
          <cell r="U81">
            <v>3</v>
          </cell>
          <cell r="V81">
            <v>8</v>
          </cell>
          <cell r="W81">
            <v>18</v>
          </cell>
        </row>
        <row r="82">
          <cell r="C82">
            <v>21</v>
          </cell>
          <cell r="D82">
            <v>26</v>
          </cell>
          <cell r="E82">
            <v>9</v>
          </cell>
          <cell r="F82">
            <v>42</v>
          </cell>
          <cell r="G82">
            <v>66</v>
          </cell>
          <cell r="H82">
            <v>143</v>
          </cell>
          <cell r="I82">
            <v>662</v>
          </cell>
          <cell r="J82">
            <v>2</v>
          </cell>
          <cell r="K82">
            <v>0</v>
          </cell>
          <cell r="L82">
            <v>3</v>
          </cell>
          <cell r="M82">
            <v>0</v>
          </cell>
          <cell r="N82">
            <v>3</v>
          </cell>
          <cell r="O82">
            <v>38</v>
          </cell>
          <cell r="P82">
            <v>8</v>
          </cell>
          <cell r="Q82">
            <v>0</v>
          </cell>
          <cell r="R82">
            <v>0</v>
          </cell>
          <cell r="S82">
            <v>11</v>
          </cell>
          <cell r="T82">
            <v>4</v>
          </cell>
          <cell r="U82">
            <v>1</v>
          </cell>
          <cell r="V82">
            <v>14</v>
          </cell>
          <cell r="W82">
            <v>30</v>
          </cell>
        </row>
        <row r="83">
          <cell r="C83">
            <v>17</v>
          </cell>
          <cell r="D83">
            <v>48</v>
          </cell>
          <cell r="E83">
            <v>8</v>
          </cell>
          <cell r="F83">
            <v>61</v>
          </cell>
          <cell r="G83">
            <v>38</v>
          </cell>
          <cell r="H83">
            <v>155</v>
          </cell>
          <cell r="I83">
            <v>692</v>
          </cell>
          <cell r="J83">
            <v>3</v>
          </cell>
          <cell r="K83">
            <v>18</v>
          </cell>
          <cell r="L83">
            <v>3</v>
          </cell>
          <cell r="M83">
            <v>0</v>
          </cell>
          <cell r="N83">
            <v>21</v>
          </cell>
          <cell r="O83">
            <v>200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</row>
        <row r="84">
          <cell r="C84">
            <v>27</v>
          </cell>
          <cell r="D84">
            <v>20</v>
          </cell>
          <cell r="E84">
            <v>22</v>
          </cell>
          <cell r="F84">
            <v>96</v>
          </cell>
          <cell r="G84">
            <v>330</v>
          </cell>
          <cell r="H84">
            <v>468</v>
          </cell>
          <cell r="I84">
            <v>1264</v>
          </cell>
          <cell r="J84">
            <v>8</v>
          </cell>
          <cell r="K84">
            <v>20</v>
          </cell>
          <cell r="L84">
            <v>12</v>
          </cell>
          <cell r="M84">
            <v>0</v>
          </cell>
          <cell r="N84">
            <v>32</v>
          </cell>
          <cell r="O84">
            <v>254</v>
          </cell>
          <cell r="P84">
            <v>3</v>
          </cell>
          <cell r="Q84">
            <v>4</v>
          </cell>
          <cell r="R84">
            <v>3</v>
          </cell>
          <cell r="S84">
            <v>8</v>
          </cell>
          <cell r="T84">
            <v>4</v>
          </cell>
          <cell r="U84">
            <v>1</v>
          </cell>
          <cell r="V84">
            <v>0</v>
          </cell>
          <cell r="W84">
            <v>20</v>
          </cell>
        </row>
        <row r="85">
          <cell r="C85">
            <v>17</v>
          </cell>
          <cell r="D85">
            <v>47</v>
          </cell>
          <cell r="E85">
            <v>10</v>
          </cell>
          <cell r="F85">
            <v>33</v>
          </cell>
          <cell r="G85">
            <v>110</v>
          </cell>
          <cell r="H85">
            <v>200</v>
          </cell>
          <cell r="I85">
            <v>1439</v>
          </cell>
          <cell r="J85">
            <v>3</v>
          </cell>
          <cell r="K85">
            <v>19</v>
          </cell>
          <cell r="L85">
            <v>4</v>
          </cell>
          <cell r="M85">
            <v>0</v>
          </cell>
          <cell r="N85">
            <v>23</v>
          </cell>
          <cell r="O85">
            <v>64</v>
          </cell>
          <cell r="P85">
            <v>1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1</v>
          </cell>
          <cell r="W85">
            <v>1</v>
          </cell>
        </row>
        <row r="86">
          <cell r="C86">
            <v>13</v>
          </cell>
          <cell r="D86">
            <v>17</v>
          </cell>
          <cell r="E86">
            <v>4</v>
          </cell>
          <cell r="F86">
            <v>36</v>
          </cell>
          <cell r="G86">
            <v>23</v>
          </cell>
          <cell r="H86">
            <v>80</v>
          </cell>
          <cell r="I86">
            <v>304</v>
          </cell>
          <cell r="J86">
            <v>3</v>
          </cell>
          <cell r="K86">
            <v>6</v>
          </cell>
          <cell r="L86">
            <v>44</v>
          </cell>
          <cell r="M86">
            <v>0</v>
          </cell>
          <cell r="N86">
            <v>50</v>
          </cell>
          <cell r="O86">
            <v>76</v>
          </cell>
          <cell r="P86">
            <v>2</v>
          </cell>
          <cell r="Q86">
            <v>0</v>
          </cell>
          <cell r="R86">
            <v>1</v>
          </cell>
          <cell r="S86">
            <v>1</v>
          </cell>
          <cell r="T86">
            <v>7</v>
          </cell>
          <cell r="U86">
            <v>0</v>
          </cell>
          <cell r="V86">
            <v>0</v>
          </cell>
          <cell r="W86">
            <v>9</v>
          </cell>
        </row>
        <row r="87">
          <cell r="C87">
            <v>20</v>
          </cell>
          <cell r="D87">
            <v>18</v>
          </cell>
          <cell r="E87">
            <v>11</v>
          </cell>
          <cell r="F87">
            <v>48</v>
          </cell>
          <cell r="G87">
            <v>32</v>
          </cell>
          <cell r="H87">
            <v>109</v>
          </cell>
          <cell r="I87">
            <v>707</v>
          </cell>
          <cell r="J87">
            <v>5</v>
          </cell>
          <cell r="K87">
            <v>15</v>
          </cell>
          <cell r="L87">
            <v>2</v>
          </cell>
          <cell r="M87">
            <v>0</v>
          </cell>
          <cell r="N87">
            <v>17</v>
          </cell>
          <cell r="O87">
            <v>87</v>
          </cell>
          <cell r="P87">
            <v>2</v>
          </cell>
          <cell r="Q87">
            <v>0</v>
          </cell>
          <cell r="R87">
            <v>1</v>
          </cell>
          <cell r="S87">
            <v>0</v>
          </cell>
          <cell r="T87">
            <v>3</v>
          </cell>
          <cell r="U87">
            <v>0</v>
          </cell>
          <cell r="V87">
            <v>0</v>
          </cell>
          <cell r="W87">
            <v>4</v>
          </cell>
        </row>
        <row r="88">
          <cell r="C88">
            <v>25</v>
          </cell>
          <cell r="D88">
            <v>64</v>
          </cell>
          <cell r="E88">
            <v>16</v>
          </cell>
          <cell r="F88">
            <v>95</v>
          </cell>
          <cell r="G88">
            <v>0</v>
          </cell>
          <cell r="H88">
            <v>175</v>
          </cell>
          <cell r="I88">
            <v>1009</v>
          </cell>
          <cell r="J88">
            <v>7</v>
          </cell>
          <cell r="K88">
            <v>24</v>
          </cell>
          <cell r="L88">
            <v>16</v>
          </cell>
          <cell r="M88">
            <v>0</v>
          </cell>
          <cell r="N88">
            <v>40</v>
          </cell>
          <cell r="O88">
            <v>280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247">
          <cell r="C247" t="str">
            <v>10代</v>
          </cell>
          <cell r="D247" t="str">
            <v>20代</v>
          </cell>
          <cell r="E247" t="str">
            <v>30代</v>
          </cell>
          <cell r="F247" t="str">
            <v>40代</v>
          </cell>
          <cell r="G247" t="str">
            <v>50代</v>
          </cell>
          <cell r="H247" t="str">
            <v>60代</v>
          </cell>
          <cell r="I247" t="str">
            <v>70代以上</v>
          </cell>
          <cell r="J247" t="str">
            <v>不明</v>
          </cell>
        </row>
        <row r="248">
          <cell r="C248">
            <v>235</v>
          </cell>
          <cell r="D248">
            <v>2031</v>
          </cell>
          <cell r="E248">
            <v>3605</v>
          </cell>
          <cell r="F248">
            <v>6510</v>
          </cell>
          <cell r="G248">
            <v>7771</v>
          </cell>
          <cell r="H248">
            <v>9727</v>
          </cell>
          <cell r="I248">
            <v>5443</v>
          </cell>
          <cell r="J248">
            <v>6433</v>
          </cell>
        </row>
        <row r="253">
          <cell r="C253" t="str">
            <v>1年未満</v>
          </cell>
          <cell r="D253" t="str">
            <v>1年～3年</v>
          </cell>
          <cell r="E253" t="str">
            <v>3年～5年</v>
          </cell>
          <cell r="F253" t="str">
            <v>5年～10年</v>
          </cell>
          <cell r="G253" t="str">
            <v>10年～</v>
          </cell>
          <cell r="H253" t="str">
            <v>把握していない</v>
          </cell>
        </row>
        <row r="254">
          <cell r="C254">
            <v>18948</v>
          </cell>
          <cell r="D254">
            <v>61707</v>
          </cell>
          <cell r="E254">
            <v>10354</v>
          </cell>
          <cell r="F254">
            <v>3922</v>
          </cell>
          <cell r="G254">
            <v>3707</v>
          </cell>
          <cell r="H254">
            <v>62283</v>
          </cell>
        </row>
        <row r="259">
          <cell r="C259" t="str">
            <v>留学生</v>
          </cell>
          <cell r="D259" t="str">
            <v>ビジネス関係者及びその家族</v>
          </cell>
          <cell r="E259" t="str">
            <v>研修生技能実習生</v>
          </cell>
          <cell r="F259" t="str">
            <v>日本人の配偶者等</v>
          </cell>
          <cell r="G259" t="str">
            <v>日系人及びその家族</v>
          </cell>
          <cell r="H259" t="str">
            <v>中国帰国者及びその家族</v>
          </cell>
          <cell r="I259" t="str">
            <v>特定技能</v>
          </cell>
          <cell r="J259" t="str">
            <v>難民及びその家族</v>
          </cell>
          <cell r="K259" t="str">
            <v>短期滞在（観光含む)</v>
          </cell>
          <cell r="L259" t="str">
            <v>その他</v>
          </cell>
          <cell r="M259" t="str">
            <v>不明</v>
          </cell>
        </row>
        <row r="260">
          <cell r="C260">
            <v>94901</v>
          </cell>
          <cell r="D260">
            <v>10573</v>
          </cell>
          <cell r="E260">
            <v>10544</v>
          </cell>
          <cell r="F260">
            <v>5748</v>
          </cell>
          <cell r="G260">
            <v>5101</v>
          </cell>
          <cell r="H260">
            <v>1955</v>
          </cell>
          <cell r="I260">
            <v>351</v>
          </cell>
          <cell r="J260">
            <v>296</v>
          </cell>
          <cell r="K260">
            <v>201</v>
          </cell>
          <cell r="L260">
            <v>2306</v>
          </cell>
          <cell r="M260">
            <v>28945</v>
          </cell>
        </row>
      </sheetData>
      <sheetData sheetId="1"/>
      <sheetData sheetId="2"/>
      <sheetData sheetId="3">
        <row r="19">
          <cell r="R19" t="str">
            <v>法務省告示機関</v>
          </cell>
          <cell r="S19">
            <v>11554</v>
          </cell>
        </row>
        <row r="20">
          <cell r="R20" t="str">
            <v>国際交流協会</v>
          </cell>
          <cell r="S20">
            <v>8940</v>
          </cell>
        </row>
        <row r="21">
          <cell r="R21" t="str">
            <v>任意団体</v>
          </cell>
          <cell r="S21">
            <v>6414</v>
          </cell>
        </row>
        <row r="22">
          <cell r="R22" t="str">
            <v>地方公共団体</v>
          </cell>
          <cell r="S22">
            <v>5417</v>
          </cell>
        </row>
        <row r="23">
          <cell r="R23" t="str">
            <v>大学等機関</v>
          </cell>
          <cell r="S23">
            <v>4416</v>
          </cell>
        </row>
        <row r="24">
          <cell r="R24" t="str">
            <v>教育委員会</v>
          </cell>
          <cell r="S24">
            <v>2123</v>
          </cell>
        </row>
        <row r="25">
          <cell r="R25" t="str">
            <v>その他</v>
          </cell>
          <cell r="S25">
            <v>2891</v>
          </cell>
        </row>
        <row r="32">
          <cell r="N32" t="str">
            <v>ボランティアに
よる者</v>
          </cell>
          <cell r="O32">
            <v>21898</v>
          </cell>
        </row>
        <row r="33">
          <cell r="N33" t="str">
            <v>非常勤による者</v>
          </cell>
          <cell r="O33">
            <v>13989</v>
          </cell>
        </row>
        <row r="34">
          <cell r="N34" t="str">
            <v>常勤による者</v>
          </cell>
          <cell r="O34">
            <v>5868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2">
          <cell r="C2" t="str">
            <v>平成
２年度</v>
          </cell>
        </row>
        <row r="29">
          <cell r="C29" t="str">
            <v>平成
２年度</v>
          </cell>
          <cell r="D29" t="str">
            <v>平成
２３年度</v>
          </cell>
          <cell r="E29" t="str">
            <v>平成
２４年度</v>
          </cell>
          <cell r="F29" t="str">
            <v>平成
２５年度</v>
          </cell>
          <cell r="G29" t="str">
            <v>平成
２６年度</v>
          </cell>
          <cell r="H29" t="str">
            <v>平成
２７年度</v>
          </cell>
          <cell r="I29" t="str">
            <v>平成
２８年度</v>
          </cell>
          <cell r="J29" t="str">
            <v>平成
２９年度</v>
          </cell>
          <cell r="K29" t="str">
            <v>平成
３０年度</v>
          </cell>
          <cell r="L29" t="str">
            <v>令和
元年度</v>
          </cell>
          <cell r="M29" t="str">
            <v>令和
２年度</v>
          </cell>
        </row>
        <row r="30">
          <cell r="B30" t="str">
            <v>常勤</v>
          </cell>
          <cell r="C30">
            <v>2513</v>
          </cell>
          <cell r="D30">
            <v>4295</v>
          </cell>
          <cell r="E30">
            <v>3975</v>
          </cell>
          <cell r="F30">
            <v>4093</v>
          </cell>
          <cell r="G30">
            <v>3936</v>
          </cell>
          <cell r="H30">
            <v>4146</v>
          </cell>
          <cell r="I30">
            <v>4648</v>
          </cell>
          <cell r="J30">
            <v>5115</v>
          </cell>
          <cell r="K30">
            <v>5655</v>
          </cell>
          <cell r="L30">
            <v>6635</v>
          </cell>
          <cell r="M30">
            <v>5868</v>
          </cell>
        </row>
        <row r="31">
          <cell r="B31" t="str">
            <v>非常勤</v>
          </cell>
          <cell r="C31">
            <v>5816</v>
          </cell>
          <cell r="D31">
            <v>9196</v>
          </cell>
          <cell r="E31">
            <v>9631</v>
          </cell>
          <cell r="F31">
            <v>9408</v>
          </cell>
          <cell r="G31">
            <v>10114</v>
          </cell>
          <cell r="H31">
            <v>10304</v>
          </cell>
          <cell r="I31">
            <v>11271</v>
          </cell>
          <cell r="J31">
            <v>11833</v>
          </cell>
          <cell r="K31">
            <v>12908</v>
          </cell>
          <cell r="L31">
            <v>15031</v>
          </cell>
          <cell r="M31">
            <v>13989</v>
          </cell>
        </row>
        <row r="32">
          <cell r="B32" t="str">
            <v>ボランティア</v>
          </cell>
          <cell r="C32" t="str">
            <v>―　（※）</v>
          </cell>
          <cell r="D32">
            <v>17573</v>
          </cell>
          <cell r="E32">
            <v>20786</v>
          </cell>
          <cell r="F32">
            <v>17673</v>
          </cell>
          <cell r="G32">
            <v>18899</v>
          </cell>
          <cell r="H32">
            <v>21718</v>
          </cell>
          <cell r="I32">
            <v>22043</v>
          </cell>
          <cell r="J32">
            <v>22640</v>
          </cell>
          <cell r="K32">
            <v>23043</v>
          </cell>
          <cell r="L32">
            <v>24745</v>
          </cell>
          <cell r="M32">
            <v>21898</v>
          </cell>
        </row>
        <row r="47">
          <cell r="C47" t="str">
            <v>平成
２年度</v>
          </cell>
          <cell r="D47" t="str">
            <v>平成
２３年度</v>
          </cell>
          <cell r="E47" t="str">
            <v>平成
２４年度</v>
          </cell>
          <cell r="F47" t="str">
            <v>平成
２５年度</v>
          </cell>
          <cell r="G47" t="str">
            <v>平成
２６年度</v>
          </cell>
          <cell r="H47" t="str">
            <v>平成
２７年度</v>
          </cell>
          <cell r="I47" t="str">
            <v>平成
２８年度</v>
          </cell>
          <cell r="J47" t="str">
            <v>平成
２９年度</v>
          </cell>
          <cell r="K47" t="str">
            <v>平成
３０年度</v>
          </cell>
          <cell r="L47" t="str">
            <v>令和
元年度</v>
          </cell>
          <cell r="M47" t="str">
            <v>令和
２年度</v>
          </cell>
        </row>
        <row r="48">
          <cell r="B48" t="str">
            <v>大学等機関</v>
          </cell>
          <cell r="C48">
            <v>13002</v>
          </cell>
          <cell r="D48">
            <v>40799</v>
          </cell>
          <cell r="E48">
            <v>44104</v>
          </cell>
          <cell r="F48">
            <v>51399</v>
          </cell>
          <cell r="G48">
            <v>53157</v>
          </cell>
          <cell r="H48">
            <v>53518</v>
          </cell>
          <cell r="I48">
            <v>56672</v>
          </cell>
          <cell r="J48">
            <v>58418</v>
          </cell>
          <cell r="K48">
            <v>63047</v>
          </cell>
          <cell r="L48">
            <v>66112</v>
          </cell>
          <cell r="M48">
            <v>44276</v>
          </cell>
        </row>
        <row r="49">
          <cell r="B49" t="str">
            <v>地方公共団体・
教育委員会</v>
          </cell>
          <cell r="C49" t="str">
            <v>―　（※）</v>
          </cell>
          <cell r="D49">
            <v>14649</v>
          </cell>
          <cell r="E49">
            <v>15405</v>
          </cell>
          <cell r="F49">
            <v>14014</v>
          </cell>
          <cell r="G49">
            <v>15212</v>
          </cell>
          <cell r="H49">
            <v>20646</v>
          </cell>
          <cell r="I49">
            <v>23200</v>
          </cell>
          <cell r="J49">
            <v>30403</v>
          </cell>
          <cell r="K49">
            <v>34422</v>
          </cell>
          <cell r="L49">
            <v>28910</v>
          </cell>
          <cell r="M49">
            <v>18164</v>
          </cell>
        </row>
        <row r="50">
          <cell r="B50" t="str">
            <v>国際交流協会</v>
          </cell>
          <cell r="C50" t="str">
            <v>―　（※）</v>
          </cell>
          <cell r="D50">
            <v>11866</v>
          </cell>
          <cell r="E50">
            <v>17476</v>
          </cell>
          <cell r="F50">
            <v>17405</v>
          </cell>
          <cell r="G50">
            <v>19896</v>
          </cell>
          <cell r="H50">
            <v>29860</v>
          </cell>
          <cell r="I50">
            <v>32365</v>
          </cell>
          <cell r="J50">
            <v>36661</v>
          </cell>
          <cell r="K50">
            <v>35731</v>
          </cell>
          <cell r="L50">
            <v>33590</v>
          </cell>
          <cell r="M50">
            <v>19998</v>
          </cell>
        </row>
        <row r="51">
          <cell r="B51" t="str">
            <v>法務省告示機関・
任意団体等</v>
          </cell>
          <cell r="C51">
            <v>47599</v>
          </cell>
          <cell r="D51"/>
          <cell r="E51"/>
          <cell r="F51"/>
          <cell r="G51"/>
          <cell r="H51"/>
          <cell r="I51"/>
          <cell r="J51"/>
          <cell r="K51"/>
          <cell r="L51"/>
          <cell r="M51"/>
        </row>
        <row r="52">
          <cell r="B52" t="str">
            <v>法務省告示機関</v>
          </cell>
          <cell r="C52"/>
          <cell r="D52">
            <v>36746</v>
          </cell>
          <cell r="E52">
            <v>38085</v>
          </cell>
          <cell r="F52">
            <v>50295</v>
          </cell>
          <cell r="G52">
            <v>62647</v>
          </cell>
          <cell r="H52">
            <v>71231</v>
          </cell>
          <cell r="I52">
            <v>86950</v>
          </cell>
          <cell r="J52">
            <v>98874</v>
          </cell>
          <cell r="K52">
            <v>102454</v>
          </cell>
          <cell r="L52">
            <v>113626</v>
          </cell>
          <cell r="M52">
            <v>54539</v>
          </cell>
        </row>
        <row r="53">
          <cell r="B53" t="str">
            <v>任意団体等</v>
          </cell>
          <cell r="C53"/>
          <cell r="D53">
            <v>24101</v>
          </cell>
          <cell r="E53">
            <v>24543</v>
          </cell>
          <cell r="F53">
            <v>23730</v>
          </cell>
          <cell r="G53">
            <v>23447</v>
          </cell>
          <cell r="H53">
            <v>16498</v>
          </cell>
          <cell r="I53">
            <v>18694</v>
          </cell>
          <cell r="J53">
            <v>15241</v>
          </cell>
          <cell r="K53">
            <v>24057</v>
          </cell>
          <cell r="L53">
            <v>35619</v>
          </cell>
          <cell r="M53">
            <v>23944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6">
          <cell r="A6" t="str">
            <v>アジア地域</v>
          </cell>
          <cell r="C6">
            <v>0.84734124197587635</v>
          </cell>
        </row>
        <row r="7">
          <cell r="A7" t="str">
            <v>南アメリカ地域</v>
          </cell>
          <cell r="C7">
            <v>4.8495845787684642E-2</v>
          </cell>
        </row>
        <row r="8">
          <cell r="A8" t="str">
            <v>北アメリカ地域</v>
          </cell>
          <cell r="C8">
            <v>2.1824373450326558E-2</v>
          </cell>
        </row>
        <row r="9">
          <cell r="A9" t="str">
            <v>ヨーロッパ地域</v>
          </cell>
          <cell r="C9">
            <v>2.1768445386245425E-2</v>
          </cell>
        </row>
        <row r="10">
          <cell r="A10" t="str">
            <v>アフリカ地域</v>
          </cell>
          <cell r="C10">
            <v>8.8552768128460548E-3</v>
          </cell>
        </row>
        <row r="11">
          <cell r="A11" t="str">
            <v>ロシア・NIS諸国</v>
          </cell>
          <cell r="C11">
            <v>8.3084246307194212E-3</v>
          </cell>
        </row>
        <row r="12">
          <cell r="A12" t="str">
            <v>大洋州</v>
          </cell>
          <cell r="C12">
            <v>4.0392490725262705E-3</v>
          </cell>
        </row>
        <row r="13">
          <cell r="A13" t="str">
            <v>把握していない</v>
          </cell>
          <cell r="C13">
            <v>3.9367142883775269E-2</v>
          </cell>
        </row>
        <row r="18">
          <cell r="A18" t="str">
            <v>アジア地域</v>
          </cell>
          <cell r="C18">
            <v>0.91266148703586591</v>
          </cell>
        </row>
        <row r="19">
          <cell r="A19" t="str">
            <v>ヨーロッパ地域</v>
          </cell>
          <cell r="C19">
            <v>2.1320805854187372E-2</v>
          </cell>
        </row>
        <row r="20">
          <cell r="A20" t="str">
            <v>北アメリカ地域</v>
          </cell>
          <cell r="C20">
            <v>1.3867558044990513E-2</v>
          </cell>
        </row>
        <row r="21">
          <cell r="A21" t="str">
            <v>アフリカ地域</v>
          </cell>
          <cell r="C21">
            <v>1.0954015719577197E-2</v>
          </cell>
        </row>
        <row r="22">
          <cell r="A22" t="str">
            <v>ロシア・NIS諸国</v>
          </cell>
          <cell r="C22">
            <v>9.5537085554250611E-3</v>
          </cell>
        </row>
        <row r="23">
          <cell r="A23" t="str">
            <v>南アメリカ地域</v>
          </cell>
          <cell r="C23">
            <v>5.6463998554521638E-3</v>
          </cell>
        </row>
        <row r="24">
          <cell r="A24" t="str">
            <v>大洋州</v>
          </cell>
          <cell r="C24">
            <v>3.1168127202095943E-3</v>
          </cell>
        </row>
        <row r="25">
          <cell r="A25" t="str">
            <v>把握していない</v>
          </cell>
          <cell r="C25">
            <v>2.2879212214292167E-2</v>
          </cell>
        </row>
        <row r="30">
          <cell r="A30" t="str">
            <v>アジア地域</v>
          </cell>
          <cell r="C30">
            <v>0.82254704445111237</v>
          </cell>
        </row>
        <row r="31">
          <cell r="A31" t="str">
            <v>南アメリカ地域</v>
          </cell>
          <cell r="C31">
            <v>6.4760598396845129E-2</v>
          </cell>
        </row>
        <row r="32">
          <cell r="A32" t="str">
            <v>北アメリカ地域</v>
          </cell>
          <cell r="C32">
            <v>2.4844613999742811E-2</v>
          </cell>
        </row>
        <row r="33">
          <cell r="A33" t="str">
            <v>ヨーロッパ地域</v>
          </cell>
          <cell r="C33">
            <v>2.1938359981139355E-2</v>
          </cell>
        </row>
        <row r="34">
          <cell r="A34" t="str">
            <v>アフリカ地域</v>
          </cell>
          <cell r="C34">
            <v>8.0586394616143E-3</v>
          </cell>
        </row>
        <row r="35">
          <cell r="A35" t="str">
            <v>ロシア・NIS諸国</v>
          </cell>
          <cell r="C35">
            <v>7.8357409233143303E-3</v>
          </cell>
        </row>
        <row r="36">
          <cell r="A36" t="str">
            <v>大洋州</v>
          </cell>
          <cell r="C36">
            <v>4.3893866003686397E-3</v>
          </cell>
        </row>
        <row r="37">
          <cell r="A37" t="str">
            <v>把握していない</v>
          </cell>
          <cell r="C37">
            <v>4.562561618586309E-2</v>
          </cell>
        </row>
      </sheetData>
      <sheetData sheetId="22"/>
      <sheetData sheetId="23"/>
      <sheetData sheetId="24"/>
      <sheetData sheetId="25">
        <row r="6">
          <cell r="U6" t="str">
            <v>中国</v>
          </cell>
          <cell r="V6">
            <v>53534</v>
          </cell>
        </row>
        <row r="7">
          <cell r="U7" t="str">
            <v>ベトナム</v>
          </cell>
          <cell r="V7">
            <v>35839</v>
          </cell>
        </row>
        <row r="8">
          <cell r="U8" t="str">
            <v>ネパール</v>
          </cell>
          <cell r="V8">
            <v>9314</v>
          </cell>
        </row>
        <row r="9">
          <cell r="U9" t="str">
            <v>ブラジル</v>
          </cell>
          <cell r="V9">
            <v>6063</v>
          </cell>
        </row>
        <row r="10">
          <cell r="U10" t="str">
            <v>フィリピン</v>
          </cell>
          <cell r="V10">
            <v>5929</v>
          </cell>
        </row>
        <row r="11">
          <cell r="U11" t="str">
            <v>韓国</v>
          </cell>
          <cell r="V11">
            <v>5755</v>
          </cell>
        </row>
        <row r="12">
          <cell r="U12" t="str">
            <v>インドネシア</v>
          </cell>
          <cell r="V12">
            <v>5127</v>
          </cell>
        </row>
        <row r="13">
          <cell r="U13" t="str">
            <v>台湾</v>
          </cell>
          <cell r="V13">
            <v>3347</v>
          </cell>
        </row>
        <row r="14">
          <cell r="U14" t="str">
            <v>アメリカ</v>
          </cell>
          <cell r="V14">
            <v>2445</v>
          </cell>
        </row>
        <row r="15">
          <cell r="U15" t="str">
            <v>タイ</v>
          </cell>
          <cell r="V15">
            <v>2431</v>
          </cell>
        </row>
        <row r="16">
          <cell r="U16" t="str">
            <v>その他</v>
          </cell>
          <cell r="V16">
            <v>31137</v>
          </cell>
        </row>
      </sheetData>
      <sheetData sheetId="26"/>
      <sheetData sheetId="27">
        <row r="4">
          <cell r="I4" t="str">
            <v>平成
２年度</v>
          </cell>
          <cell r="J4" t="str">
            <v>平成
２３年度</v>
          </cell>
          <cell r="K4" t="str">
            <v>平成
２４年度</v>
          </cell>
          <cell r="L4" t="str">
            <v>平成
２５年度</v>
          </cell>
          <cell r="M4" t="str">
            <v>平成
２６年度</v>
          </cell>
          <cell r="N4" t="str">
            <v>平成
２７年度</v>
          </cell>
          <cell r="O4" t="str">
            <v>平成
２８年度</v>
          </cell>
          <cell r="P4" t="str">
            <v>平成
２９年度</v>
          </cell>
          <cell r="Q4" t="str">
            <v>平成
３０年度</v>
          </cell>
          <cell r="R4" t="str">
            <v>令和
元年度</v>
          </cell>
          <cell r="S4" t="str">
            <v>令和
２年度</v>
          </cell>
        </row>
        <row r="5">
          <cell r="H5" t="str">
            <v>機関・施設等数</v>
          </cell>
          <cell r="I5">
            <v>146</v>
          </cell>
          <cell r="J5">
            <v>525</v>
          </cell>
          <cell r="K5">
            <v>600</v>
          </cell>
          <cell r="L5">
            <v>607</v>
          </cell>
          <cell r="M5">
            <v>557</v>
          </cell>
          <cell r="N5">
            <v>523</v>
          </cell>
          <cell r="O5">
            <v>582</v>
          </cell>
          <cell r="P5">
            <v>524</v>
          </cell>
          <cell r="Q5">
            <v>520</v>
          </cell>
          <cell r="R5">
            <v>579</v>
          </cell>
          <cell r="S5">
            <v>603</v>
          </cell>
        </row>
        <row r="6">
          <cell r="H6" t="str">
            <v>教師等の数</v>
          </cell>
          <cell r="I6">
            <v>1771</v>
          </cell>
          <cell r="J6">
            <v>4753</v>
          </cell>
          <cell r="K6">
            <v>4566</v>
          </cell>
          <cell r="L6">
            <v>4211</v>
          </cell>
          <cell r="M6">
            <v>4271</v>
          </cell>
          <cell r="N6">
            <v>3866</v>
          </cell>
          <cell r="O6">
            <v>4297</v>
          </cell>
          <cell r="P6">
            <v>4259</v>
          </cell>
          <cell r="Q6">
            <v>4078</v>
          </cell>
          <cell r="R6">
            <v>4701</v>
          </cell>
          <cell r="S6">
            <v>4546</v>
          </cell>
        </row>
        <row r="7">
          <cell r="H7" t="str">
            <v>受講者数</v>
          </cell>
          <cell r="I7">
            <v>15146</v>
          </cell>
          <cell r="J7">
            <v>28982</v>
          </cell>
          <cell r="K7">
            <v>31797</v>
          </cell>
          <cell r="L7">
            <v>30110</v>
          </cell>
          <cell r="M7">
            <v>35818</v>
          </cell>
          <cell r="N7">
            <v>26241</v>
          </cell>
          <cell r="O7">
            <v>29267</v>
          </cell>
          <cell r="P7">
            <v>27056</v>
          </cell>
          <cell r="Q7">
            <v>29561</v>
          </cell>
          <cell r="R7">
            <v>31826</v>
          </cell>
          <cell r="S7">
            <v>26155</v>
          </cell>
        </row>
        <row r="12">
          <cell r="U12" t="str">
            <v>大学等機関</v>
          </cell>
          <cell r="V12">
            <v>187</v>
          </cell>
        </row>
        <row r="13">
          <cell r="U13" t="str">
            <v>国際交流協会</v>
          </cell>
          <cell r="V13">
            <v>129</v>
          </cell>
        </row>
        <row r="14">
          <cell r="U14" t="str">
            <v>地方公共団体
・教育委員会</v>
          </cell>
          <cell r="V14">
            <v>116</v>
          </cell>
        </row>
        <row r="15">
          <cell r="U15" t="str">
            <v>任意団体等</v>
          </cell>
          <cell r="V15">
            <v>105</v>
          </cell>
        </row>
        <row r="16">
          <cell r="U16" t="str">
            <v>法務省告示機関</v>
          </cell>
          <cell r="V16">
            <v>66</v>
          </cell>
        </row>
        <row r="17">
          <cell r="U17" t="str">
            <v>大学等機関</v>
          </cell>
          <cell r="V17">
            <v>2744</v>
          </cell>
        </row>
        <row r="18">
          <cell r="U18" t="str">
            <v>法務省告示機関</v>
          </cell>
          <cell r="V18">
            <v>699</v>
          </cell>
        </row>
        <row r="19">
          <cell r="U19" t="str">
            <v>任意団体等</v>
          </cell>
          <cell r="V19">
            <v>418</v>
          </cell>
        </row>
        <row r="20">
          <cell r="U20" t="str">
            <v>国際交流協会</v>
          </cell>
          <cell r="V20">
            <v>358</v>
          </cell>
        </row>
        <row r="21">
          <cell r="U21" t="str">
            <v>地方公共団体
・教育委員会</v>
          </cell>
          <cell r="V21">
            <v>327</v>
          </cell>
        </row>
        <row r="22">
          <cell r="U22" t="str">
            <v>大学等機関</v>
          </cell>
          <cell r="V22">
            <v>11801</v>
          </cell>
        </row>
        <row r="23">
          <cell r="U23" t="str">
            <v>国際交流協会</v>
          </cell>
          <cell r="V23">
            <v>4433</v>
          </cell>
        </row>
        <row r="24">
          <cell r="U24" t="str">
            <v>法務省告示機関</v>
          </cell>
          <cell r="V24">
            <v>4017</v>
          </cell>
        </row>
        <row r="25">
          <cell r="U25" t="str">
            <v>地方公共団体
・教育委員会</v>
          </cell>
          <cell r="V25">
            <v>3024</v>
          </cell>
        </row>
        <row r="26">
          <cell r="U26" t="str">
            <v>任意団体等</v>
          </cell>
          <cell r="V26">
            <v>2880</v>
          </cell>
        </row>
        <row r="27">
          <cell r="U27" t="str">
            <v>非常勤教師</v>
          </cell>
          <cell r="V27">
            <v>2395</v>
          </cell>
        </row>
        <row r="28">
          <cell r="U28" t="str">
            <v>常勤教師</v>
          </cell>
          <cell r="V28">
            <v>1785</v>
          </cell>
        </row>
        <row r="29">
          <cell r="U29" t="str">
            <v>ボランティア</v>
          </cell>
          <cell r="V29">
            <v>366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6">
          <cell r="U6" t="str">
            <v>日本</v>
          </cell>
          <cell r="V6">
            <v>23850</v>
          </cell>
        </row>
        <row r="7">
          <cell r="U7" t="str">
            <v>中国</v>
          </cell>
          <cell r="V7">
            <v>772</v>
          </cell>
        </row>
        <row r="8">
          <cell r="U8" t="str">
            <v>ベトナム</v>
          </cell>
          <cell r="V8">
            <v>130</v>
          </cell>
        </row>
        <row r="9">
          <cell r="U9" t="str">
            <v>韓国</v>
          </cell>
          <cell r="V9">
            <v>126</v>
          </cell>
        </row>
        <row r="10">
          <cell r="U10" t="str">
            <v>インドネシア</v>
          </cell>
          <cell r="V10">
            <v>95</v>
          </cell>
        </row>
        <row r="11">
          <cell r="U11" t="str">
            <v>その他</v>
          </cell>
          <cell r="V11">
            <v>1182</v>
          </cell>
        </row>
      </sheetData>
      <sheetData sheetId="38"/>
      <sheetData sheetId="39"/>
      <sheetData sheetId="40"/>
      <sheetData sheetId="41">
        <row r="87">
          <cell r="AH87" t="str">
            <v>日本語学習支援者研修</v>
          </cell>
          <cell r="AI87">
            <v>264</v>
          </cell>
        </row>
        <row r="88">
          <cell r="AH88" t="str">
            <v>日本語教師養成２６単位以上</v>
          </cell>
          <cell r="AI88">
            <v>174</v>
          </cell>
        </row>
        <row r="89">
          <cell r="AH89" t="str">
            <v>日本語教師【初任】研修</v>
          </cell>
          <cell r="AI89">
            <v>63</v>
          </cell>
        </row>
        <row r="90">
          <cell r="AH90" t="str">
            <v>日本語教師養成４２０単位時間以上</v>
          </cell>
          <cell r="AI90">
            <v>57</v>
          </cell>
        </row>
        <row r="91">
          <cell r="AH91" t="str">
            <v>日本語教師養成主専攻４５単位以上</v>
          </cell>
          <cell r="AI91">
            <v>54</v>
          </cell>
        </row>
        <row r="92">
          <cell r="AH92" t="str">
            <v>日本語教師【中堅】研修</v>
          </cell>
          <cell r="AI92">
            <v>12</v>
          </cell>
        </row>
        <row r="93">
          <cell r="AH93" t="str">
            <v>日本語教育ｺｰﾃﾞｨﾈｰﾀｰ研修</v>
          </cell>
          <cell r="AI93">
            <v>5</v>
          </cell>
        </row>
        <row r="94">
          <cell r="AH94" t="str">
            <v>その他</v>
          </cell>
          <cell r="AI94">
            <v>131</v>
          </cell>
        </row>
      </sheetData>
      <sheetData sheetId="42"/>
      <sheetData sheetId="43"/>
      <sheetData sheetId="44"/>
      <sheetData sheetId="45">
        <row r="20">
          <cell r="O20" t="str">
            <v>国際交流協会</v>
          </cell>
          <cell r="P20">
            <v>169</v>
          </cell>
        </row>
        <row r="21">
          <cell r="O21" t="str">
            <v>地方公共団体</v>
          </cell>
          <cell r="P21">
            <v>156</v>
          </cell>
        </row>
        <row r="22">
          <cell r="O22" t="str">
            <v>任意団体</v>
          </cell>
          <cell r="P22">
            <v>79</v>
          </cell>
        </row>
        <row r="23">
          <cell r="O23" t="str">
            <v>社団法人・財団法人</v>
          </cell>
          <cell r="P23">
            <v>52</v>
          </cell>
        </row>
        <row r="24">
          <cell r="O24" t="str">
            <v>大学等機関</v>
          </cell>
          <cell r="P24">
            <v>37</v>
          </cell>
        </row>
        <row r="25">
          <cell r="O25" t="str">
            <v>教育委員会</v>
          </cell>
          <cell r="P25">
            <v>29</v>
          </cell>
        </row>
        <row r="26">
          <cell r="O26" t="str">
            <v>特定非営利活動法人</v>
          </cell>
          <cell r="P26">
            <v>11</v>
          </cell>
        </row>
        <row r="27">
          <cell r="O27" t="str">
            <v>株式会社・有限会社</v>
          </cell>
          <cell r="P27">
            <v>10</v>
          </cell>
        </row>
        <row r="28">
          <cell r="O28" t="str">
            <v>法務省告示機関</v>
          </cell>
          <cell r="P28">
            <v>7</v>
          </cell>
        </row>
        <row r="29">
          <cell r="O29" t="str">
            <v>その他の法人</v>
          </cell>
          <cell r="P29">
            <v>9</v>
          </cell>
        </row>
        <row r="30">
          <cell r="O30" t="str">
            <v>学校法人・準学校法人</v>
          </cell>
          <cell r="P30">
            <v>3</v>
          </cell>
        </row>
        <row r="31">
          <cell r="O31" t="str">
            <v>その他</v>
          </cell>
          <cell r="P31">
            <v>29</v>
          </cell>
        </row>
        <row r="35">
          <cell r="O35" t="str">
            <v>常勤による者</v>
          </cell>
          <cell r="P35">
            <v>193</v>
          </cell>
        </row>
        <row r="36">
          <cell r="O36" t="str">
            <v>非常勤による者</v>
          </cell>
          <cell r="P36">
            <v>191</v>
          </cell>
        </row>
        <row r="37">
          <cell r="O37" t="str">
            <v>ボランティアに
よる者</v>
          </cell>
          <cell r="P37">
            <v>178</v>
          </cell>
        </row>
      </sheetData>
      <sheetData sheetId="46"/>
      <sheetData sheetId="47"/>
      <sheetData sheetId="48"/>
      <sheetData sheetId="4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C2" t="str">
            <v>その他</v>
          </cell>
          <cell r="D2">
            <v>10462</v>
          </cell>
        </row>
        <row r="3">
          <cell r="C3" t="str">
            <v>教育委員会</v>
          </cell>
          <cell r="D3">
            <v>6362</v>
          </cell>
        </row>
        <row r="4">
          <cell r="C4" t="str">
            <v>地方公共団体</v>
          </cell>
          <cell r="D4">
            <v>11802</v>
          </cell>
        </row>
        <row r="5">
          <cell r="C5" t="str">
            <v>任意団体</v>
          </cell>
          <cell r="D5">
            <v>13482</v>
          </cell>
        </row>
        <row r="6">
          <cell r="C6" t="str">
            <v>国際交流協会</v>
          </cell>
          <cell r="D6">
            <v>19998</v>
          </cell>
        </row>
        <row r="7">
          <cell r="C7" t="str">
            <v>大学等機関</v>
          </cell>
          <cell r="D7">
            <v>44276</v>
          </cell>
        </row>
        <row r="8">
          <cell r="C8" t="str">
            <v>法務省告示機関</v>
          </cell>
          <cell r="D8">
            <v>54539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2-14追加内訳図表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9-p21出身地域別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2国・地域別トップ20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1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9"/>
  <sheetViews>
    <sheetView tabSelected="1" workbookViewId="0"/>
  </sheetViews>
  <sheetFormatPr defaultRowHeight="18.75" x14ac:dyDescent="0.4"/>
  <cols>
    <col min="2" max="2" width="25.625" customWidth="1"/>
    <col min="3" max="5" width="20.625" customWidth="1"/>
  </cols>
  <sheetData>
    <row r="2" spans="2:5" ht="19.5" thickBot="1" x14ac:dyDescent="0.45">
      <c r="B2" s="1"/>
    </row>
    <row r="3" spans="2:5" ht="19.5" thickBot="1" x14ac:dyDescent="0.45">
      <c r="B3" s="2"/>
      <c r="C3" s="35" t="s">
        <v>0</v>
      </c>
      <c r="D3" s="29" t="s">
        <v>1</v>
      </c>
      <c r="E3" s="30" t="s">
        <v>2</v>
      </c>
    </row>
    <row r="4" spans="2:5" x14ac:dyDescent="0.4">
      <c r="B4" s="40" t="s">
        <v>3</v>
      </c>
      <c r="C4" s="36">
        <v>537</v>
      </c>
      <c r="D4" s="27">
        <v>4416</v>
      </c>
      <c r="E4" s="28">
        <v>44276</v>
      </c>
    </row>
    <row r="5" spans="2:5" x14ac:dyDescent="0.4">
      <c r="B5" s="13" t="s">
        <v>4</v>
      </c>
      <c r="C5" s="37">
        <v>424</v>
      </c>
      <c r="D5" s="25">
        <v>7540</v>
      </c>
      <c r="E5" s="26">
        <v>18164</v>
      </c>
    </row>
    <row r="6" spans="2:5" x14ac:dyDescent="0.4">
      <c r="B6" s="13" t="s">
        <v>5</v>
      </c>
      <c r="C6" s="37">
        <v>357</v>
      </c>
      <c r="D6" s="25">
        <v>8940</v>
      </c>
      <c r="E6" s="26">
        <v>19998</v>
      </c>
    </row>
    <row r="7" spans="2:5" x14ac:dyDescent="0.4">
      <c r="B7" s="13" t="s">
        <v>6</v>
      </c>
      <c r="C7" s="37">
        <v>602</v>
      </c>
      <c r="D7" s="25">
        <v>11554</v>
      </c>
      <c r="E7" s="26">
        <v>54539</v>
      </c>
    </row>
    <row r="8" spans="2:5" ht="19.5" thickBot="1" x14ac:dyDescent="0.45">
      <c r="B8" s="41" t="s">
        <v>7</v>
      </c>
      <c r="C8" s="38">
        <v>596</v>
      </c>
      <c r="D8" s="31">
        <v>9305</v>
      </c>
      <c r="E8" s="32">
        <v>23944</v>
      </c>
    </row>
    <row r="9" spans="2:5" ht="19.5" thickBot="1" x14ac:dyDescent="0.45">
      <c r="B9" s="2" t="s">
        <v>8</v>
      </c>
      <c r="C9" s="39">
        <v>2516</v>
      </c>
      <c r="D9" s="33">
        <v>41755</v>
      </c>
      <c r="E9" s="34">
        <v>160921</v>
      </c>
    </row>
  </sheetData>
  <phoneticPr fontId="2"/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6"/>
  <sheetViews>
    <sheetView workbookViewId="0">
      <selection activeCell="E11" sqref="E11"/>
    </sheetView>
  </sheetViews>
  <sheetFormatPr defaultRowHeight="18.75" x14ac:dyDescent="0.4"/>
  <cols>
    <col min="1" max="1" width="4" customWidth="1"/>
    <col min="2" max="2" width="17.5" customWidth="1"/>
    <col min="3" max="11" width="14.625" customWidth="1"/>
  </cols>
  <sheetData>
    <row r="2" spans="2:11" ht="19.5" thickBot="1" x14ac:dyDescent="0.45">
      <c r="I2" s="398" t="s">
        <v>58</v>
      </c>
      <c r="J2" s="398"/>
      <c r="K2" s="398"/>
    </row>
    <row r="3" spans="2:11" ht="19.5" thickBot="1" x14ac:dyDescent="0.45">
      <c r="B3" s="77"/>
      <c r="C3" s="50" t="s">
        <v>35</v>
      </c>
      <c r="D3" s="51" t="s">
        <v>36</v>
      </c>
      <c r="E3" s="51" t="s">
        <v>37</v>
      </c>
      <c r="F3" s="51" t="s">
        <v>38</v>
      </c>
      <c r="G3" s="51" t="s">
        <v>39</v>
      </c>
      <c r="H3" s="51" t="s">
        <v>40</v>
      </c>
      <c r="I3" s="52" t="s">
        <v>41</v>
      </c>
      <c r="J3" s="53" t="s">
        <v>42</v>
      </c>
      <c r="K3" s="53" t="s">
        <v>43</v>
      </c>
    </row>
    <row r="4" spans="2:11" x14ac:dyDescent="0.2">
      <c r="B4" s="399" t="s">
        <v>44</v>
      </c>
      <c r="C4" s="78">
        <v>357</v>
      </c>
      <c r="D4" s="79">
        <v>560</v>
      </c>
      <c r="E4" s="79">
        <v>478</v>
      </c>
      <c r="F4" s="79">
        <v>545</v>
      </c>
      <c r="G4" s="79">
        <v>521</v>
      </c>
      <c r="H4" s="79">
        <v>516</v>
      </c>
      <c r="I4" s="79">
        <v>531</v>
      </c>
      <c r="J4" s="80">
        <v>566</v>
      </c>
      <c r="K4" s="80">
        <v>537</v>
      </c>
    </row>
    <row r="5" spans="2:11" x14ac:dyDescent="0.4">
      <c r="B5" s="400"/>
      <c r="C5" s="81">
        <v>0.4348355663824604</v>
      </c>
      <c r="D5" s="82">
        <v>0.28556858745537989</v>
      </c>
      <c r="E5" s="82">
        <v>0.25250924458531432</v>
      </c>
      <c r="F5" s="82">
        <v>0.27087475149105367</v>
      </c>
      <c r="G5" s="82">
        <v>0.24680246328754146</v>
      </c>
      <c r="H5" s="82">
        <v>0.24466571834992887</v>
      </c>
      <c r="I5" s="82">
        <v>0.23187772925764191</v>
      </c>
      <c r="J5" s="83">
        <v>0.22265932336742722</v>
      </c>
      <c r="K5" s="83">
        <f>K4/K14</f>
        <v>0.21343402225755168</v>
      </c>
    </row>
    <row r="6" spans="2:11" ht="18.75" customHeight="1" x14ac:dyDescent="0.2">
      <c r="B6" s="393" t="s">
        <v>45</v>
      </c>
      <c r="C6" s="403" t="s">
        <v>33</v>
      </c>
      <c r="D6" s="84">
        <v>270</v>
      </c>
      <c r="E6" s="84">
        <v>229</v>
      </c>
      <c r="F6" s="84">
        <v>396</v>
      </c>
      <c r="G6" s="84">
        <v>416</v>
      </c>
      <c r="H6" s="84">
        <v>415</v>
      </c>
      <c r="I6" s="84">
        <v>466</v>
      </c>
      <c r="J6" s="85">
        <v>372</v>
      </c>
      <c r="K6" s="85">
        <v>424</v>
      </c>
    </row>
    <row r="7" spans="2:11" x14ac:dyDescent="0.4">
      <c r="B7" s="401"/>
      <c r="C7" s="405"/>
      <c r="D7" s="82">
        <v>0.13768485466598673</v>
      </c>
      <c r="E7" s="82">
        <v>0.12097200211304807</v>
      </c>
      <c r="F7" s="82">
        <v>0.19681908548707752</v>
      </c>
      <c r="G7" s="82">
        <v>0.19706300331596399</v>
      </c>
      <c r="H7" s="82">
        <v>0.19677572309151256</v>
      </c>
      <c r="I7" s="82">
        <v>0.2034934497816594</v>
      </c>
      <c r="J7" s="83">
        <v>0.14634146341463414</v>
      </c>
      <c r="K7" s="83">
        <f>K6/K14</f>
        <v>0.16852146263910969</v>
      </c>
    </row>
    <row r="8" spans="2:11" x14ac:dyDescent="0.2">
      <c r="B8" s="402" t="s">
        <v>46</v>
      </c>
      <c r="C8" s="403" t="s">
        <v>33</v>
      </c>
      <c r="D8" s="84">
        <v>296</v>
      </c>
      <c r="E8" s="84">
        <v>311</v>
      </c>
      <c r="F8" s="84">
        <v>439</v>
      </c>
      <c r="G8" s="84">
        <v>411</v>
      </c>
      <c r="H8" s="84">
        <v>431</v>
      </c>
      <c r="I8" s="84">
        <v>423</v>
      </c>
      <c r="J8" s="86">
        <v>334</v>
      </c>
      <c r="K8" s="86">
        <v>357</v>
      </c>
    </row>
    <row r="9" spans="2:11" x14ac:dyDescent="0.4">
      <c r="B9" s="400"/>
      <c r="C9" s="404"/>
      <c r="D9" s="82">
        <v>0.15094339622641509</v>
      </c>
      <c r="E9" s="82">
        <v>0.16428948758584258</v>
      </c>
      <c r="F9" s="82">
        <v>0.21819085487077536</v>
      </c>
      <c r="G9" s="82">
        <v>0.19469445760303175</v>
      </c>
      <c r="H9" s="82">
        <v>0.20436225699383595</v>
      </c>
      <c r="I9" s="82">
        <v>0.18471615720524018</v>
      </c>
      <c r="J9" s="83">
        <v>0.13139260424862312</v>
      </c>
      <c r="K9" s="83">
        <f>K8/K14</f>
        <v>0.14189189189189189</v>
      </c>
    </row>
    <row r="10" spans="2:11" ht="18.75" customHeight="1" x14ac:dyDescent="0.2">
      <c r="B10" s="393" t="s">
        <v>47</v>
      </c>
      <c r="C10" s="406">
        <v>464</v>
      </c>
      <c r="D10" s="84">
        <v>379</v>
      </c>
      <c r="E10" s="84">
        <v>366</v>
      </c>
      <c r="F10" s="84">
        <v>314</v>
      </c>
      <c r="G10" s="84">
        <v>403</v>
      </c>
      <c r="H10" s="84">
        <v>466</v>
      </c>
      <c r="I10" s="84">
        <v>506</v>
      </c>
      <c r="J10" s="86">
        <v>618</v>
      </c>
      <c r="K10" s="86">
        <v>602</v>
      </c>
    </row>
    <row r="11" spans="2:11" x14ac:dyDescent="0.4">
      <c r="B11" s="401"/>
      <c r="C11" s="407"/>
      <c r="D11" s="82">
        <v>0.19326874043855177</v>
      </c>
      <c r="E11" s="82">
        <v>0.19334389857369255</v>
      </c>
      <c r="F11" s="82">
        <v>0.15606361829025844</v>
      </c>
      <c r="G11" s="82">
        <v>0.19090478446234013</v>
      </c>
      <c r="H11" s="82">
        <v>0.22095779990516834</v>
      </c>
      <c r="I11" s="82">
        <v>0.22096069868995633</v>
      </c>
      <c r="J11" s="83">
        <v>0.24311565696302123</v>
      </c>
      <c r="K11" s="83">
        <f>K10/K14</f>
        <v>0.23926868044515104</v>
      </c>
    </row>
    <row r="12" spans="2:11" x14ac:dyDescent="0.2">
      <c r="B12" s="393" t="s">
        <v>7</v>
      </c>
      <c r="C12" s="395">
        <v>0.56516443361753954</v>
      </c>
      <c r="D12" s="84">
        <v>456</v>
      </c>
      <c r="E12" s="84">
        <v>509</v>
      </c>
      <c r="F12" s="84">
        <v>318</v>
      </c>
      <c r="G12" s="84">
        <v>360</v>
      </c>
      <c r="H12" s="84">
        <v>281</v>
      </c>
      <c r="I12" s="84">
        <v>364</v>
      </c>
      <c r="J12" s="86">
        <v>652</v>
      </c>
      <c r="K12" s="86">
        <v>596</v>
      </c>
    </row>
    <row r="13" spans="2:11" ht="19.5" thickBot="1" x14ac:dyDescent="0.45">
      <c r="B13" s="394"/>
      <c r="C13" s="395"/>
      <c r="D13" s="87">
        <v>0.23253442121366649</v>
      </c>
      <c r="E13" s="87">
        <v>0.26888536714210248</v>
      </c>
      <c r="F13" s="87">
        <v>0.15805168986083498</v>
      </c>
      <c r="G13" s="87">
        <v>0.17053529133112269</v>
      </c>
      <c r="H13" s="87">
        <v>0.13323850165955428</v>
      </c>
      <c r="I13" s="87">
        <v>0.15895196506550219</v>
      </c>
      <c r="J13" s="88">
        <v>0.25649095200629424</v>
      </c>
      <c r="K13" s="88">
        <f>K12/K14</f>
        <v>0.23688394276629571</v>
      </c>
    </row>
    <row r="14" spans="2:11" x14ac:dyDescent="0.2">
      <c r="B14" s="396" t="s">
        <v>48</v>
      </c>
      <c r="C14" s="261">
        <v>821</v>
      </c>
      <c r="D14" s="79">
        <v>1961</v>
      </c>
      <c r="E14" s="79">
        <v>1893</v>
      </c>
      <c r="F14" s="79">
        <v>2012</v>
      </c>
      <c r="G14" s="79">
        <v>2111</v>
      </c>
      <c r="H14" s="79">
        <v>2109</v>
      </c>
      <c r="I14" s="79">
        <v>2290</v>
      </c>
      <c r="J14" s="80">
        <v>2542</v>
      </c>
      <c r="K14" s="80">
        <v>2516</v>
      </c>
    </row>
    <row r="15" spans="2:11" ht="19.5" thickBot="1" x14ac:dyDescent="0.45">
      <c r="B15" s="397"/>
      <c r="C15" s="89">
        <v>1</v>
      </c>
      <c r="D15" s="90">
        <v>1</v>
      </c>
      <c r="E15" s="90">
        <v>1</v>
      </c>
      <c r="F15" s="90">
        <v>1</v>
      </c>
      <c r="G15" s="90">
        <v>1</v>
      </c>
      <c r="H15" s="90">
        <v>1</v>
      </c>
      <c r="I15" s="90">
        <v>1</v>
      </c>
      <c r="J15" s="91">
        <v>1</v>
      </c>
      <c r="K15" s="91">
        <v>1</v>
      </c>
    </row>
    <row r="16" spans="2:11" x14ac:dyDescent="0.4">
      <c r="B16" s="42" t="s">
        <v>49</v>
      </c>
      <c r="C16" s="42"/>
      <c r="D16" s="42"/>
      <c r="E16" s="42"/>
      <c r="F16" s="42"/>
      <c r="G16" s="42"/>
      <c r="H16" s="42"/>
      <c r="I16" s="42"/>
      <c r="J16" s="42"/>
      <c r="K16" s="42"/>
    </row>
  </sheetData>
  <mergeCells count="11">
    <mergeCell ref="B12:B13"/>
    <mergeCell ref="C12:C13"/>
    <mergeCell ref="B14:B15"/>
    <mergeCell ref="I2:K2"/>
    <mergeCell ref="B4:B5"/>
    <mergeCell ref="B6:B7"/>
    <mergeCell ref="B8:B9"/>
    <mergeCell ref="C8:C9"/>
    <mergeCell ref="B10:B11"/>
    <mergeCell ref="C6:C7"/>
    <mergeCell ref="C10:C11"/>
  </mergeCells>
  <phoneticPr fontId="2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1" sqref="H21"/>
    </sheetView>
  </sheetViews>
  <sheetFormatPr defaultRowHeight="18.75" x14ac:dyDescent="0.4"/>
  <cols>
    <col min="1" max="16384" width="9" style="262"/>
  </cols>
  <sheetData/>
  <phoneticPr fontId="2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workbookViewId="0">
      <selection activeCell="F21" sqref="F21"/>
    </sheetView>
  </sheetViews>
  <sheetFormatPr defaultRowHeight="18.75" x14ac:dyDescent="0.4"/>
  <cols>
    <col min="2" max="10" width="13.5" customWidth="1"/>
    <col min="11" max="11" width="13.625" customWidth="1"/>
  </cols>
  <sheetData>
    <row r="2" spans="2:11" ht="19.5" thickBot="1" x14ac:dyDescent="0.45">
      <c r="K2" s="100" t="s">
        <v>59</v>
      </c>
    </row>
    <row r="3" spans="2:11" ht="19.5" thickBot="1" x14ac:dyDescent="0.45">
      <c r="B3" s="43"/>
      <c r="C3" s="50" t="s">
        <v>35</v>
      </c>
      <c r="D3" s="51" t="s">
        <v>36</v>
      </c>
      <c r="E3" s="51" t="s">
        <v>37</v>
      </c>
      <c r="F3" s="51" t="s">
        <v>38</v>
      </c>
      <c r="G3" s="51" t="s">
        <v>39</v>
      </c>
      <c r="H3" s="51" t="s">
        <v>40</v>
      </c>
      <c r="I3" s="52" t="s">
        <v>41</v>
      </c>
      <c r="J3" s="52" t="s">
        <v>42</v>
      </c>
      <c r="K3" s="53" t="s">
        <v>43</v>
      </c>
    </row>
    <row r="4" spans="2:11" x14ac:dyDescent="0.2">
      <c r="B4" s="408" t="s">
        <v>52</v>
      </c>
      <c r="C4" s="55">
        <v>2513</v>
      </c>
      <c r="D4" s="56">
        <v>4093</v>
      </c>
      <c r="E4" s="56">
        <v>3936</v>
      </c>
      <c r="F4" s="56">
        <v>4146</v>
      </c>
      <c r="G4" s="56">
        <v>4648</v>
      </c>
      <c r="H4" s="56">
        <v>5115</v>
      </c>
      <c r="I4" s="56">
        <v>5655</v>
      </c>
      <c r="J4" s="57">
        <v>6635</v>
      </c>
      <c r="K4" s="72">
        <v>5868</v>
      </c>
    </row>
    <row r="5" spans="2:11" x14ac:dyDescent="0.4">
      <c r="B5" s="409"/>
      <c r="C5" s="59">
        <v>0.30171689278424779</v>
      </c>
      <c r="D5" s="60">
        <v>0.13129531019439275</v>
      </c>
      <c r="E5" s="60">
        <v>0.11945734316671219</v>
      </c>
      <c r="F5" s="60">
        <v>0.11463171864631719</v>
      </c>
      <c r="G5" s="60">
        <v>0.1224382277013856</v>
      </c>
      <c r="H5" s="60">
        <v>0.12920581994543801</v>
      </c>
      <c r="I5" s="60">
        <v>0.13591789645724175</v>
      </c>
      <c r="J5" s="61">
        <v>0.14296179784964771</v>
      </c>
      <c r="K5" s="73">
        <f>K4/K10</f>
        <v>0.14053406777631422</v>
      </c>
    </row>
    <row r="6" spans="2:11" x14ac:dyDescent="0.2">
      <c r="B6" s="410" t="s">
        <v>53</v>
      </c>
      <c r="C6" s="74">
        <v>5816</v>
      </c>
      <c r="D6" s="63">
        <v>9408</v>
      </c>
      <c r="E6" s="63">
        <v>10114</v>
      </c>
      <c r="F6" s="63">
        <v>10304</v>
      </c>
      <c r="G6" s="63">
        <v>11271</v>
      </c>
      <c r="H6" s="63">
        <v>11833</v>
      </c>
      <c r="I6" s="63">
        <v>12908</v>
      </c>
      <c r="J6" s="64">
        <v>15031</v>
      </c>
      <c r="K6" s="75">
        <v>13989</v>
      </c>
    </row>
    <row r="7" spans="2:11" x14ac:dyDescent="0.4">
      <c r="B7" s="411"/>
      <c r="C7" s="59">
        <v>0.69828310721575215</v>
      </c>
      <c r="D7" s="60">
        <v>0.30178995316609997</v>
      </c>
      <c r="E7" s="60">
        <v>0.30695924003763392</v>
      </c>
      <c r="F7" s="60">
        <v>0.28489272284892725</v>
      </c>
      <c r="G7" s="60">
        <v>0.29690216532321795</v>
      </c>
      <c r="H7" s="60">
        <v>0.29890370819440232</v>
      </c>
      <c r="I7" s="60">
        <v>0.31024371484881991</v>
      </c>
      <c r="J7" s="61">
        <v>0.3238671866583353</v>
      </c>
      <c r="K7" s="73">
        <f>K6/K10</f>
        <v>0.3350257454197102</v>
      </c>
    </row>
    <row r="8" spans="2:11" x14ac:dyDescent="0.2">
      <c r="B8" s="412" t="s">
        <v>24</v>
      </c>
      <c r="C8" s="413" t="s">
        <v>33</v>
      </c>
      <c r="D8" s="63">
        <v>17673</v>
      </c>
      <c r="E8" s="63">
        <v>18899</v>
      </c>
      <c r="F8" s="63">
        <v>21718</v>
      </c>
      <c r="G8" s="63">
        <v>22043</v>
      </c>
      <c r="H8" s="63">
        <v>22640</v>
      </c>
      <c r="I8" s="63">
        <v>23043</v>
      </c>
      <c r="J8" s="66">
        <v>24745</v>
      </c>
      <c r="K8" s="75">
        <v>21898</v>
      </c>
    </row>
    <row r="9" spans="2:11" ht="19.5" thickBot="1" x14ac:dyDescent="0.45">
      <c r="B9" s="409"/>
      <c r="C9" s="414"/>
      <c r="D9" s="68">
        <v>0.56691473663950731</v>
      </c>
      <c r="E9" s="68">
        <v>0.57358341679565394</v>
      </c>
      <c r="F9" s="68">
        <v>0.60047555850475554</v>
      </c>
      <c r="G9" s="68">
        <v>0.58065960697539643</v>
      </c>
      <c r="H9" s="68">
        <v>0.57189047186015962</v>
      </c>
      <c r="I9" s="68">
        <v>0.55383838869393842</v>
      </c>
      <c r="J9" s="69">
        <v>0.53317101549201695</v>
      </c>
      <c r="K9" s="76">
        <f>K8/K10</f>
        <v>0.52444018680397553</v>
      </c>
    </row>
    <row r="10" spans="2:11" x14ac:dyDescent="0.2">
      <c r="B10" s="396" t="s">
        <v>48</v>
      </c>
      <c r="C10" s="55">
        <v>8329</v>
      </c>
      <c r="D10" s="56">
        <v>31174</v>
      </c>
      <c r="E10" s="56">
        <v>32949</v>
      </c>
      <c r="F10" s="56">
        <v>36168</v>
      </c>
      <c r="G10" s="56">
        <v>37962</v>
      </c>
      <c r="H10" s="56">
        <v>39588</v>
      </c>
      <c r="I10" s="56">
        <v>41606</v>
      </c>
      <c r="J10" s="57">
        <v>46411</v>
      </c>
      <c r="K10" s="72">
        <v>41755</v>
      </c>
    </row>
    <row r="11" spans="2:11" ht="19.5" thickBot="1" x14ac:dyDescent="0.45">
      <c r="B11" s="397"/>
      <c r="C11" s="71">
        <v>1</v>
      </c>
      <c r="D11" s="68">
        <v>1</v>
      </c>
      <c r="E11" s="68">
        <v>1</v>
      </c>
      <c r="F11" s="68">
        <v>1</v>
      </c>
      <c r="G11" s="68">
        <v>1</v>
      </c>
      <c r="H11" s="68">
        <v>1</v>
      </c>
      <c r="I11" s="68">
        <v>1</v>
      </c>
      <c r="J11" s="69">
        <v>1</v>
      </c>
      <c r="K11" s="76">
        <v>1</v>
      </c>
    </row>
    <row r="12" spans="2:11" x14ac:dyDescent="0.4">
      <c r="B12" s="42" t="s">
        <v>54</v>
      </c>
      <c r="C12" s="42"/>
      <c r="D12" s="42"/>
      <c r="E12" s="42"/>
      <c r="F12" s="42"/>
      <c r="G12" s="42"/>
      <c r="H12" s="42"/>
      <c r="I12" s="42"/>
      <c r="J12" s="42"/>
      <c r="K12" s="42"/>
    </row>
  </sheetData>
  <mergeCells count="5">
    <mergeCell ref="B4:B5"/>
    <mergeCell ref="B6:B7"/>
    <mergeCell ref="B8:B9"/>
    <mergeCell ref="C8:C9"/>
    <mergeCell ref="B10:B11"/>
  </mergeCells>
  <phoneticPr fontId="2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"/>
  <sheetViews>
    <sheetView workbookViewId="0">
      <selection activeCell="D20" sqref="D20"/>
    </sheetView>
  </sheetViews>
  <sheetFormatPr defaultRowHeight="18.75" x14ac:dyDescent="0.4"/>
  <cols>
    <col min="2" max="11" width="14.5" customWidth="1"/>
  </cols>
  <sheetData>
    <row r="2" spans="2:11" ht="19.5" thickBot="1" x14ac:dyDescent="0.45">
      <c r="K2" s="100" t="s">
        <v>57</v>
      </c>
    </row>
    <row r="3" spans="2:11" ht="19.5" thickBot="1" x14ac:dyDescent="0.45">
      <c r="B3" s="92"/>
      <c r="C3" s="93" t="s">
        <v>25</v>
      </c>
      <c r="D3" s="93" t="s">
        <v>26</v>
      </c>
      <c r="E3" s="93" t="s">
        <v>27</v>
      </c>
      <c r="F3" s="93" t="s">
        <v>28</v>
      </c>
      <c r="G3" s="93" t="s">
        <v>29</v>
      </c>
      <c r="H3" s="93" t="s">
        <v>30</v>
      </c>
      <c r="I3" s="93" t="s">
        <v>31</v>
      </c>
      <c r="J3" s="94" t="s">
        <v>32</v>
      </c>
      <c r="K3" s="94" t="s">
        <v>56</v>
      </c>
    </row>
    <row r="4" spans="2:11" ht="27.75" customHeight="1" x14ac:dyDescent="0.2">
      <c r="B4" s="415" t="s">
        <v>55</v>
      </c>
      <c r="C4" s="95">
        <v>235</v>
      </c>
      <c r="D4" s="95">
        <v>2031</v>
      </c>
      <c r="E4" s="95">
        <v>3605</v>
      </c>
      <c r="F4" s="95">
        <v>6510</v>
      </c>
      <c r="G4" s="95">
        <v>7771</v>
      </c>
      <c r="H4" s="95">
        <v>9727</v>
      </c>
      <c r="I4" s="95">
        <v>5443</v>
      </c>
      <c r="J4" s="96">
        <v>6433</v>
      </c>
      <c r="K4" s="96">
        <v>41755</v>
      </c>
    </row>
    <row r="5" spans="2:11" ht="27.75" customHeight="1" thickBot="1" x14ac:dyDescent="0.45">
      <c r="B5" s="416"/>
      <c r="C5" s="97">
        <f>C4/K4</f>
        <v>5.6280684947910432E-3</v>
      </c>
      <c r="D5" s="97">
        <f>D4/K4</f>
        <v>4.8640881331577054E-2</v>
      </c>
      <c r="E5" s="97">
        <f>E4/K4</f>
        <v>8.6336965632858337E-2</v>
      </c>
      <c r="F5" s="97">
        <f>F4/K4</f>
        <v>0.15590947191953058</v>
      </c>
      <c r="G5" s="97">
        <f>G4/K4</f>
        <v>0.18610944797030296</v>
      </c>
      <c r="H5" s="97">
        <f>H4/K4</f>
        <v>0.23295413722907438</v>
      </c>
      <c r="I5" s="97">
        <f>I4/K4</f>
        <v>0.13035564603041552</v>
      </c>
      <c r="J5" s="98">
        <f>J4/K4</f>
        <v>0.15406538139145012</v>
      </c>
      <c r="K5" s="98">
        <v>1</v>
      </c>
    </row>
  </sheetData>
  <mergeCells count="1">
    <mergeCell ref="B4:B5"/>
  </mergeCells>
  <phoneticPr fontId="6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50" zoomScaleNormal="50" workbookViewId="0">
      <selection activeCell="B3" sqref="B3"/>
    </sheetView>
  </sheetViews>
  <sheetFormatPr defaultRowHeight="18.75" x14ac:dyDescent="0.4"/>
  <sheetData/>
  <phoneticPr fontId="2"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4:M24"/>
  <sheetViews>
    <sheetView topLeftCell="A2" workbookViewId="0">
      <selection activeCell="L22" sqref="L22"/>
    </sheetView>
  </sheetViews>
  <sheetFormatPr defaultRowHeight="18.75" x14ac:dyDescent="0.4"/>
  <sheetData>
    <row r="24" spans="2:13" x14ac:dyDescent="0.4">
      <c r="B24" s="116" t="s">
        <v>352</v>
      </c>
      <c r="C24" s="264" t="s">
        <v>353</v>
      </c>
      <c r="D24" s="264"/>
      <c r="E24" s="264"/>
      <c r="F24" s="264"/>
      <c r="G24" s="264"/>
      <c r="H24" s="264"/>
      <c r="I24" s="264"/>
      <c r="J24" s="264"/>
      <c r="K24" s="264"/>
      <c r="L24" s="264"/>
      <c r="M24" s="264"/>
    </row>
  </sheetData>
  <phoneticPr fontId="2"/>
  <pageMargins left="0.7" right="0.7" top="0.75" bottom="0.75" header="0.3" footer="0.3"/>
  <pageSetup paperSize="9"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0"/>
  <sheetViews>
    <sheetView workbookViewId="0">
      <selection activeCell="I5" sqref="I5"/>
    </sheetView>
  </sheetViews>
  <sheetFormatPr defaultRowHeight="18.75" x14ac:dyDescent="0.4"/>
  <cols>
    <col min="2" max="11" width="17" customWidth="1"/>
  </cols>
  <sheetData>
    <row r="2" spans="2:11" ht="19.5" thickBot="1" x14ac:dyDescent="0.45">
      <c r="K2" s="101" t="s">
        <v>57</v>
      </c>
    </row>
    <row r="3" spans="2:11" ht="19.5" thickBot="1" x14ac:dyDescent="0.45">
      <c r="B3" s="43"/>
      <c r="C3" s="50" t="s">
        <v>35</v>
      </c>
      <c r="D3" s="51" t="s">
        <v>36</v>
      </c>
      <c r="E3" s="51" t="s">
        <v>37</v>
      </c>
      <c r="F3" s="51" t="s">
        <v>38</v>
      </c>
      <c r="G3" s="51" t="s">
        <v>39</v>
      </c>
      <c r="H3" s="51" t="s">
        <v>40</v>
      </c>
      <c r="I3" s="52" t="s">
        <v>41</v>
      </c>
      <c r="J3" s="53" t="s">
        <v>42</v>
      </c>
      <c r="K3" s="54" t="s">
        <v>43</v>
      </c>
    </row>
    <row r="4" spans="2:11" x14ac:dyDescent="0.2">
      <c r="B4" s="408" t="s">
        <v>44</v>
      </c>
      <c r="C4" s="55">
        <v>13002</v>
      </c>
      <c r="D4" s="56">
        <v>51399</v>
      </c>
      <c r="E4" s="56">
        <v>53157</v>
      </c>
      <c r="F4" s="56">
        <v>53518</v>
      </c>
      <c r="G4" s="56">
        <v>56672</v>
      </c>
      <c r="H4" s="56">
        <v>58418</v>
      </c>
      <c r="I4" s="56">
        <v>63047</v>
      </c>
      <c r="J4" s="57">
        <v>66112</v>
      </c>
      <c r="K4" s="58">
        <v>44276</v>
      </c>
    </row>
    <row r="5" spans="2:11" x14ac:dyDescent="0.4">
      <c r="B5" s="409"/>
      <c r="C5" s="59">
        <v>0.21455091500140261</v>
      </c>
      <c r="D5" s="60">
        <v>0.32770987548057612</v>
      </c>
      <c r="E5" s="60">
        <v>0.30487098457779638</v>
      </c>
      <c r="F5" s="60">
        <v>0.2790986320944131</v>
      </c>
      <c r="G5" s="60">
        <v>0.26010528683088474</v>
      </c>
      <c r="H5" s="60">
        <v>0.24381774396173575</v>
      </c>
      <c r="I5" s="60">
        <v>0.24275829672212576</v>
      </c>
      <c r="J5" s="61">
        <v>0.23793534084079221</v>
      </c>
      <c r="K5" s="62">
        <f>K4/K14</f>
        <v>0.27514121836180488</v>
      </c>
    </row>
    <row r="6" spans="2:11" x14ac:dyDescent="0.2">
      <c r="B6" s="410" t="s">
        <v>45</v>
      </c>
      <c r="C6" s="413" t="s">
        <v>33</v>
      </c>
      <c r="D6" s="63">
        <v>14014</v>
      </c>
      <c r="E6" s="63">
        <v>15212</v>
      </c>
      <c r="F6" s="63">
        <v>20646</v>
      </c>
      <c r="G6" s="63">
        <v>23200</v>
      </c>
      <c r="H6" s="63">
        <v>30403</v>
      </c>
      <c r="I6" s="63">
        <v>34422</v>
      </c>
      <c r="J6" s="64">
        <v>28910</v>
      </c>
      <c r="K6" s="65">
        <v>18164</v>
      </c>
    </row>
    <row r="7" spans="2:11" x14ac:dyDescent="0.4">
      <c r="B7" s="411"/>
      <c r="C7" s="420"/>
      <c r="D7" s="60">
        <v>8.9350496993809092E-2</v>
      </c>
      <c r="E7" s="60">
        <v>8.7245281287458634E-2</v>
      </c>
      <c r="F7" s="60">
        <v>0.10766976266342639</v>
      </c>
      <c r="G7" s="60">
        <v>0.10648014283026055</v>
      </c>
      <c r="H7" s="60">
        <v>0.12689223988614215</v>
      </c>
      <c r="I7" s="60">
        <v>0.13253963058938589</v>
      </c>
      <c r="J7" s="61">
        <v>0.10404632598782827</v>
      </c>
      <c r="K7" s="62">
        <f>K6/K14</f>
        <v>0.11287526177441104</v>
      </c>
    </row>
    <row r="8" spans="2:11" x14ac:dyDescent="0.2">
      <c r="B8" s="412" t="s">
        <v>46</v>
      </c>
      <c r="C8" s="413" t="s">
        <v>33</v>
      </c>
      <c r="D8" s="63">
        <v>17405</v>
      </c>
      <c r="E8" s="63">
        <v>19896</v>
      </c>
      <c r="F8" s="63">
        <v>29860</v>
      </c>
      <c r="G8" s="63">
        <v>32365</v>
      </c>
      <c r="H8" s="63">
        <v>36661</v>
      </c>
      <c r="I8" s="63">
        <v>35731</v>
      </c>
      <c r="J8" s="66">
        <v>33590</v>
      </c>
      <c r="K8" s="67">
        <v>19998</v>
      </c>
    </row>
    <row r="9" spans="2:11" x14ac:dyDescent="0.4">
      <c r="B9" s="409"/>
      <c r="C9" s="420"/>
      <c r="D9" s="60">
        <v>0.11097084345491989</v>
      </c>
      <c r="E9" s="60">
        <v>0.1141093949839125</v>
      </c>
      <c r="F9" s="60">
        <v>0.15572116212001899</v>
      </c>
      <c r="G9" s="60">
        <v>0.14854438890954236</v>
      </c>
      <c r="H9" s="60">
        <v>0.15301109780172539</v>
      </c>
      <c r="I9" s="60">
        <v>0.13757984836991888</v>
      </c>
      <c r="J9" s="61">
        <v>0.12088952230823768</v>
      </c>
      <c r="K9" s="62">
        <f>K8/K14</f>
        <v>0.12427215838827747</v>
      </c>
    </row>
    <row r="10" spans="2:11" x14ac:dyDescent="0.2">
      <c r="B10" s="410" t="s">
        <v>47</v>
      </c>
      <c r="C10" s="421">
        <v>47599</v>
      </c>
      <c r="D10" s="63">
        <v>50295</v>
      </c>
      <c r="E10" s="63">
        <v>62647</v>
      </c>
      <c r="F10" s="63">
        <v>71231</v>
      </c>
      <c r="G10" s="63">
        <v>86950</v>
      </c>
      <c r="H10" s="63">
        <v>98874</v>
      </c>
      <c r="I10" s="63">
        <v>102454</v>
      </c>
      <c r="J10" s="66">
        <v>113626</v>
      </c>
      <c r="K10" s="67">
        <v>54539</v>
      </c>
    </row>
    <row r="11" spans="2:11" x14ac:dyDescent="0.4">
      <c r="B11" s="411"/>
      <c r="C11" s="422"/>
      <c r="D11" s="60">
        <v>0.32067098946079836</v>
      </c>
      <c r="E11" s="60">
        <v>0.35929891775015915</v>
      </c>
      <c r="F11" s="60">
        <v>0.37147267578603727</v>
      </c>
      <c r="G11" s="60">
        <v>0.39907105254703257</v>
      </c>
      <c r="H11" s="60">
        <v>0.41266793824630527</v>
      </c>
      <c r="I11" s="60">
        <v>0.39449233956205165</v>
      </c>
      <c r="J11" s="61">
        <v>0.40893697117582067</v>
      </c>
      <c r="K11" s="62">
        <f>K10/K14</f>
        <v>0.3389178541023235</v>
      </c>
    </row>
    <row r="12" spans="2:11" x14ac:dyDescent="0.2">
      <c r="B12" s="417" t="s">
        <v>7</v>
      </c>
      <c r="C12" s="418">
        <v>0.78544908499859734</v>
      </c>
      <c r="D12" s="63">
        <v>23730</v>
      </c>
      <c r="E12" s="63">
        <v>23447</v>
      </c>
      <c r="F12" s="63">
        <v>16498</v>
      </c>
      <c r="G12" s="63">
        <v>18694</v>
      </c>
      <c r="H12" s="63">
        <v>15241</v>
      </c>
      <c r="I12" s="63">
        <v>24057</v>
      </c>
      <c r="J12" s="66">
        <v>35619</v>
      </c>
      <c r="K12" s="67">
        <v>23944</v>
      </c>
    </row>
    <row r="13" spans="2:11" ht="19.5" thickBot="1" x14ac:dyDescent="0.45">
      <c r="B13" s="417"/>
      <c r="C13" s="419"/>
      <c r="D13" s="68">
        <v>0.15129779460989651</v>
      </c>
      <c r="E13" s="68" t="s">
        <v>34</v>
      </c>
      <c r="F13" s="68">
        <v>8.6037767336104257E-2</v>
      </c>
      <c r="G13" s="68">
        <v>8.5799128882279779E-2</v>
      </c>
      <c r="H13" s="68">
        <v>6.3E-2</v>
      </c>
      <c r="I13" s="68">
        <v>9.2629884756517816E-2</v>
      </c>
      <c r="J13" s="69">
        <v>0.12819183968732117</v>
      </c>
      <c r="K13" s="70">
        <f>K12/K14</f>
        <v>0.14879350737318311</v>
      </c>
    </row>
    <row r="14" spans="2:11" x14ac:dyDescent="0.2">
      <c r="B14" s="396" t="s">
        <v>48</v>
      </c>
      <c r="C14" s="55">
        <v>60601</v>
      </c>
      <c r="D14" s="56">
        <v>156843</v>
      </c>
      <c r="E14" s="56">
        <v>174359</v>
      </c>
      <c r="F14" s="56">
        <v>191753</v>
      </c>
      <c r="G14" s="56">
        <v>217881</v>
      </c>
      <c r="H14" s="56">
        <v>239597</v>
      </c>
      <c r="I14" s="56">
        <v>259711</v>
      </c>
      <c r="J14" s="57">
        <v>277857</v>
      </c>
      <c r="K14" s="58">
        <v>160921</v>
      </c>
    </row>
    <row r="15" spans="2:11" ht="19.5" thickBot="1" x14ac:dyDescent="0.45">
      <c r="B15" s="397"/>
      <c r="C15" s="71">
        <v>1</v>
      </c>
      <c r="D15" s="68">
        <v>1</v>
      </c>
      <c r="E15" s="68">
        <v>1</v>
      </c>
      <c r="F15" s="68">
        <v>1</v>
      </c>
      <c r="G15" s="68">
        <v>1</v>
      </c>
      <c r="H15" s="68">
        <v>1</v>
      </c>
      <c r="I15" s="68">
        <v>1</v>
      </c>
      <c r="J15" s="69">
        <v>1</v>
      </c>
      <c r="K15" s="70">
        <v>1</v>
      </c>
    </row>
    <row r="16" spans="2:11" x14ac:dyDescent="0.4">
      <c r="B16" s="268" t="s">
        <v>49</v>
      </c>
      <c r="C16" s="42"/>
      <c r="D16" s="42"/>
      <c r="E16" s="42"/>
      <c r="F16" s="42"/>
      <c r="G16" s="42"/>
      <c r="H16" s="42"/>
      <c r="I16" s="42"/>
      <c r="J16" s="42"/>
      <c r="K16" s="42"/>
    </row>
    <row r="18" spans="2:11" ht="24" x14ac:dyDescent="0.4">
      <c r="B18" s="269"/>
      <c r="C18" s="271"/>
      <c r="D18" s="271"/>
      <c r="E18" s="271"/>
      <c r="F18" s="271"/>
      <c r="G18" s="271"/>
      <c r="H18" s="271"/>
      <c r="I18" s="271"/>
      <c r="J18" s="271"/>
      <c r="K18" s="271"/>
    </row>
    <row r="19" spans="2:11" ht="24" x14ac:dyDescent="0.4">
      <c r="B19" s="271"/>
      <c r="C19" s="271"/>
      <c r="D19" s="271"/>
      <c r="E19" s="271"/>
      <c r="F19" s="271"/>
      <c r="G19" s="271"/>
      <c r="H19" s="271"/>
      <c r="I19" s="271"/>
      <c r="J19" s="271"/>
      <c r="K19" s="271"/>
    </row>
    <row r="20" spans="2:11" ht="24" x14ac:dyDescent="0.4">
      <c r="B20" s="269"/>
      <c r="C20" s="271"/>
      <c r="D20" s="271"/>
      <c r="E20" s="271"/>
      <c r="F20" s="271"/>
      <c r="G20" s="271"/>
      <c r="H20" s="271"/>
      <c r="I20" s="271"/>
      <c r="J20" s="271"/>
      <c r="K20" s="271"/>
    </row>
  </sheetData>
  <mergeCells count="10">
    <mergeCell ref="B12:B13"/>
    <mergeCell ref="C12:C13"/>
    <mergeCell ref="B14:B15"/>
    <mergeCell ref="B4:B5"/>
    <mergeCell ref="B6:B7"/>
    <mergeCell ref="C6:C7"/>
    <mergeCell ref="B8:B9"/>
    <mergeCell ref="C8:C9"/>
    <mergeCell ref="B10:B11"/>
    <mergeCell ref="C10:C11"/>
  </mergeCells>
  <phoneticPr fontId="2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8"/>
  <sheetViews>
    <sheetView topLeftCell="B1" workbookViewId="0">
      <selection activeCell="E15" sqref="E15"/>
    </sheetView>
  </sheetViews>
  <sheetFormatPr defaultRowHeight="18.75" x14ac:dyDescent="0.4"/>
  <cols>
    <col min="2" max="13" width="13.625" customWidth="1"/>
  </cols>
  <sheetData>
    <row r="2" spans="2:13" ht="19.5" thickBot="1" x14ac:dyDescent="0.45">
      <c r="M2" t="s">
        <v>73</v>
      </c>
    </row>
    <row r="3" spans="2:13" ht="45.75" thickBot="1" x14ac:dyDescent="0.45">
      <c r="B3" s="102"/>
      <c r="C3" s="103" t="s">
        <v>60</v>
      </c>
      <c r="D3" s="104" t="s">
        <v>61</v>
      </c>
      <c r="E3" s="104" t="s">
        <v>62</v>
      </c>
      <c r="F3" s="105" t="s">
        <v>63</v>
      </c>
      <c r="G3" s="104" t="s">
        <v>64</v>
      </c>
      <c r="H3" s="104" t="s">
        <v>65</v>
      </c>
      <c r="I3" s="105" t="s">
        <v>66</v>
      </c>
      <c r="J3" s="105" t="s">
        <v>67</v>
      </c>
      <c r="K3" s="104" t="s">
        <v>68</v>
      </c>
      <c r="L3" s="105" t="s">
        <v>69</v>
      </c>
      <c r="M3" s="94" t="s">
        <v>70</v>
      </c>
    </row>
    <row r="4" spans="2:13" ht="32.25" customHeight="1" x14ac:dyDescent="0.2">
      <c r="B4" s="423" t="s">
        <v>71</v>
      </c>
      <c r="C4" s="106">
        <v>94901</v>
      </c>
      <c r="D4" s="95">
        <v>10573</v>
      </c>
      <c r="E4" s="95">
        <v>10544</v>
      </c>
      <c r="F4" s="95">
        <v>5748</v>
      </c>
      <c r="G4" s="95">
        <v>5101</v>
      </c>
      <c r="H4" s="95">
        <v>1955</v>
      </c>
      <c r="I4" s="95">
        <v>351</v>
      </c>
      <c r="J4" s="95">
        <v>296</v>
      </c>
      <c r="K4" s="95">
        <v>201</v>
      </c>
      <c r="L4" s="107">
        <v>2306</v>
      </c>
      <c r="M4" s="96">
        <v>28945</v>
      </c>
    </row>
    <row r="5" spans="2:13" ht="32.25" customHeight="1" thickBot="1" x14ac:dyDescent="0.45">
      <c r="B5" s="424"/>
      <c r="C5" s="108">
        <v>0.58973657881817787</v>
      </c>
      <c r="D5" s="97">
        <v>6.5703046836646559E-2</v>
      </c>
      <c r="E5" s="97">
        <v>6.5522834185718457E-2</v>
      </c>
      <c r="F5" s="97">
        <v>3.5719390259816929E-2</v>
      </c>
      <c r="G5" s="97">
        <v>3.1698783875317701E-2</v>
      </c>
      <c r="H5" s="97">
        <v>1.2148818364290553E-2</v>
      </c>
      <c r="I5" s="97">
        <v>2.1811944991641861E-3</v>
      </c>
      <c r="J5" s="97">
        <v>1.8394118853350401E-3</v>
      </c>
      <c r="K5" s="97">
        <v>1.2490600978119699E-3</v>
      </c>
      <c r="L5" s="108">
        <v>1.4330012863454738E-2</v>
      </c>
      <c r="M5" s="98">
        <v>0.17987086831426602</v>
      </c>
    </row>
    <row r="7" spans="2:13" ht="19.5" x14ac:dyDescent="0.4">
      <c r="B7" s="265" t="s">
        <v>354</v>
      </c>
      <c r="C7" s="270"/>
      <c r="D7" s="270"/>
      <c r="E7" s="270"/>
      <c r="F7" s="270"/>
      <c r="G7" s="270"/>
      <c r="H7" s="270"/>
      <c r="I7" s="270"/>
      <c r="J7" s="270"/>
    </row>
    <row r="8" spans="2:13" ht="19.5" x14ac:dyDescent="0.4">
      <c r="B8" s="270" t="s">
        <v>355</v>
      </c>
      <c r="C8" s="270"/>
      <c r="D8" s="270"/>
      <c r="E8" s="270"/>
      <c r="F8" s="270"/>
      <c r="G8" s="270"/>
      <c r="H8" s="270"/>
      <c r="I8" s="270"/>
      <c r="J8" s="270"/>
    </row>
  </sheetData>
  <mergeCells count="1">
    <mergeCell ref="B4:B5"/>
  </mergeCells>
  <phoneticPr fontId="2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" sqref="B3"/>
    </sheetView>
  </sheetViews>
  <sheetFormatPr defaultRowHeight="18.75" x14ac:dyDescent="0.4"/>
  <sheetData/>
  <phoneticPr fontId="2"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8"/>
  <sheetViews>
    <sheetView workbookViewId="0">
      <selection activeCell="H13" sqref="H13"/>
    </sheetView>
  </sheetViews>
  <sheetFormatPr defaultRowHeight="18.75" x14ac:dyDescent="0.4"/>
  <cols>
    <col min="1" max="1" width="4" customWidth="1"/>
    <col min="2" max="2" width="17.5" customWidth="1"/>
  </cols>
  <sheetData>
    <row r="2" spans="2:8" ht="19.5" thickBot="1" x14ac:dyDescent="0.45">
      <c r="H2" s="116" t="s">
        <v>73</v>
      </c>
    </row>
    <row r="3" spans="2:8" ht="23.25" thickBot="1" x14ac:dyDescent="0.45">
      <c r="B3" s="47"/>
      <c r="C3" s="48" t="s">
        <v>74</v>
      </c>
      <c r="D3" s="49" t="s">
        <v>75</v>
      </c>
      <c r="E3" s="49" t="s">
        <v>76</v>
      </c>
      <c r="F3" s="49" t="s">
        <v>77</v>
      </c>
      <c r="G3" s="49" t="s">
        <v>78</v>
      </c>
      <c r="H3" s="109" t="s">
        <v>79</v>
      </c>
    </row>
    <row r="4" spans="2:8" x14ac:dyDescent="0.15">
      <c r="B4" s="425" t="s">
        <v>80</v>
      </c>
      <c r="C4" s="110">
        <v>18948</v>
      </c>
      <c r="D4" s="111">
        <v>61707</v>
      </c>
      <c r="E4" s="111">
        <v>10354</v>
      </c>
      <c r="F4" s="111">
        <v>3922</v>
      </c>
      <c r="G4" s="111">
        <v>3707</v>
      </c>
      <c r="H4" s="112">
        <v>62283</v>
      </c>
    </row>
    <row r="5" spans="2:8" ht="19.5" thickBot="1" x14ac:dyDescent="0.45">
      <c r="B5" s="426"/>
      <c r="C5" s="113">
        <v>0.11774721757881196</v>
      </c>
      <c r="D5" s="114">
        <v>0.38346145002827475</v>
      </c>
      <c r="E5" s="114">
        <v>6.4342130610672316E-2</v>
      </c>
      <c r="F5" s="114">
        <v>2.4372207480689283E-2</v>
      </c>
      <c r="G5" s="114">
        <v>2.303614817208444E-2</v>
      </c>
      <c r="H5" s="115">
        <v>0.38704084612946726</v>
      </c>
    </row>
    <row r="6" spans="2:8" x14ac:dyDescent="0.4">
      <c r="B6" s="116" t="s">
        <v>356</v>
      </c>
    </row>
    <row r="8" spans="2:8" x14ac:dyDescent="0.4">
      <c r="B8" t="s">
        <v>357</v>
      </c>
    </row>
  </sheetData>
  <mergeCells count="1">
    <mergeCell ref="B4:B5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21" sqref="Q21"/>
    </sheetView>
  </sheetViews>
  <sheetFormatPr defaultRowHeight="18.75" x14ac:dyDescent="0.4"/>
  <sheetData/>
  <phoneticPr fontId="2"/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5:K16"/>
  <sheetViews>
    <sheetView workbookViewId="0">
      <selection activeCell="I27" sqref="I27"/>
    </sheetView>
  </sheetViews>
  <sheetFormatPr defaultRowHeight="18.75" x14ac:dyDescent="0.4"/>
  <sheetData>
    <row r="15" spans="7:11" x14ac:dyDescent="0.4">
      <c r="G15" s="266"/>
      <c r="H15" s="267"/>
      <c r="I15" s="267"/>
      <c r="J15" s="267"/>
      <c r="K15" s="267"/>
    </row>
    <row r="16" spans="7:11" x14ac:dyDescent="0.4">
      <c r="G16" s="267"/>
      <c r="H16" s="267"/>
      <c r="I16" s="267"/>
      <c r="J16" s="267"/>
      <c r="K16" s="267"/>
    </row>
  </sheetData>
  <phoneticPr fontId="2"/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4"/>
  <sheetViews>
    <sheetView workbookViewId="0">
      <selection activeCell="D20" sqref="D20"/>
    </sheetView>
  </sheetViews>
  <sheetFormatPr defaultRowHeight="18.75" x14ac:dyDescent="0.4"/>
  <sheetData>
    <row r="2" spans="2:9" x14ac:dyDescent="0.4">
      <c r="B2" s="42" t="s">
        <v>81</v>
      </c>
      <c r="C2" s="42"/>
      <c r="D2" s="42"/>
      <c r="E2" s="42"/>
      <c r="F2" s="42"/>
      <c r="G2" s="42"/>
      <c r="H2" s="42"/>
      <c r="I2" s="42"/>
    </row>
    <row r="3" spans="2:9" ht="15.75" customHeight="1" thickBot="1" x14ac:dyDescent="0.45">
      <c r="B3" s="42" t="s">
        <v>82</v>
      </c>
      <c r="C3" s="42"/>
      <c r="D3" s="42"/>
      <c r="E3" s="42"/>
      <c r="F3" s="42"/>
      <c r="G3" s="42"/>
      <c r="H3" s="42"/>
      <c r="I3" s="42"/>
    </row>
    <row r="4" spans="2:9" ht="13.5" customHeight="1" x14ac:dyDescent="0.4">
      <c r="B4" s="427" t="s">
        <v>83</v>
      </c>
      <c r="C4" s="362" t="s">
        <v>84</v>
      </c>
      <c r="D4" s="430" t="s">
        <v>19</v>
      </c>
      <c r="E4" s="365"/>
      <c r="F4" s="365"/>
      <c r="G4" s="365"/>
      <c r="H4" s="431"/>
      <c r="I4" s="432" t="s">
        <v>85</v>
      </c>
    </row>
    <row r="5" spans="2:9" ht="13.5" customHeight="1" x14ac:dyDescent="0.4">
      <c r="B5" s="428"/>
      <c r="C5" s="363"/>
      <c r="D5" s="433" t="s">
        <v>22</v>
      </c>
      <c r="E5" s="368"/>
      <c r="F5" s="369" t="s">
        <v>23</v>
      </c>
      <c r="G5" s="369" t="s">
        <v>24</v>
      </c>
      <c r="H5" s="434" t="s">
        <v>21</v>
      </c>
      <c r="I5" s="428"/>
    </row>
    <row r="6" spans="2:9" ht="13.5" customHeight="1" thickBot="1" x14ac:dyDescent="0.45">
      <c r="B6" s="429"/>
      <c r="C6" s="364"/>
      <c r="D6" s="117" t="s">
        <v>86</v>
      </c>
      <c r="E6" s="118" t="s">
        <v>87</v>
      </c>
      <c r="F6" s="370"/>
      <c r="G6" s="370"/>
      <c r="H6" s="435"/>
      <c r="I6" s="429"/>
    </row>
    <row r="7" spans="2:9" ht="13.5" customHeight="1" x14ac:dyDescent="0.4">
      <c r="B7" s="119" t="s">
        <v>88</v>
      </c>
      <c r="C7" s="120">
        <f>[5]数量個別!C42</f>
        <v>56</v>
      </c>
      <c r="D7" s="121">
        <f>[5]数量個別!D42</f>
        <v>69</v>
      </c>
      <c r="E7" s="122">
        <f>[5]数量個別!E42</f>
        <v>24</v>
      </c>
      <c r="F7" s="122">
        <f>[5]数量個別!F42</f>
        <v>161</v>
      </c>
      <c r="G7" s="122">
        <f>[5]数量個別!G42</f>
        <v>45</v>
      </c>
      <c r="H7" s="122">
        <f>[5]数量個別!H42</f>
        <v>299</v>
      </c>
      <c r="I7" s="120">
        <f>[5]数量個別!I42</f>
        <v>1922</v>
      </c>
    </row>
    <row r="8" spans="2:9" ht="13.5" customHeight="1" x14ac:dyDescent="0.4">
      <c r="B8" s="123" t="s">
        <v>89</v>
      </c>
      <c r="C8" s="124">
        <f>[5]数量個別!C43</f>
        <v>13</v>
      </c>
      <c r="D8" s="125">
        <f>[5]数量個別!D43</f>
        <v>11</v>
      </c>
      <c r="E8" s="126">
        <f>[5]数量個別!E43</f>
        <v>5</v>
      </c>
      <c r="F8" s="126">
        <f>[5]数量個別!F43</f>
        <v>37</v>
      </c>
      <c r="G8" s="126">
        <f>[5]数量個別!G43</f>
        <v>31</v>
      </c>
      <c r="H8" s="126">
        <f>[5]数量個別!H43</f>
        <v>84</v>
      </c>
      <c r="I8" s="124">
        <f>[5]数量個別!I43</f>
        <v>410</v>
      </c>
    </row>
    <row r="9" spans="2:9" ht="13.5" customHeight="1" x14ac:dyDescent="0.4">
      <c r="B9" s="123" t="s">
        <v>90</v>
      </c>
      <c r="C9" s="124">
        <f>[5]数量個別!C44</f>
        <v>26</v>
      </c>
      <c r="D9" s="125">
        <f>[5]数量個別!D44</f>
        <v>10</v>
      </c>
      <c r="E9" s="126">
        <f>[5]数量個別!E44</f>
        <v>4</v>
      </c>
      <c r="F9" s="126">
        <f>[5]数量個別!F44</f>
        <v>30</v>
      </c>
      <c r="G9" s="126">
        <f>[5]数量個別!G44</f>
        <v>96</v>
      </c>
      <c r="H9" s="126">
        <f>[5]数量個別!H44</f>
        <v>140</v>
      </c>
      <c r="I9" s="124">
        <f>[5]数量個別!I44</f>
        <v>477</v>
      </c>
    </row>
    <row r="10" spans="2:9" ht="13.5" customHeight="1" x14ac:dyDescent="0.4">
      <c r="B10" s="123" t="s">
        <v>91</v>
      </c>
      <c r="C10" s="124">
        <f>[5]数量個別!C45</f>
        <v>34</v>
      </c>
      <c r="D10" s="125">
        <f>[5]数量個別!D45</f>
        <v>65</v>
      </c>
      <c r="E10" s="126">
        <f>[5]数量個別!E45</f>
        <v>52</v>
      </c>
      <c r="F10" s="126">
        <f>[5]数量個別!F45</f>
        <v>137</v>
      </c>
      <c r="G10" s="126">
        <f>[5]数量個別!G45</f>
        <v>197</v>
      </c>
      <c r="H10" s="126">
        <f>[5]数量個別!H45</f>
        <v>451</v>
      </c>
      <c r="I10" s="124">
        <f>[5]数量個別!I45</f>
        <v>1828</v>
      </c>
    </row>
    <row r="11" spans="2:9" ht="13.5" customHeight="1" x14ac:dyDescent="0.4">
      <c r="B11" s="123" t="s">
        <v>92</v>
      </c>
      <c r="C11" s="124">
        <f>[5]数量個別!C46</f>
        <v>19</v>
      </c>
      <c r="D11" s="125">
        <f>[5]数量個別!D46</f>
        <v>16</v>
      </c>
      <c r="E11" s="126">
        <f>[5]数量個別!E46</f>
        <v>1</v>
      </c>
      <c r="F11" s="126">
        <f>[5]数量個別!F46</f>
        <v>55</v>
      </c>
      <c r="G11" s="126">
        <f>[5]数量個別!G46</f>
        <v>46</v>
      </c>
      <c r="H11" s="126">
        <f>[5]数量個別!H46</f>
        <v>118</v>
      </c>
      <c r="I11" s="124">
        <f>[5]数量個別!I46</f>
        <v>422</v>
      </c>
    </row>
    <row r="12" spans="2:9" ht="13.5" customHeight="1" x14ac:dyDescent="0.4">
      <c r="B12" s="123" t="s">
        <v>93</v>
      </c>
      <c r="C12" s="124">
        <f>[5]数量個別!C47</f>
        <v>21</v>
      </c>
      <c r="D12" s="125">
        <f>[5]数量個別!D47</f>
        <v>7</v>
      </c>
      <c r="E12" s="126">
        <f>[5]数量個別!E47</f>
        <v>12</v>
      </c>
      <c r="F12" s="126">
        <f>[5]数量個別!F47</f>
        <v>50</v>
      </c>
      <c r="G12" s="126">
        <f>[5]数量個別!G47</f>
        <v>187</v>
      </c>
      <c r="H12" s="126">
        <f>[5]数量個別!H47</f>
        <v>256</v>
      </c>
      <c r="I12" s="124">
        <f>[5]数量個別!I47</f>
        <v>536</v>
      </c>
    </row>
    <row r="13" spans="2:9" ht="13.5" customHeight="1" x14ac:dyDescent="0.4">
      <c r="B13" s="123" t="s">
        <v>94</v>
      </c>
      <c r="C13" s="124">
        <f>[5]数量個別!C48</f>
        <v>31</v>
      </c>
      <c r="D13" s="125">
        <f>[5]数量個別!D48</f>
        <v>31</v>
      </c>
      <c r="E13" s="126">
        <f>[5]数量個別!E48</f>
        <v>9</v>
      </c>
      <c r="F13" s="126">
        <f>[5]数量個別!F48</f>
        <v>56</v>
      </c>
      <c r="G13" s="126">
        <f>[5]数量個別!G48</f>
        <v>184</v>
      </c>
      <c r="H13" s="126">
        <f>[5]数量個別!H48</f>
        <v>280</v>
      </c>
      <c r="I13" s="124">
        <f>[5]数量個別!I48</f>
        <v>707</v>
      </c>
    </row>
    <row r="14" spans="2:9" ht="13.5" customHeight="1" x14ac:dyDescent="0.4">
      <c r="B14" s="123" t="s">
        <v>95</v>
      </c>
      <c r="C14" s="124">
        <f>[5]数量個別!C49</f>
        <v>61</v>
      </c>
      <c r="D14" s="125">
        <f>[5]数量個別!D49</f>
        <v>51</v>
      </c>
      <c r="E14" s="126">
        <f>[5]数量個別!E49</f>
        <v>8</v>
      </c>
      <c r="F14" s="126">
        <f>[5]数量個別!F49</f>
        <v>103</v>
      </c>
      <c r="G14" s="126">
        <f>[5]数量個別!G49</f>
        <v>642</v>
      </c>
      <c r="H14" s="126">
        <f>[5]数量個別!H49</f>
        <v>804</v>
      </c>
      <c r="I14" s="124">
        <f>[5]数量個別!I49</f>
        <v>2221</v>
      </c>
    </row>
    <row r="15" spans="2:9" ht="13.5" customHeight="1" x14ac:dyDescent="0.4">
      <c r="B15" s="123" t="s">
        <v>96</v>
      </c>
      <c r="C15" s="124">
        <f>[5]数量個別!C50</f>
        <v>37</v>
      </c>
      <c r="D15" s="125">
        <f>[5]数量個別!D50</f>
        <v>46</v>
      </c>
      <c r="E15" s="126">
        <f>[5]数量個別!E50</f>
        <v>16</v>
      </c>
      <c r="F15" s="126">
        <f>[5]数量個別!F50</f>
        <v>59</v>
      </c>
      <c r="G15" s="126">
        <f>[5]数量個別!G50</f>
        <v>277</v>
      </c>
      <c r="H15" s="126">
        <f>[5]数量個別!H50</f>
        <v>398</v>
      </c>
      <c r="I15" s="124">
        <f>[5]数量個別!I50</f>
        <v>1029</v>
      </c>
    </row>
    <row r="16" spans="2:9" ht="13.5" customHeight="1" x14ac:dyDescent="0.4">
      <c r="B16" s="123" t="s">
        <v>97</v>
      </c>
      <c r="C16" s="124">
        <f>[5]数量個別!C51</f>
        <v>36</v>
      </c>
      <c r="D16" s="125">
        <f>[5]数量個別!D51</f>
        <v>66</v>
      </c>
      <c r="E16" s="126">
        <f>[5]数量個別!E51</f>
        <v>14</v>
      </c>
      <c r="F16" s="126">
        <f>[5]数量個別!F51</f>
        <v>149</v>
      </c>
      <c r="G16" s="126">
        <f>[5]数量個別!G51</f>
        <v>260</v>
      </c>
      <c r="H16" s="126">
        <f>[5]数量個別!H51</f>
        <v>489</v>
      </c>
      <c r="I16" s="124">
        <f>[5]数量個別!I51</f>
        <v>3614</v>
      </c>
    </row>
    <row r="17" spans="2:9" ht="13.5" customHeight="1" x14ac:dyDescent="0.4">
      <c r="B17" s="123" t="s">
        <v>98</v>
      </c>
      <c r="C17" s="124">
        <f>[5]数量個別!C52</f>
        <v>128</v>
      </c>
      <c r="D17" s="125">
        <f>[5]数量個別!D52</f>
        <v>181</v>
      </c>
      <c r="E17" s="126">
        <f>[5]数量個別!E52</f>
        <v>50</v>
      </c>
      <c r="F17" s="126">
        <f>[5]数量個別!F52</f>
        <v>426</v>
      </c>
      <c r="G17" s="126">
        <f>[5]数量個別!G52</f>
        <v>1479</v>
      </c>
      <c r="H17" s="126">
        <f>[5]数量個別!H52</f>
        <v>2136</v>
      </c>
      <c r="I17" s="124">
        <f>[5]数量個別!I52</f>
        <v>7661</v>
      </c>
    </row>
    <row r="18" spans="2:9" ht="13.5" customHeight="1" x14ac:dyDescent="0.4">
      <c r="B18" s="123" t="s">
        <v>99</v>
      </c>
      <c r="C18" s="124">
        <f>[5]数量個別!C53</f>
        <v>108</v>
      </c>
      <c r="D18" s="125">
        <f>[5]数量個別!D53</f>
        <v>170</v>
      </c>
      <c r="E18" s="126">
        <f>[5]数量個別!E53</f>
        <v>32</v>
      </c>
      <c r="F18" s="126">
        <f>[5]数量個別!F53</f>
        <v>436</v>
      </c>
      <c r="G18" s="126">
        <f>[5]数量個別!G53</f>
        <v>1621</v>
      </c>
      <c r="H18" s="126">
        <f>[5]数量個別!H53</f>
        <v>2259</v>
      </c>
      <c r="I18" s="124">
        <f>[5]数量個別!I53</f>
        <v>5846</v>
      </c>
    </row>
    <row r="19" spans="2:9" ht="13.5" customHeight="1" x14ac:dyDescent="0.4">
      <c r="B19" s="123" t="s">
        <v>100</v>
      </c>
      <c r="C19" s="124">
        <f>[5]数量個別!C54</f>
        <v>384</v>
      </c>
      <c r="D19" s="125">
        <f>[5]数量個別!D54</f>
        <v>1639</v>
      </c>
      <c r="E19" s="126">
        <f>[5]数量個別!E54</f>
        <v>399</v>
      </c>
      <c r="F19" s="126">
        <f>[5]数量個別!F54</f>
        <v>6081</v>
      </c>
      <c r="G19" s="126">
        <f>[5]数量個別!G54</f>
        <v>2707</v>
      </c>
      <c r="H19" s="126">
        <f>[5]数量個別!H54</f>
        <v>10826</v>
      </c>
      <c r="I19" s="124">
        <f>[5]数量個別!I54</f>
        <v>44069</v>
      </c>
    </row>
    <row r="20" spans="2:9" ht="13.5" customHeight="1" x14ac:dyDescent="0.4">
      <c r="B20" s="123" t="s">
        <v>101</v>
      </c>
      <c r="C20" s="124">
        <f>[5]数量個別!C55</f>
        <v>104</v>
      </c>
      <c r="D20" s="125">
        <f>[5]数量個別!D55</f>
        <v>174</v>
      </c>
      <c r="E20" s="126">
        <f>[5]数量個別!E55</f>
        <v>56</v>
      </c>
      <c r="F20" s="126">
        <f>[5]数量個別!F55</f>
        <v>482</v>
      </c>
      <c r="G20" s="126">
        <f>[5]数量個別!G55</f>
        <v>1635</v>
      </c>
      <c r="H20" s="126">
        <f>[5]数量個別!H55</f>
        <v>2347</v>
      </c>
      <c r="I20" s="124">
        <f>[5]数量個別!I55</f>
        <v>9140</v>
      </c>
    </row>
    <row r="21" spans="2:9" ht="13.5" customHeight="1" x14ac:dyDescent="0.4">
      <c r="B21" s="123" t="s">
        <v>102</v>
      </c>
      <c r="C21" s="124">
        <f>[5]数量個別!C56</f>
        <v>45</v>
      </c>
      <c r="D21" s="125">
        <f>[5]数量個別!D56</f>
        <v>27</v>
      </c>
      <c r="E21" s="126">
        <f>[5]数量個別!E56</f>
        <v>1</v>
      </c>
      <c r="F21" s="126">
        <f>[5]数量個別!F56</f>
        <v>79</v>
      </c>
      <c r="G21" s="126">
        <f>[5]数量個別!G56</f>
        <v>182</v>
      </c>
      <c r="H21" s="126">
        <f>[5]数量個別!H56</f>
        <v>289</v>
      </c>
      <c r="I21" s="124">
        <f>[5]数量個別!I56</f>
        <v>1037</v>
      </c>
    </row>
    <row r="22" spans="2:9" ht="13.5" customHeight="1" x14ac:dyDescent="0.4">
      <c r="B22" s="123" t="s">
        <v>103</v>
      </c>
      <c r="C22" s="124">
        <f>[5]数量個別!C57</f>
        <v>22</v>
      </c>
      <c r="D22" s="125">
        <f>[5]数量個別!D57</f>
        <v>13</v>
      </c>
      <c r="E22" s="126">
        <f>[5]数量個別!E57</f>
        <v>7</v>
      </c>
      <c r="F22" s="126">
        <f>[5]数量個別!F57</f>
        <v>43</v>
      </c>
      <c r="G22" s="126">
        <f>[5]数量個別!G57</f>
        <v>112</v>
      </c>
      <c r="H22" s="126">
        <f>[5]数量個別!H57</f>
        <v>175</v>
      </c>
      <c r="I22" s="124">
        <f>[5]数量個別!I57</f>
        <v>564</v>
      </c>
    </row>
    <row r="23" spans="2:9" ht="13.5" customHeight="1" x14ac:dyDescent="0.4">
      <c r="B23" s="123" t="s">
        <v>104</v>
      </c>
      <c r="C23" s="124">
        <f>[5]数量個別!C58</f>
        <v>36</v>
      </c>
      <c r="D23" s="125">
        <f>[5]数量個別!D58</f>
        <v>24</v>
      </c>
      <c r="E23" s="126">
        <f>[5]数量個別!E58</f>
        <v>8</v>
      </c>
      <c r="F23" s="126">
        <f>[5]数量個別!F58</f>
        <v>111</v>
      </c>
      <c r="G23" s="126">
        <f>[5]数量個別!G58</f>
        <v>239</v>
      </c>
      <c r="H23" s="126">
        <f>[5]数量個別!H58</f>
        <v>382</v>
      </c>
      <c r="I23" s="124">
        <f>[5]数量個別!I58</f>
        <v>1314</v>
      </c>
    </row>
    <row r="24" spans="2:9" ht="13.5" customHeight="1" x14ac:dyDescent="0.4">
      <c r="B24" s="123" t="s">
        <v>105</v>
      </c>
      <c r="C24" s="124">
        <f>[5]数量個別!C59</f>
        <v>20</v>
      </c>
      <c r="D24" s="125">
        <f>[5]数量個別!D59</f>
        <v>10</v>
      </c>
      <c r="E24" s="126">
        <f>[5]数量個別!E59</f>
        <v>6</v>
      </c>
      <c r="F24" s="126">
        <f>[5]数量個別!F59</f>
        <v>95</v>
      </c>
      <c r="G24" s="126">
        <f>[5]数量個別!G59</f>
        <v>108</v>
      </c>
      <c r="H24" s="126">
        <f>[5]数量個別!H59</f>
        <v>219</v>
      </c>
      <c r="I24" s="124">
        <f>[5]数量個別!I59</f>
        <v>650</v>
      </c>
    </row>
    <row r="25" spans="2:9" ht="13.5" customHeight="1" x14ac:dyDescent="0.4">
      <c r="B25" s="123" t="s">
        <v>106</v>
      </c>
      <c r="C25" s="124">
        <f>[5]数量個別!C60</f>
        <v>20</v>
      </c>
      <c r="D25" s="125">
        <f>[5]数量個別!D60</f>
        <v>22</v>
      </c>
      <c r="E25" s="126">
        <f>[5]数量個別!E60</f>
        <v>2</v>
      </c>
      <c r="F25" s="126">
        <f>[5]数量個別!F60</f>
        <v>45</v>
      </c>
      <c r="G25" s="126">
        <f>[5]数量個別!G60</f>
        <v>50</v>
      </c>
      <c r="H25" s="126">
        <f>[5]数量個別!H60</f>
        <v>119</v>
      </c>
      <c r="I25" s="124">
        <f>[5]数量個別!I60</f>
        <v>992</v>
      </c>
    </row>
    <row r="26" spans="2:9" ht="13.5" customHeight="1" x14ac:dyDescent="0.4">
      <c r="B26" s="123" t="s">
        <v>107</v>
      </c>
      <c r="C26" s="124">
        <f>[5]数量個別!C61</f>
        <v>50</v>
      </c>
      <c r="D26" s="125">
        <f>[5]数量個別!D61</f>
        <v>28</v>
      </c>
      <c r="E26" s="126">
        <f>[5]数量個別!E61</f>
        <v>6</v>
      </c>
      <c r="F26" s="126">
        <f>[5]数量個別!F61</f>
        <v>94</v>
      </c>
      <c r="G26" s="126">
        <f>[5]数量個別!G61</f>
        <v>318</v>
      </c>
      <c r="H26" s="126">
        <f>[5]数量個別!H61</f>
        <v>446</v>
      </c>
      <c r="I26" s="124">
        <f>[5]数量個別!I61</f>
        <v>1377</v>
      </c>
    </row>
    <row r="27" spans="2:9" ht="13.5" customHeight="1" x14ac:dyDescent="0.4">
      <c r="B27" s="123" t="s">
        <v>108</v>
      </c>
      <c r="C27" s="124">
        <f>[5]数量個別!C62</f>
        <v>37</v>
      </c>
      <c r="D27" s="125">
        <f>[5]数量個別!D62</f>
        <v>44</v>
      </c>
      <c r="E27" s="126">
        <f>[5]数量個別!E62</f>
        <v>9</v>
      </c>
      <c r="F27" s="126">
        <f>[5]数量個別!F62</f>
        <v>168</v>
      </c>
      <c r="G27" s="126">
        <f>[5]数量個別!G62</f>
        <v>265</v>
      </c>
      <c r="H27" s="126">
        <f>[5]数量個別!H62</f>
        <v>486</v>
      </c>
      <c r="I27" s="124">
        <f>[5]数量個別!I62</f>
        <v>1627</v>
      </c>
    </row>
    <row r="28" spans="2:9" ht="13.5" customHeight="1" x14ac:dyDescent="0.4">
      <c r="B28" s="123" t="s">
        <v>109</v>
      </c>
      <c r="C28" s="124">
        <f>[5]数量個別!C63</f>
        <v>73</v>
      </c>
      <c r="D28" s="125">
        <f>[5]数量個別!D63</f>
        <v>86</v>
      </c>
      <c r="E28" s="126">
        <f>[5]数量個別!E63</f>
        <v>21</v>
      </c>
      <c r="F28" s="126">
        <f>[5]数量個別!F63</f>
        <v>340</v>
      </c>
      <c r="G28" s="126">
        <f>[5]数量個別!G63</f>
        <v>714</v>
      </c>
      <c r="H28" s="126">
        <f>[5]数量個別!H63</f>
        <v>1161</v>
      </c>
      <c r="I28" s="124">
        <f>[5]数量個別!I63</f>
        <v>6264</v>
      </c>
    </row>
    <row r="29" spans="2:9" ht="13.5" customHeight="1" x14ac:dyDescent="0.4">
      <c r="B29" s="123" t="s">
        <v>110</v>
      </c>
      <c r="C29" s="124">
        <f>[5]数量個別!C64</f>
        <v>163</v>
      </c>
      <c r="D29" s="125">
        <f>[5]数量個別!D64</f>
        <v>240</v>
      </c>
      <c r="E29" s="126">
        <f>[5]数量個別!E64</f>
        <v>93</v>
      </c>
      <c r="F29" s="126">
        <f>[5]数量個別!F64</f>
        <v>657</v>
      </c>
      <c r="G29" s="126">
        <f>[5]数量個別!G64</f>
        <v>1874</v>
      </c>
      <c r="H29" s="126">
        <f>[5]数量個別!H64</f>
        <v>2864</v>
      </c>
      <c r="I29" s="124">
        <f>[5]数量個別!I64</f>
        <v>9423</v>
      </c>
    </row>
    <row r="30" spans="2:9" ht="13.5" customHeight="1" x14ac:dyDescent="0.4">
      <c r="B30" s="123" t="s">
        <v>111</v>
      </c>
      <c r="C30" s="124">
        <f>[5]数量個別!C65</f>
        <v>34</v>
      </c>
      <c r="D30" s="125">
        <f>[5]数量個別!D65</f>
        <v>29</v>
      </c>
      <c r="E30" s="126">
        <f>[5]数量個別!E65</f>
        <v>6</v>
      </c>
      <c r="F30" s="126">
        <f>[5]数量個別!F65</f>
        <v>45</v>
      </c>
      <c r="G30" s="126">
        <f>[5]数量個別!G65</f>
        <v>419</v>
      </c>
      <c r="H30" s="126">
        <f>[5]数量個別!H65</f>
        <v>499</v>
      </c>
      <c r="I30" s="124">
        <f>[5]数量個別!I65</f>
        <v>1850</v>
      </c>
    </row>
    <row r="31" spans="2:9" ht="13.5" customHeight="1" x14ac:dyDescent="0.4">
      <c r="B31" s="123" t="s">
        <v>112</v>
      </c>
      <c r="C31" s="124">
        <f>[5]数量個別!C66</f>
        <v>33</v>
      </c>
      <c r="D31" s="125">
        <f>[5]数量個別!D66</f>
        <v>13</v>
      </c>
      <c r="E31" s="126">
        <f>[5]数量個別!E66</f>
        <v>16</v>
      </c>
      <c r="F31" s="126">
        <f>[5]数量個別!F66</f>
        <v>51</v>
      </c>
      <c r="G31" s="126">
        <f>[5]数量個別!G66</f>
        <v>319</v>
      </c>
      <c r="H31" s="126">
        <f>[5]数量個別!H66</f>
        <v>399</v>
      </c>
      <c r="I31" s="124">
        <f>[5]数量個別!I66</f>
        <v>1688</v>
      </c>
    </row>
    <row r="32" spans="2:9" ht="13.5" customHeight="1" x14ac:dyDescent="0.4">
      <c r="B32" s="123" t="s">
        <v>113</v>
      </c>
      <c r="C32" s="124">
        <f>[5]数量個別!C67</f>
        <v>68</v>
      </c>
      <c r="D32" s="125">
        <f>[5]数量個別!D67</f>
        <v>145</v>
      </c>
      <c r="E32" s="126">
        <f>[5]数量個別!E67</f>
        <v>21</v>
      </c>
      <c r="F32" s="126">
        <f>[5]数量個別!F67</f>
        <v>378</v>
      </c>
      <c r="G32" s="126">
        <f>[5]数量個別!G67</f>
        <v>1010</v>
      </c>
      <c r="H32" s="126">
        <f>[5]数量個別!H67</f>
        <v>1554</v>
      </c>
      <c r="I32" s="124">
        <f>[5]数量個別!I67</f>
        <v>3346</v>
      </c>
    </row>
    <row r="33" spans="2:9" ht="13.5" customHeight="1" x14ac:dyDescent="0.4">
      <c r="B33" s="123" t="s">
        <v>114</v>
      </c>
      <c r="C33" s="124">
        <f>[5]数量個別!C68</f>
        <v>177</v>
      </c>
      <c r="D33" s="125">
        <f>[5]数量個別!D68</f>
        <v>420</v>
      </c>
      <c r="E33" s="126">
        <f>[5]数量個別!E68</f>
        <v>85</v>
      </c>
      <c r="F33" s="126">
        <f>[5]数量個別!F68</f>
        <v>1200</v>
      </c>
      <c r="G33" s="126">
        <f>[5]数量個別!G68</f>
        <v>2178</v>
      </c>
      <c r="H33" s="126">
        <f>[5]数量個別!H68</f>
        <v>3883</v>
      </c>
      <c r="I33" s="124">
        <f>[5]数量個別!I68</f>
        <v>14558</v>
      </c>
    </row>
    <row r="34" spans="2:9" ht="13.5" customHeight="1" x14ac:dyDescent="0.4">
      <c r="B34" s="123" t="s">
        <v>115</v>
      </c>
      <c r="C34" s="124">
        <f>[5]数量個別!C69</f>
        <v>139</v>
      </c>
      <c r="D34" s="125">
        <f>[5]数量個別!D69</f>
        <v>169</v>
      </c>
      <c r="E34" s="126">
        <f>[5]数量個別!E69</f>
        <v>35</v>
      </c>
      <c r="F34" s="126">
        <f>[5]数量個別!F69</f>
        <v>533</v>
      </c>
      <c r="G34" s="126">
        <f>[5]数量個別!G69</f>
        <v>1705</v>
      </c>
      <c r="H34" s="126">
        <f>[5]数量個別!H69</f>
        <v>2442</v>
      </c>
      <c r="I34" s="124">
        <f>[5]数量個別!I69</f>
        <v>7671</v>
      </c>
    </row>
    <row r="35" spans="2:9" ht="13.5" customHeight="1" x14ac:dyDescent="0.4">
      <c r="B35" s="123" t="s">
        <v>116</v>
      </c>
      <c r="C35" s="124">
        <f>[5]数量個別!C70</f>
        <v>28</v>
      </c>
      <c r="D35" s="125">
        <f>[5]数量個別!D70</f>
        <v>32</v>
      </c>
      <c r="E35" s="126">
        <f>[5]数量個別!E70</f>
        <v>10</v>
      </c>
      <c r="F35" s="126">
        <f>[5]数量個別!F70</f>
        <v>59</v>
      </c>
      <c r="G35" s="126">
        <f>[5]数量個別!G70</f>
        <v>329</v>
      </c>
      <c r="H35" s="126">
        <f>[5]数量個別!H70</f>
        <v>430</v>
      </c>
      <c r="I35" s="124">
        <f>[5]数量個別!I70</f>
        <v>1532</v>
      </c>
    </row>
    <row r="36" spans="2:9" ht="13.5" customHeight="1" x14ac:dyDescent="0.4">
      <c r="B36" s="123" t="s">
        <v>117</v>
      </c>
      <c r="C36" s="124">
        <f>[5]数量個別!C71</f>
        <v>12</v>
      </c>
      <c r="D36" s="125">
        <f>[5]数量個別!D71</f>
        <v>8</v>
      </c>
      <c r="E36" s="126">
        <f>[5]数量個別!E71</f>
        <v>2</v>
      </c>
      <c r="F36" s="126">
        <f>[5]数量個別!F71</f>
        <v>21</v>
      </c>
      <c r="G36" s="126">
        <f>[5]数量個別!G71</f>
        <v>57</v>
      </c>
      <c r="H36" s="126">
        <f>[5]数量個別!H71</f>
        <v>88</v>
      </c>
      <c r="I36" s="124">
        <f>[5]数量個別!I71</f>
        <v>291</v>
      </c>
    </row>
    <row r="37" spans="2:9" ht="13.5" customHeight="1" x14ac:dyDescent="0.4">
      <c r="B37" s="123" t="s">
        <v>118</v>
      </c>
      <c r="C37" s="124">
        <f>[5]数量個別!C72</f>
        <v>10</v>
      </c>
      <c r="D37" s="125">
        <f>[5]数量個別!D72</f>
        <v>20</v>
      </c>
      <c r="E37" s="126">
        <f>[5]数量個別!E72</f>
        <v>3</v>
      </c>
      <c r="F37" s="126">
        <f>[5]数量個別!F72</f>
        <v>34</v>
      </c>
      <c r="G37" s="126">
        <f>[5]数量個別!G72</f>
        <v>157</v>
      </c>
      <c r="H37" s="126">
        <f>[5]数量個別!H72</f>
        <v>214</v>
      </c>
      <c r="I37" s="124">
        <f>[5]数量個別!I72</f>
        <v>402</v>
      </c>
    </row>
    <row r="38" spans="2:9" ht="13.5" customHeight="1" x14ac:dyDescent="0.4">
      <c r="B38" s="123" t="s">
        <v>119</v>
      </c>
      <c r="C38" s="124">
        <f>[5]数量個別!C73</f>
        <v>16</v>
      </c>
      <c r="D38" s="125">
        <f>[5]数量個別!D73</f>
        <v>13</v>
      </c>
      <c r="E38" s="126">
        <f>[5]数量個別!E73</f>
        <v>3</v>
      </c>
      <c r="F38" s="126">
        <f>[5]数量個別!F73</f>
        <v>43</v>
      </c>
      <c r="G38" s="126">
        <f>[5]数量個別!G73</f>
        <v>115</v>
      </c>
      <c r="H38" s="126">
        <f>[5]数量個別!H73</f>
        <v>174</v>
      </c>
      <c r="I38" s="124">
        <f>[5]数量個別!I73</f>
        <v>499</v>
      </c>
    </row>
    <row r="39" spans="2:9" ht="13.5" customHeight="1" x14ac:dyDescent="0.4">
      <c r="B39" s="123" t="s">
        <v>120</v>
      </c>
      <c r="C39" s="124">
        <f>[5]数量個別!C74</f>
        <v>42</v>
      </c>
      <c r="D39" s="125">
        <f>[5]数量個別!D74</f>
        <v>53</v>
      </c>
      <c r="E39" s="126">
        <f>[5]数量個別!E74</f>
        <v>20</v>
      </c>
      <c r="F39" s="126">
        <f>[5]数量個別!F74</f>
        <v>137</v>
      </c>
      <c r="G39" s="126">
        <f>[5]数量個別!G74</f>
        <v>351</v>
      </c>
      <c r="H39" s="126">
        <f>[5]数量個別!H74</f>
        <v>561</v>
      </c>
      <c r="I39" s="124">
        <f>[5]数量個別!I74</f>
        <v>2198</v>
      </c>
    </row>
    <row r="40" spans="2:9" ht="13.5" customHeight="1" x14ac:dyDescent="0.4">
      <c r="B40" s="123" t="s">
        <v>121</v>
      </c>
      <c r="C40" s="124">
        <f>[5]数量個別!C75</f>
        <v>71</v>
      </c>
      <c r="D40" s="125">
        <f>[5]数量個別!D75</f>
        <v>85</v>
      </c>
      <c r="E40" s="126">
        <f>[5]数量個別!E75</f>
        <v>20</v>
      </c>
      <c r="F40" s="126">
        <f>[5]数量個別!F75</f>
        <v>200</v>
      </c>
      <c r="G40" s="126">
        <f>[5]数量個別!G75</f>
        <v>480</v>
      </c>
      <c r="H40" s="126">
        <f>[5]数量個別!H75</f>
        <v>785</v>
      </c>
      <c r="I40" s="124">
        <f>[5]数量個別!I75</f>
        <v>3022</v>
      </c>
    </row>
    <row r="41" spans="2:9" ht="13.5" customHeight="1" x14ac:dyDescent="0.4">
      <c r="B41" s="123" t="s">
        <v>122</v>
      </c>
      <c r="C41" s="124">
        <f>[5]数量個別!C76</f>
        <v>30</v>
      </c>
      <c r="D41" s="125">
        <f>[5]数量個別!D76</f>
        <v>38</v>
      </c>
      <c r="E41" s="126">
        <f>[5]数量個別!E76</f>
        <v>20</v>
      </c>
      <c r="F41" s="126">
        <f>[5]数量個別!F76</f>
        <v>51</v>
      </c>
      <c r="G41" s="126">
        <f>[5]数量個別!G76</f>
        <v>120</v>
      </c>
      <c r="H41" s="126">
        <f>[5]数量個別!H76</f>
        <v>229</v>
      </c>
      <c r="I41" s="124">
        <f>[5]数量個別!I76</f>
        <v>1540</v>
      </c>
    </row>
    <row r="42" spans="2:9" ht="13.5" customHeight="1" x14ac:dyDescent="0.4">
      <c r="B42" s="123" t="s">
        <v>123</v>
      </c>
      <c r="C42" s="124">
        <f>[5]数量個別!C77</f>
        <v>23</v>
      </c>
      <c r="D42" s="125">
        <f>[5]数量個別!D77</f>
        <v>9</v>
      </c>
      <c r="E42" s="126">
        <f>[5]数量個別!E77</f>
        <v>6</v>
      </c>
      <c r="F42" s="126">
        <f>[5]数量個別!F77</f>
        <v>92</v>
      </c>
      <c r="G42" s="126">
        <f>[5]数量個別!G77</f>
        <v>74</v>
      </c>
      <c r="H42" s="126">
        <f>[5]数量個別!H77</f>
        <v>181</v>
      </c>
      <c r="I42" s="124">
        <f>[5]数量個別!I77</f>
        <v>762</v>
      </c>
    </row>
    <row r="43" spans="2:9" ht="13.5" customHeight="1" x14ac:dyDescent="0.4">
      <c r="B43" s="123" t="s">
        <v>124</v>
      </c>
      <c r="C43" s="124">
        <f>[5]数量個別!C78</f>
        <v>21</v>
      </c>
      <c r="D43" s="125">
        <f>[5]数量個別!D78</f>
        <v>19</v>
      </c>
      <c r="E43" s="126">
        <f>[5]数量個別!E78</f>
        <v>3</v>
      </c>
      <c r="F43" s="126">
        <f>[5]数量個別!F78</f>
        <v>44</v>
      </c>
      <c r="G43" s="126">
        <f>[5]数量個別!G78</f>
        <v>90</v>
      </c>
      <c r="H43" s="126">
        <f>[5]数量個別!H78</f>
        <v>156</v>
      </c>
      <c r="I43" s="124">
        <f>[5]数量個別!I78</f>
        <v>605</v>
      </c>
    </row>
    <row r="44" spans="2:9" ht="13.5" customHeight="1" x14ac:dyDescent="0.4">
      <c r="B44" s="123" t="s">
        <v>125</v>
      </c>
      <c r="C44" s="124">
        <f>[5]数量個別!C79</f>
        <v>20</v>
      </c>
      <c r="D44" s="125">
        <f>[5]数量個別!D79</f>
        <v>22</v>
      </c>
      <c r="E44" s="126">
        <f>[5]数量個別!E79</f>
        <v>4</v>
      </c>
      <c r="F44" s="126">
        <f>[5]数量個別!F79</f>
        <v>84</v>
      </c>
      <c r="G44" s="126">
        <f>[5]数量個別!G79</f>
        <v>77</v>
      </c>
      <c r="H44" s="126">
        <f>[5]数量個別!H79</f>
        <v>187</v>
      </c>
      <c r="I44" s="124">
        <f>[5]数量個別!I79</f>
        <v>577</v>
      </c>
    </row>
    <row r="45" spans="2:9" ht="13.5" customHeight="1" x14ac:dyDescent="0.4">
      <c r="B45" s="123" t="s">
        <v>126</v>
      </c>
      <c r="C45" s="124">
        <f>[5]数量個別!C80</f>
        <v>11</v>
      </c>
      <c r="D45" s="125">
        <f>[5]数量個別!D80</f>
        <v>6</v>
      </c>
      <c r="E45" s="126">
        <f>[5]数量個別!E80</f>
        <v>4</v>
      </c>
      <c r="F45" s="126">
        <f>[5]数量個別!F80</f>
        <v>34</v>
      </c>
      <c r="G45" s="126">
        <f>[5]数量個別!G80</f>
        <v>96</v>
      </c>
      <c r="H45" s="126">
        <f>[5]数量個別!H80</f>
        <v>140</v>
      </c>
      <c r="I45" s="124">
        <f>[5]数量個別!I80</f>
        <v>298</v>
      </c>
    </row>
    <row r="46" spans="2:9" ht="13.5" customHeight="1" x14ac:dyDescent="0.4">
      <c r="B46" s="123" t="s">
        <v>127</v>
      </c>
      <c r="C46" s="124">
        <f>[5]数量個別!C81</f>
        <v>117</v>
      </c>
      <c r="D46" s="125">
        <f>[5]数量個別!D81</f>
        <v>277</v>
      </c>
      <c r="E46" s="126">
        <f>[5]数量個別!E81</f>
        <v>67</v>
      </c>
      <c r="F46" s="126">
        <f>[5]数量個別!F81</f>
        <v>678</v>
      </c>
      <c r="G46" s="126">
        <f>[5]数量個別!G81</f>
        <v>453</v>
      </c>
      <c r="H46" s="126">
        <f>[5]数量個別!H81</f>
        <v>1475</v>
      </c>
      <c r="I46" s="124">
        <f>[5]数量個別!I81</f>
        <v>10875</v>
      </c>
    </row>
    <row r="47" spans="2:9" ht="13.5" customHeight="1" x14ac:dyDescent="0.4">
      <c r="B47" s="123" t="s">
        <v>128</v>
      </c>
      <c r="C47" s="124">
        <f>[5]数量個別!C82</f>
        <v>21</v>
      </c>
      <c r="D47" s="125">
        <f>[5]数量個別!D82</f>
        <v>26</v>
      </c>
      <c r="E47" s="126">
        <f>[5]数量個別!E82</f>
        <v>9</v>
      </c>
      <c r="F47" s="126">
        <f>[5]数量個別!F82</f>
        <v>42</v>
      </c>
      <c r="G47" s="126">
        <f>[5]数量個別!G82</f>
        <v>66</v>
      </c>
      <c r="H47" s="126">
        <f>[5]数量個別!H82</f>
        <v>143</v>
      </c>
      <c r="I47" s="124">
        <f>[5]数量個別!I82</f>
        <v>662</v>
      </c>
    </row>
    <row r="48" spans="2:9" ht="13.5" customHeight="1" x14ac:dyDescent="0.4">
      <c r="B48" s="123" t="s">
        <v>129</v>
      </c>
      <c r="C48" s="124">
        <f>[5]数量個別!C83</f>
        <v>17</v>
      </c>
      <c r="D48" s="125">
        <f>[5]数量個別!D83</f>
        <v>48</v>
      </c>
      <c r="E48" s="126">
        <f>[5]数量個別!E83</f>
        <v>8</v>
      </c>
      <c r="F48" s="126">
        <f>[5]数量個別!F83</f>
        <v>61</v>
      </c>
      <c r="G48" s="126">
        <f>[5]数量個別!G83</f>
        <v>38</v>
      </c>
      <c r="H48" s="126">
        <f>[5]数量個別!H83</f>
        <v>155</v>
      </c>
      <c r="I48" s="124">
        <f>[5]数量個別!I83</f>
        <v>692</v>
      </c>
    </row>
    <row r="49" spans="2:9" ht="13.5" customHeight="1" x14ac:dyDescent="0.4">
      <c r="B49" s="123" t="s">
        <v>130</v>
      </c>
      <c r="C49" s="124">
        <f>[5]数量個別!C84</f>
        <v>27</v>
      </c>
      <c r="D49" s="125">
        <f>[5]数量個別!D84</f>
        <v>20</v>
      </c>
      <c r="E49" s="126">
        <f>[5]数量個別!E84</f>
        <v>22</v>
      </c>
      <c r="F49" s="126">
        <f>[5]数量個別!F84</f>
        <v>96</v>
      </c>
      <c r="G49" s="126">
        <f>[5]数量個別!G84</f>
        <v>330</v>
      </c>
      <c r="H49" s="126">
        <f>[5]数量個別!H84</f>
        <v>468</v>
      </c>
      <c r="I49" s="124">
        <f>[5]数量個別!I84</f>
        <v>1264</v>
      </c>
    </row>
    <row r="50" spans="2:9" ht="13.5" customHeight="1" x14ac:dyDescent="0.4">
      <c r="B50" s="123" t="s">
        <v>131</v>
      </c>
      <c r="C50" s="124">
        <f>[5]数量個別!C85</f>
        <v>17</v>
      </c>
      <c r="D50" s="125">
        <f>[5]数量個別!D85</f>
        <v>47</v>
      </c>
      <c r="E50" s="126">
        <f>[5]数量個別!E85</f>
        <v>10</v>
      </c>
      <c r="F50" s="126">
        <f>[5]数量個別!F85</f>
        <v>33</v>
      </c>
      <c r="G50" s="126">
        <f>[5]数量個別!G85</f>
        <v>110</v>
      </c>
      <c r="H50" s="126">
        <f>[5]数量個別!H85</f>
        <v>200</v>
      </c>
      <c r="I50" s="124">
        <f>[5]数量個別!I85</f>
        <v>1439</v>
      </c>
    </row>
    <row r="51" spans="2:9" ht="13.5" customHeight="1" x14ac:dyDescent="0.4">
      <c r="B51" s="123" t="s">
        <v>132</v>
      </c>
      <c r="C51" s="124">
        <f>[5]数量個別!C86</f>
        <v>13</v>
      </c>
      <c r="D51" s="125">
        <f>[5]数量個別!D86</f>
        <v>17</v>
      </c>
      <c r="E51" s="126">
        <f>[5]数量個別!E86</f>
        <v>4</v>
      </c>
      <c r="F51" s="126">
        <f>[5]数量個別!F86</f>
        <v>36</v>
      </c>
      <c r="G51" s="126">
        <f>[5]数量個別!G86</f>
        <v>23</v>
      </c>
      <c r="H51" s="126">
        <f>[5]数量個別!H86</f>
        <v>80</v>
      </c>
      <c r="I51" s="124">
        <f>[5]数量個別!I86</f>
        <v>304</v>
      </c>
    </row>
    <row r="52" spans="2:9" ht="13.5" customHeight="1" x14ac:dyDescent="0.4">
      <c r="B52" s="123" t="s">
        <v>133</v>
      </c>
      <c r="C52" s="124">
        <f>[5]数量個別!C87</f>
        <v>20</v>
      </c>
      <c r="D52" s="125">
        <f>[5]数量個別!D87</f>
        <v>18</v>
      </c>
      <c r="E52" s="126">
        <f>[5]数量個別!E87</f>
        <v>11</v>
      </c>
      <c r="F52" s="126">
        <f>[5]数量個別!F87</f>
        <v>48</v>
      </c>
      <c r="G52" s="126">
        <f>[5]数量個別!G87</f>
        <v>32</v>
      </c>
      <c r="H52" s="126">
        <f>[5]数量個別!H87</f>
        <v>109</v>
      </c>
      <c r="I52" s="124">
        <f>[5]数量個別!I87</f>
        <v>707</v>
      </c>
    </row>
    <row r="53" spans="2:9" ht="13.5" customHeight="1" thickBot="1" x14ac:dyDescent="0.45">
      <c r="B53" s="127" t="s">
        <v>134</v>
      </c>
      <c r="C53" s="128">
        <f>[5]数量個別!C88</f>
        <v>25</v>
      </c>
      <c r="D53" s="129">
        <f>[5]数量個別!D88</f>
        <v>64</v>
      </c>
      <c r="E53" s="130">
        <f>[5]数量個別!E88</f>
        <v>16</v>
      </c>
      <c r="F53" s="130">
        <f>[5]数量個別!F88</f>
        <v>95</v>
      </c>
      <c r="G53" s="130">
        <f>[5]数量個別!G88</f>
        <v>0</v>
      </c>
      <c r="H53" s="130">
        <f>[5]数量個別!H88</f>
        <v>175</v>
      </c>
      <c r="I53" s="128">
        <f>[5]数量個別!I88</f>
        <v>1009</v>
      </c>
    </row>
    <row r="54" spans="2:9" ht="13.5" customHeight="1" thickBot="1" x14ac:dyDescent="0.45">
      <c r="B54" s="127" t="s">
        <v>135</v>
      </c>
      <c r="C54" s="128">
        <f>SUM(C7:C53)</f>
        <v>2516</v>
      </c>
      <c r="D54" s="129">
        <f t="shared" ref="D54:I54" si="0">SUM(D7:D53)</f>
        <v>4628</v>
      </c>
      <c r="E54" s="130">
        <f t="shared" si="0"/>
        <v>1240</v>
      </c>
      <c r="F54" s="130">
        <f t="shared" si="0"/>
        <v>13989</v>
      </c>
      <c r="G54" s="130">
        <f t="shared" si="0"/>
        <v>21898</v>
      </c>
      <c r="H54" s="130">
        <f t="shared" si="0"/>
        <v>41755</v>
      </c>
      <c r="I54" s="128">
        <f t="shared" si="0"/>
        <v>160921</v>
      </c>
    </row>
  </sheetData>
  <mergeCells count="8">
    <mergeCell ref="B4:B6"/>
    <mergeCell ref="C4:C6"/>
    <mergeCell ref="D4:H4"/>
    <mergeCell ref="I4:I6"/>
    <mergeCell ref="D5:E5"/>
    <mergeCell ref="F5:F6"/>
    <mergeCell ref="G5:G6"/>
    <mergeCell ref="H5:H6"/>
  </mergeCells>
  <phoneticPr fontId="2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3"/>
  <sheetViews>
    <sheetView workbookViewId="0">
      <selection activeCell="C6" sqref="C6:I53"/>
    </sheetView>
  </sheetViews>
  <sheetFormatPr defaultRowHeight="18.75" x14ac:dyDescent="0.4"/>
  <sheetData>
    <row r="2" spans="2:9" ht="19.5" thickBot="1" x14ac:dyDescent="0.45">
      <c r="B2" s="42" t="s">
        <v>136</v>
      </c>
      <c r="C2" s="42"/>
      <c r="D2" s="42"/>
      <c r="E2" s="42"/>
      <c r="F2" s="42"/>
      <c r="G2" s="42"/>
      <c r="H2" s="42"/>
      <c r="I2" s="42"/>
    </row>
    <row r="3" spans="2:9" ht="13.5" customHeight="1" x14ac:dyDescent="0.4">
      <c r="B3" s="427" t="s">
        <v>83</v>
      </c>
      <c r="C3" s="362" t="s">
        <v>84</v>
      </c>
      <c r="D3" s="365" t="s">
        <v>19</v>
      </c>
      <c r="E3" s="365"/>
      <c r="F3" s="365"/>
      <c r="G3" s="365"/>
      <c r="H3" s="365"/>
      <c r="I3" s="366" t="s">
        <v>85</v>
      </c>
    </row>
    <row r="4" spans="2:9" ht="13.5" customHeight="1" x14ac:dyDescent="0.4">
      <c r="B4" s="428"/>
      <c r="C4" s="363"/>
      <c r="D4" s="367" t="s">
        <v>22</v>
      </c>
      <c r="E4" s="368"/>
      <c r="F4" s="369" t="s">
        <v>23</v>
      </c>
      <c r="G4" s="369" t="s">
        <v>24</v>
      </c>
      <c r="H4" s="371" t="s">
        <v>21</v>
      </c>
      <c r="I4" s="363"/>
    </row>
    <row r="5" spans="2:9" ht="13.5" customHeight="1" thickBot="1" x14ac:dyDescent="0.45">
      <c r="B5" s="429"/>
      <c r="C5" s="364"/>
      <c r="D5" s="117" t="s">
        <v>86</v>
      </c>
      <c r="E5" s="118" t="s">
        <v>87</v>
      </c>
      <c r="F5" s="370"/>
      <c r="G5" s="370"/>
      <c r="H5" s="372"/>
      <c r="I5" s="364"/>
    </row>
    <row r="6" spans="2:9" ht="13.5" customHeight="1" x14ac:dyDescent="0.4">
      <c r="B6" s="119" t="s">
        <v>88</v>
      </c>
      <c r="C6" s="120">
        <v>26</v>
      </c>
      <c r="D6" s="121">
        <v>27</v>
      </c>
      <c r="E6" s="122">
        <v>10</v>
      </c>
      <c r="F6" s="122">
        <v>72</v>
      </c>
      <c r="G6" s="122">
        <v>0</v>
      </c>
      <c r="H6" s="44">
        <v>109</v>
      </c>
      <c r="I6" s="120">
        <v>989</v>
      </c>
    </row>
    <row r="7" spans="2:9" ht="13.5" customHeight="1" x14ac:dyDescent="0.4">
      <c r="B7" s="123" t="s">
        <v>89</v>
      </c>
      <c r="C7" s="124">
        <v>5</v>
      </c>
      <c r="D7" s="125">
        <v>7</v>
      </c>
      <c r="E7" s="126">
        <v>5</v>
      </c>
      <c r="F7" s="126">
        <v>11</v>
      </c>
      <c r="G7" s="126">
        <v>0</v>
      </c>
      <c r="H7" s="45">
        <v>23</v>
      </c>
      <c r="I7" s="124">
        <v>172</v>
      </c>
    </row>
    <row r="8" spans="2:9" ht="13.5" customHeight="1" x14ac:dyDescent="0.4">
      <c r="B8" s="123" t="s">
        <v>90</v>
      </c>
      <c r="C8" s="124">
        <v>4</v>
      </c>
      <c r="D8" s="125">
        <v>2</v>
      </c>
      <c r="E8" s="126">
        <v>2</v>
      </c>
      <c r="F8" s="126">
        <v>10</v>
      </c>
      <c r="G8" s="126">
        <v>1</v>
      </c>
      <c r="H8" s="45">
        <v>15</v>
      </c>
      <c r="I8" s="124">
        <v>57</v>
      </c>
    </row>
    <row r="9" spans="2:9" ht="13.5" customHeight="1" x14ac:dyDescent="0.4">
      <c r="B9" s="123" t="s">
        <v>91</v>
      </c>
      <c r="C9" s="124">
        <v>8</v>
      </c>
      <c r="D9" s="125">
        <v>20</v>
      </c>
      <c r="E9" s="126">
        <v>19</v>
      </c>
      <c r="F9" s="126">
        <v>40</v>
      </c>
      <c r="G9" s="126">
        <v>1</v>
      </c>
      <c r="H9" s="45">
        <v>80</v>
      </c>
      <c r="I9" s="124">
        <v>501</v>
      </c>
    </row>
    <row r="10" spans="2:9" ht="13.5" customHeight="1" x14ac:dyDescent="0.4">
      <c r="B10" s="123" t="s">
        <v>92</v>
      </c>
      <c r="C10" s="124">
        <v>4</v>
      </c>
      <c r="D10" s="125">
        <v>8</v>
      </c>
      <c r="E10" s="126">
        <v>1</v>
      </c>
      <c r="F10" s="126">
        <v>9</v>
      </c>
      <c r="G10" s="126">
        <v>0</v>
      </c>
      <c r="H10" s="45">
        <v>18</v>
      </c>
      <c r="I10" s="124">
        <v>107</v>
      </c>
    </row>
    <row r="11" spans="2:9" ht="13.5" customHeight="1" x14ac:dyDescent="0.4">
      <c r="B11" s="123" t="s">
        <v>93</v>
      </c>
      <c r="C11" s="124">
        <v>5</v>
      </c>
      <c r="D11" s="125">
        <v>7</v>
      </c>
      <c r="E11" s="126">
        <v>8</v>
      </c>
      <c r="F11" s="126">
        <v>25</v>
      </c>
      <c r="G11" s="126">
        <v>0</v>
      </c>
      <c r="H11" s="45">
        <v>40</v>
      </c>
      <c r="I11" s="124">
        <v>82</v>
      </c>
    </row>
    <row r="12" spans="2:9" ht="13.5" customHeight="1" x14ac:dyDescent="0.4">
      <c r="B12" s="123" t="s">
        <v>94</v>
      </c>
      <c r="C12" s="124">
        <v>5</v>
      </c>
      <c r="D12" s="125">
        <v>13</v>
      </c>
      <c r="E12" s="126">
        <v>4</v>
      </c>
      <c r="F12" s="126">
        <v>14</v>
      </c>
      <c r="G12" s="126">
        <v>0</v>
      </c>
      <c r="H12" s="45">
        <v>31</v>
      </c>
      <c r="I12" s="124">
        <v>158</v>
      </c>
    </row>
    <row r="13" spans="2:9" ht="13.5" customHeight="1" x14ac:dyDescent="0.4">
      <c r="B13" s="123" t="s">
        <v>95</v>
      </c>
      <c r="C13" s="124">
        <v>8</v>
      </c>
      <c r="D13" s="125">
        <v>22</v>
      </c>
      <c r="E13" s="126">
        <v>3</v>
      </c>
      <c r="F13" s="126">
        <v>52</v>
      </c>
      <c r="G13" s="126">
        <v>0</v>
      </c>
      <c r="H13" s="45">
        <v>77</v>
      </c>
      <c r="I13" s="124">
        <v>794</v>
      </c>
    </row>
    <row r="14" spans="2:9" ht="13.5" customHeight="1" x14ac:dyDescent="0.4">
      <c r="B14" s="123" t="s">
        <v>96</v>
      </c>
      <c r="C14" s="124">
        <v>5</v>
      </c>
      <c r="D14" s="125">
        <v>14</v>
      </c>
      <c r="E14" s="126">
        <v>4</v>
      </c>
      <c r="F14" s="126">
        <v>17</v>
      </c>
      <c r="G14" s="126">
        <v>0</v>
      </c>
      <c r="H14" s="45">
        <v>35</v>
      </c>
      <c r="I14" s="124">
        <v>182</v>
      </c>
    </row>
    <row r="15" spans="2:9" ht="13.5" customHeight="1" x14ac:dyDescent="0.4">
      <c r="B15" s="123" t="s">
        <v>97</v>
      </c>
      <c r="C15" s="124">
        <v>7</v>
      </c>
      <c r="D15" s="125">
        <v>18</v>
      </c>
      <c r="E15" s="126">
        <v>4</v>
      </c>
      <c r="F15" s="126">
        <v>71</v>
      </c>
      <c r="G15" s="126">
        <v>0</v>
      </c>
      <c r="H15" s="45">
        <v>93</v>
      </c>
      <c r="I15" s="124">
        <v>734</v>
      </c>
    </row>
    <row r="16" spans="2:9" ht="13.5" customHeight="1" x14ac:dyDescent="0.4">
      <c r="B16" s="123" t="s">
        <v>98</v>
      </c>
      <c r="C16" s="124">
        <v>20</v>
      </c>
      <c r="D16" s="125">
        <v>58</v>
      </c>
      <c r="E16" s="126">
        <v>2</v>
      </c>
      <c r="F16" s="126">
        <v>129</v>
      </c>
      <c r="G16" s="126">
        <v>0</v>
      </c>
      <c r="H16" s="45">
        <v>189</v>
      </c>
      <c r="I16" s="124">
        <v>2356</v>
      </c>
    </row>
    <row r="17" spans="2:9" ht="13.5" customHeight="1" x14ac:dyDescent="0.4">
      <c r="B17" s="123" t="s">
        <v>99</v>
      </c>
      <c r="C17" s="124">
        <v>17</v>
      </c>
      <c r="D17" s="125">
        <v>30</v>
      </c>
      <c r="E17" s="126">
        <v>7</v>
      </c>
      <c r="F17" s="126">
        <v>55</v>
      </c>
      <c r="G17" s="126">
        <v>0</v>
      </c>
      <c r="H17" s="45">
        <v>92</v>
      </c>
      <c r="I17" s="124">
        <v>785</v>
      </c>
    </row>
    <row r="18" spans="2:9" ht="13.5" customHeight="1" x14ac:dyDescent="0.4">
      <c r="B18" s="123" t="s">
        <v>100</v>
      </c>
      <c r="C18" s="124">
        <v>88</v>
      </c>
      <c r="D18" s="125">
        <v>254</v>
      </c>
      <c r="E18" s="126">
        <v>42</v>
      </c>
      <c r="F18" s="126">
        <v>1021</v>
      </c>
      <c r="G18" s="126">
        <v>1</v>
      </c>
      <c r="H18" s="45">
        <v>1318</v>
      </c>
      <c r="I18" s="124">
        <v>12286</v>
      </c>
    </row>
    <row r="19" spans="2:9" ht="13.5" customHeight="1" x14ac:dyDescent="0.4">
      <c r="B19" s="123" t="s">
        <v>101</v>
      </c>
      <c r="C19" s="124">
        <v>19</v>
      </c>
      <c r="D19" s="125">
        <v>25</v>
      </c>
      <c r="E19" s="126">
        <v>7</v>
      </c>
      <c r="F19" s="126">
        <v>83</v>
      </c>
      <c r="G19" s="126">
        <v>100</v>
      </c>
      <c r="H19" s="45">
        <v>215</v>
      </c>
      <c r="I19" s="124">
        <v>2025</v>
      </c>
    </row>
    <row r="20" spans="2:9" ht="13.5" customHeight="1" x14ac:dyDescent="0.4">
      <c r="B20" s="123" t="s">
        <v>102</v>
      </c>
      <c r="C20" s="124">
        <v>13</v>
      </c>
      <c r="D20" s="125">
        <v>15</v>
      </c>
      <c r="E20" s="126">
        <v>0</v>
      </c>
      <c r="F20" s="126">
        <v>36</v>
      </c>
      <c r="G20" s="126">
        <v>0</v>
      </c>
      <c r="H20" s="45">
        <v>51</v>
      </c>
      <c r="I20" s="124">
        <v>560</v>
      </c>
    </row>
    <row r="21" spans="2:9" ht="13.5" customHeight="1" x14ac:dyDescent="0.4">
      <c r="B21" s="123" t="s">
        <v>103</v>
      </c>
      <c r="C21" s="124">
        <v>5</v>
      </c>
      <c r="D21" s="125">
        <v>3</v>
      </c>
      <c r="E21" s="126">
        <v>4</v>
      </c>
      <c r="F21" s="126">
        <v>16</v>
      </c>
      <c r="G21" s="126">
        <v>1</v>
      </c>
      <c r="H21" s="45">
        <v>24</v>
      </c>
      <c r="I21" s="124">
        <v>85</v>
      </c>
    </row>
    <row r="22" spans="2:9" ht="13.5" customHeight="1" x14ac:dyDescent="0.4">
      <c r="B22" s="123" t="s">
        <v>104</v>
      </c>
      <c r="C22" s="124">
        <v>9</v>
      </c>
      <c r="D22" s="125">
        <v>6</v>
      </c>
      <c r="E22" s="126">
        <v>8</v>
      </c>
      <c r="F22" s="126">
        <v>39</v>
      </c>
      <c r="G22" s="126">
        <v>0</v>
      </c>
      <c r="H22" s="45">
        <v>53</v>
      </c>
      <c r="I22" s="124">
        <v>340</v>
      </c>
    </row>
    <row r="23" spans="2:9" ht="13.5" customHeight="1" x14ac:dyDescent="0.4">
      <c r="B23" s="123" t="s">
        <v>105</v>
      </c>
      <c r="C23" s="124">
        <v>4</v>
      </c>
      <c r="D23" s="125">
        <v>4</v>
      </c>
      <c r="E23" s="126">
        <v>5</v>
      </c>
      <c r="F23" s="126">
        <v>11</v>
      </c>
      <c r="G23" s="126">
        <v>0</v>
      </c>
      <c r="H23" s="45">
        <v>20</v>
      </c>
      <c r="I23" s="124">
        <v>199</v>
      </c>
    </row>
    <row r="24" spans="2:9" ht="13.5" customHeight="1" x14ac:dyDescent="0.4">
      <c r="B24" s="123" t="s">
        <v>106</v>
      </c>
      <c r="C24" s="124">
        <v>4</v>
      </c>
      <c r="D24" s="125">
        <v>6</v>
      </c>
      <c r="E24" s="126">
        <v>1</v>
      </c>
      <c r="F24" s="126">
        <v>18</v>
      </c>
      <c r="G24" s="126">
        <v>0</v>
      </c>
      <c r="H24" s="45">
        <v>25</v>
      </c>
      <c r="I24" s="124">
        <v>341</v>
      </c>
    </row>
    <row r="25" spans="2:9" ht="13.5" customHeight="1" x14ac:dyDescent="0.4">
      <c r="B25" s="123" t="s">
        <v>107</v>
      </c>
      <c r="C25" s="124">
        <v>4</v>
      </c>
      <c r="D25" s="125">
        <v>2</v>
      </c>
      <c r="E25" s="126">
        <v>4</v>
      </c>
      <c r="F25" s="126">
        <v>17</v>
      </c>
      <c r="G25" s="126">
        <v>0</v>
      </c>
      <c r="H25" s="45">
        <v>23</v>
      </c>
      <c r="I25" s="124">
        <v>97</v>
      </c>
    </row>
    <row r="26" spans="2:9" ht="13.5" customHeight="1" x14ac:dyDescent="0.4">
      <c r="B26" s="123" t="s">
        <v>108</v>
      </c>
      <c r="C26" s="124">
        <v>10</v>
      </c>
      <c r="D26" s="125">
        <v>15</v>
      </c>
      <c r="E26" s="126">
        <v>2</v>
      </c>
      <c r="F26" s="126">
        <v>42</v>
      </c>
      <c r="G26" s="126">
        <v>0</v>
      </c>
      <c r="H26" s="45">
        <v>59</v>
      </c>
      <c r="I26" s="124">
        <v>294</v>
      </c>
    </row>
    <row r="27" spans="2:9" ht="13.5" customHeight="1" x14ac:dyDescent="0.4">
      <c r="B27" s="123" t="s">
        <v>109</v>
      </c>
      <c r="C27" s="124">
        <v>8</v>
      </c>
      <c r="D27" s="125">
        <v>2</v>
      </c>
      <c r="E27" s="126">
        <v>4</v>
      </c>
      <c r="F27" s="126">
        <v>12</v>
      </c>
      <c r="G27" s="126">
        <v>0</v>
      </c>
      <c r="H27" s="45">
        <v>18</v>
      </c>
      <c r="I27" s="124">
        <v>415</v>
      </c>
    </row>
    <row r="28" spans="2:9" ht="13.5" customHeight="1" x14ac:dyDescent="0.4">
      <c r="B28" s="123" t="s">
        <v>110</v>
      </c>
      <c r="C28" s="124">
        <v>26</v>
      </c>
      <c r="D28" s="125">
        <v>42</v>
      </c>
      <c r="E28" s="126">
        <v>10</v>
      </c>
      <c r="F28" s="126">
        <v>135</v>
      </c>
      <c r="G28" s="126">
        <v>0</v>
      </c>
      <c r="H28" s="45">
        <v>187</v>
      </c>
      <c r="I28" s="124">
        <v>1674</v>
      </c>
    </row>
    <row r="29" spans="2:9" ht="13.5" customHeight="1" x14ac:dyDescent="0.4">
      <c r="B29" s="123" t="s">
        <v>111</v>
      </c>
      <c r="C29" s="124">
        <v>6</v>
      </c>
      <c r="D29" s="125">
        <v>5</v>
      </c>
      <c r="E29" s="126">
        <v>3</v>
      </c>
      <c r="F29" s="126">
        <v>11</v>
      </c>
      <c r="G29" s="126">
        <v>0</v>
      </c>
      <c r="H29" s="45">
        <v>19</v>
      </c>
      <c r="I29" s="124">
        <v>339</v>
      </c>
    </row>
    <row r="30" spans="2:9" ht="13.5" customHeight="1" x14ac:dyDescent="0.4">
      <c r="B30" s="123" t="s">
        <v>112</v>
      </c>
      <c r="C30" s="124">
        <v>8</v>
      </c>
      <c r="D30" s="125">
        <v>11</v>
      </c>
      <c r="E30" s="126">
        <v>12</v>
      </c>
      <c r="F30" s="126">
        <v>40</v>
      </c>
      <c r="G30" s="126">
        <v>0</v>
      </c>
      <c r="H30" s="45">
        <v>63</v>
      </c>
      <c r="I30" s="124">
        <v>863</v>
      </c>
    </row>
    <row r="31" spans="2:9" ht="13.5" customHeight="1" x14ac:dyDescent="0.4">
      <c r="B31" s="123" t="s">
        <v>113</v>
      </c>
      <c r="C31" s="124">
        <v>23</v>
      </c>
      <c r="D31" s="125">
        <v>32</v>
      </c>
      <c r="E31" s="126">
        <v>7</v>
      </c>
      <c r="F31" s="126">
        <v>151</v>
      </c>
      <c r="G31" s="126">
        <v>0</v>
      </c>
      <c r="H31" s="45">
        <v>190</v>
      </c>
      <c r="I31" s="124">
        <v>1049</v>
      </c>
    </row>
    <row r="32" spans="2:9" ht="13.5" customHeight="1" x14ac:dyDescent="0.4">
      <c r="B32" s="123" t="s">
        <v>114</v>
      </c>
      <c r="C32" s="124">
        <v>29</v>
      </c>
      <c r="D32" s="125">
        <v>60</v>
      </c>
      <c r="E32" s="126">
        <v>22</v>
      </c>
      <c r="F32" s="126">
        <v>149</v>
      </c>
      <c r="G32" s="126">
        <v>0</v>
      </c>
      <c r="H32" s="45">
        <v>231</v>
      </c>
      <c r="I32" s="124">
        <v>3295</v>
      </c>
    </row>
    <row r="33" spans="2:9" ht="13.5" customHeight="1" x14ac:dyDescent="0.4">
      <c r="B33" s="123" t="s">
        <v>115</v>
      </c>
      <c r="C33" s="124">
        <v>24</v>
      </c>
      <c r="D33" s="125">
        <v>47</v>
      </c>
      <c r="E33" s="126">
        <v>8</v>
      </c>
      <c r="F33" s="126">
        <v>127</v>
      </c>
      <c r="G33" s="126">
        <v>0</v>
      </c>
      <c r="H33" s="45">
        <v>182</v>
      </c>
      <c r="I33" s="124">
        <v>2069</v>
      </c>
    </row>
    <row r="34" spans="2:9" ht="13.5" customHeight="1" x14ac:dyDescent="0.4">
      <c r="B34" s="123" t="s">
        <v>116</v>
      </c>
      <c r="C34" s="124">
        <v>9</v>
      </c>
      <c r="D34" s="125">
        <v>10</v>
      </c>
      <c r="E34" s="126">
        <v>6</v>
      </c>
      <c r="F34" s="126">
        <v>32</v>
      </c>
      <c r="G34" s="126">
        <v>6</v>
      </c>
      <c r="H34" s="45">
        <v>54</v>
      </c>
      <c r="I34" s="124">
        <v>672</v>
      </c>
    </row>
    <row r="35" spans="2:9" ht="13.5" customHeight="1" x14ac:dyDescent="0.4">
      <c r="B35" s="123" t="s">
        <v>117</v>
      </c>
      <c r="C35" s="124">
        <v>3</v>
      </c>
      <c r="D35" s="125">
        <v>2</v>
      </c>
      <c r="E35" s="126">
        <v>2</v>
      </c>
      <c r="F35" s="126">
        <v>6</v>
      </c>
      <c r="G35" s="126">
        <v>0</v>
      </c>
      <c r="H35" s="45">
        <v>10</v>
      </c>
      <c r="I35" s="124">
        <v>55</v>
      </c>
    </row>
    <row r="36" spans="2:9" ht="13.5" customHeight="1" x14ac:dyDescent="0.4">
      <c r="B36" s="123" t="s">
        <v>118</v>
      </c>
      <c r="C36" s="124">
        <v>2</v>
      </c>
      <c r="D36" s="125">
        <v>2</v>
      </c>
      <c r="E36" s="126">
        <v>0</v>
      </c>
      <c r="F36" s="126">
        <v>7</v>
      </c>
      <c r="G36" s="126">
        <v>0</v>
      </c>
      <c r="H36" s="45">
        <v>9</v>
      </c>
      <c r="I36" s="124">
        <v>42</v>
      </c>
    </row>
    <row r="37" spans="2:9" ht="13.5" customHeight="1" x14ac:dyDescent="0.4">
      <c r="B37" s="123" t="s">
        <v>119</v>
      </c>
      <c r="C37" s="124">
        <v>2</v>
      </c>
      <c r="D37" s="125">
        <v>2</v>
      </c>
      <c r="E37" s="126">
        <v>0</v>
      </c>
      <c r="F37" s="126">
        <v>4</v>
      </c>
      <c r="G37" s="126">
        <v>0</v>
      </c>
      <c r="H37" s="45">
        <v>6</v>
      </c>
      <c r="I37" s="124">
        <v>199</v>
      </c>
    </row>
    <row r="38" spans="2:9" ht="13.5" customHeight="1" x14ac:dyDescent="0.4">
      <c r="B38" s="123" t="s">
        <v>120</v>
      </c>
      <c r="C38" s="124">
        <v>12</v>
      </c>
      <c r="D38" s="125">
        <v>24</v>
      </c>
      <c r="E38" s="126">
        <v>16</v>
      </c>
      <c r="F38" s="126">
        <v>55</v>
      </c>
      <c r="G38" s="126">
        <v>0</v>
      </c>
      <c r="H38" s="45">
        <v>95</v>
      </c>
      <c r="I38" s="124">
        <v>760</v>
      </c>
    </row>
    <row r="39" spans="2:9" ht="13.5" customHeight="1" x14ac:dyDescent="0.4">
      <c r="B39" s="123" t="s">
        <v>121</v>
      </c>
      <c r="C39" s="124">
        <v>15</v>
      </c>
      <c r="D39" s="125">
        <v>9</v>
      </c>
      <c r="E39" s="126">
        <v>10</v>
      </c>
      <c r="F39" s="126">
        <v>33</v>
      </c>
      <c r="G39" s="126">
        <v>0</v>
      </c>
      <c r="H39" s="45">
        <v>52</v>
      </c>
      <c r="I39" s="124">
        <v>510</v>
      </c>
    </row>
    <row r="40" spans="2:9" ht="13.5" customHeight="1" x14ac:dyDescent="0.4">
      <c r="B40" s="123" t="s">
        <v>122</v>
      </c>
      <c r="C40" s="124">
        <v>11</v>
      </c>
      <c r="D40" s="125">
        <v>20</v>
      </c>
      <c r="E40" s="126">
        <v>16</v>
      </c>
      <c r="F40" s="126">
        <v>16</v>
      </c>
      <c r="G40" s="126">
        <v>0</v>
      </c>
      <c r="H40" s="45">
        <v>52</v>
      </c>
      <c r="I40" s="124">
        <v>1109</v>
      </c>
    </row>
    <row r="41" spans="2:9" ht="13.5" customHeight="1" x14ac:dyDescent="0.4">
      <c r="B41" s="123" t="s">
        <v>123</v>
      </c>
      <c r="C41" s="124">
        <v>6</v>
      </c>
      <c r="D41" s="125">
        <v>7</v>
      </c>
      <c r="E41" s="126">
        <v>6</v>
      </c>
      <c r="F41" s="126">
        <v>23</v>
      </c>
      <c r="G41" s="126">
        <v>0</v>
      </c>
      <c r="H41" s="45">
        <v>36</v>
      </c>
      <c r="I41" s="124">
        <v>249</v>
      </c>
    </row>
    <row r="42" spans="2:9" ht="13.5" customHeight="1" x14ac:dyDescent="0.4">
      <c r="B42" s="123" t="s">
        <v>124</v>
      </c>
      <c r="C42" s="124">
        <v>5</v>
      </c>
      <c r="D42" s="125">
        <v>6</v>
      </c>
      <c r="E42" s="126">
        <v>2</v>
      </c>
      <c r="F42" s="126">
        <v>10</v>
      </c>
      <c r="G42" s="126">
        <v>0</v>
      </c>
      <c r="H42" s="45">
        <v>18</v>
      </c>
      <c r="I42" s="124">
        <v>100</v>
      </c>
    </row>
    <row r="43" spans="2:9" ht="13.5" customHeight="1" x14ac:dyDescent="0.4">
      <c r="B43" s="123" t="s">
        <v>125</v>
      </c>
      <c r="C43" s="124">
        <v>5</v>
      </c>
      <c r="D43" s="125">
        <v>4</v>
      </c>
      <c r="E43" s="126">
        <v>1</v>
      </c>
      <c r="F43" s="126">
        <v>16</v>
      </c>
      <c r="G43" s="126">
        <v>0</v>
      </c>
      <c r="H43" s="45">
        <v>21</v>
      </c>
      <c r="I43" s="124">
        <v>156</v>
      </c>
    </row>
    <row r="44" spans="2:9" ht="13.5" customHeight="1" x14ac:dyDescent="0.4">
      <c r="B44" s="123" t="s">
        <v>126</v>
      </c>
      <c r="C44" s="124">
        <v>4</v>
      </c>
      <c r="D44" s="125">
        <v>2</v>
      </c>
      <c r="E44" s="126">
        <v>0</v>
      </c>
      <c r="F44" s="126">
        <v>13</v>
      </c>
      <c r="G44" s="126">
        <v>0</v>
      </c>
      <c r="H44" s="45">
        <v>15</v>
      </c>
      <c r="I44" s="124">
        <v>38</v>
      </c>
    </row>
    <row r="45" spans="2:9" ht="13.5" customHeight="1" x14ac:dyDescent="0.4">
      <c r="B45" s="123" t="s">
        <v>127</v>
      </c>
      <c r="C45" s="124">
        <v>27</v>
      </c>
      <c r="D45" s="125">
        <v>47</v>
      </c>
      <c r="E45" s="126">
        <v>9</v>
      </c>
      <c r="F45" s="126">
        <v>236</v>
      </c>
      <c r="G45" s="126">
        <v>0</v>
      </c>
      <c r="H45" s="45">
        <v>292</v>
      </c>
      <c r="I45" s="124">
        <v>4892</v>
      </c>
    </row>
    <row r="46" spans="2:9" ht="13.5" customHeight="1" x14ac:dyDescent="0.4">
      <c r="B46" s="123" t="s">
        <v>128</v>
      </c>
      <c r="C46" s="124">
        <v>4</v>
      </c>
      <c r="D46" s="125">
        <v>4</v>
      </c>
      <c r="E46" s="126">
        <v>9</v>
      </c>
      <c r="F46" s="126">
        <v>3</v>
      </c>
      <c r="G46" s="126">
        <v>0</v>
      </c>
      <c r="H46" s="45">
        <v>16</v>
      </c>
      <c r="I46" s="124">
        <v>110</v>
      </c>
    </row>
    <row r="47" spans="2:9" ht="13.5" customHeight="1" x14ac:dyDescent="0.4">
      <c r="B47" s="123" t="s">
        <v>129</v>
      </c>
      <c r="C47" s="124">
        <v>8</v>
      </c>
      <c r="D47" s="125">
        <v>20</v>
      </c>
      <c r="E47" s="126">
        <v>2</v>
      </c>
      <c r="F47" s="126">
        <v>44</v>
      </c>
      <c r="G47" s="126">
        <v>0</v>
      </c>
      <c r="H47" s="45">
        <v>66</v>
      </c>
      <c r="I47" s="124">
        <v>435</v>
      </c>
    </row>
    <row r="48" spans="2:9" ht="13.5" customHeight="1" x14ac:dyDescent="0.4">
      <c r="B48" s="123" t="s">
        <v>130</v>
      </c>
      <c r="C48" s="124">
        <v>7</v>
      </c>
      <c r="D48" s="125">
        <v>6</v>
      </c>
      <c r="E48" s="126">
        <v>6</v>
      </c>
      <c r="F48" s="126">
        <v>27</v>
      </c>
      <c r="G48" s="126">
        <v>0</v>
      </c>
      <c r="H48" s="45">
        <v>39</v>
      </c>
      <c r="I48" s="124">
        <v>504</v>
      </c>
    </row>
    <row r="49" spans="2:9" ht="13.5" customHeight="1" x14ac:dyDescent="0.4">
      <c r="B49" s="123" t="s">
        <v>131</v>
      </c>
      <c r="C49" s="124">
        <v>6</v>
      </c>
      <c r="D49" s="125">
        <v>38</v>
      </c>
      <c r="E49" s="126">
        <v>7</v>
      </c>
      <c r="F49" s="126">
        <v>29</v>
      </c>
      <c r="G49" s="126">
        <v>0</v>
      </c>
      <c r="H49" s="45">
        <v>74</v>
      </c>
      <c r="I49" s="124">
        <v>1017</v>
      </c>
    </row>
    <row r="50" spans="2:9" ht="13.5" customHeight="1" x14ac:dyDescent="0.4">
      <c r="B50" s="123" t="s">
        <v>132</v>
      </c>
      <c r="C50" s="124">
        <v>4</v>
      </c>
      <c r="D50" s="125">
        <v>5</v>
      </c>
      <c r="E50" s="126">
        <v>2</v>
      </c>
      <c r="F50" s="126">
        <v>6</v>
      </c>
      <c r="G50" s="126">
        <v>0</v>
      </c>
      <c r="H50" s="45">
        <v>13</v>
      </c>
      <c r="I50" s="124">
        <v>84</v>
      </c>
    </row>
    <row r="51" spans="2:9" ht="13.5" customHeight="1" x14ac:dyDescent="0.4">
      <c r="B51" s="123" t="s">
        <v>133</v>
      </c>
      <c r="C51" s="124">
        <v>8</v>
      </c>
      <c r="D51" s="125">
        <v>5</v>
      </c>
      <c r="E51" s="126">
        <v>11</v>
      </c>
      <c r="F51" s="126">
        <v>20</v>
      </c>
      <c r="G51" s="126">
        <v>0</v>
      </c>
      <c r="H51" s="45">
        <v>36</v>
      </c>
      <c r="I51" s="124">
        <v>425</v>
      </c>
    </row>
    <row r="52" spans="2:9" ht="13.5" customHeight="1" thickBot="1" x14ac:dyDescent="0.45">
      <c r="B52" s="127" t="s">
        <v>134</v>
      </c>
      <c r="C52" s="128">
        <v>5</v>
      </c>
      <c r="D52" s="129">
        <v>12</v>
      </c>
      <c r="E52" s="130">
        <v>1</v>
      </c>
      <c r="F52" s="130">
        <v>19</v>
      </c>
      <c r="G52" s="130">
        <v>0</v>
      </c>
      <c r="H52" s="46">
        <v>32</v>
      </c>
      <c r="I52" s="128">
        <v>71</v>
      </c>
    </row>
    <row r="53" spans="2:9" ht="13.5" customHeight="1" thickBot="1" x14ac:dyDescent="0.45">
      <c r="B53" s="127" t="s">
        <v>135</v>
      </c>
      <c r="C53" s="128">
        <v>537</v>
      </c>
      <c r="D53" s="129">
        <v>980</v>
      </c>
      <c r="E53" s="130">
        <v>314</v>
      </c>
      <c r="F53" s="130">
        <v>3012</v>
      </c>
      <c r="G53" s="130">
        <v>110</v>
      </c>
      <c r="H53" s="46">
        <v>4416</v>
      </c>
      <c r="I53" s="128">
        <v>44276</v>
      </c>
    </row>
  </sheetData>
  <mergeCells count="8">
    <mergeCell ref="B3:B5"/>
    <mergeCell ref="C3:C5"/>
    <mergeCell ref="D3:H3"/>
    <mergeCell ref="I3:I5"/>
    <mergeCell ref="D4:E4"/>
    <mergeCell ref="F4:F5"/>
    <mergeCell ref="G4:G5"/>
    <mergeCell ref="H4:H5"/>
  </mergeCells>
  <phoneticPr fontId="2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3"/>
  <sheetViews>
    <sheetView workbookViewId="0">
      <selection activeCell="S28" sqref="S28"/>
    </sheetView>
  </sheetViews>
  <sheetFormatPr defaultRowHeight="18.75" x14ac:dyDescent="0.4"/>
  <sheetData>
    <row r="2" spans="2:9" ht="19.5" thickBot="1" x14ac:dyDescent="0.45">
      <c r="B2" s="42" t="s">
        <v>137</v>
      </c>
      <c r="C2" s="42"/>
      <c r="D2" s="42"/>
      <c r="E2" s="42"/>
      <c r="F2" s="42"/>
      <c r="G2" s="42"/>
      <c r="H2" s="42"/>
      <c r="I2" s="42"/>
    </row>
    <row r="3" spans="2:9" ht="13.5" customHeight="1" x14ac:dyDescent="0.4">
      <c r="B3" s="427" t="s">
        <v>139</v>
      </c>
      <c r="C3" s="362" t="s">
        <v>0</v>
      </c>
      <c r="D3" s="365" t="s">
        <v>140</v>
      </c>
      <c r="E3" s="365"/>
      <c r="F3" s="365"/>
      <c r="G3" s="365"/>
      <c r="H3" s="365"/>
      <c r="I3" s="366" t="s">
        <v>141</v>
      </c>
    </row>
    <row r="4" spans="2:9" ht="13.5" customHeight="1" x14ac:dyDescent="0.4">
      <c r="B4" s="428"/>
      <c r="C4" s="363"/>
      <c r="D4" s="367" t="s">
        <v>142</v>
      </c>
      <c r="E4" s="368"/>
      <c r="F4" s="369" t="s">
        <v>143</v>
      </c>
      <c r="G4" s="369" t="s">
        <v>144</v>
      </c>
      <c r="H4" s="371" t="s">
        <v>8</v>
      </c>
      <c r="I4" s="363"/>
    </row>
    <row r="5" spans="2:9" ht="13.5" customHeight="1" thickBot="1" x14ac:dyDescent="0.45">
      <c r="B5" s="429"/>
      <c r="C5" s="364"/>
      <c r="D5" s="117" t="s">
        <v>145</v>
      </c>
      <c r="E5" s="118" t="s">
        <v>146</v>
      </c>
      <c r="F5" s="370"/>
      <c r="G5" s="370"/>
      <c r="H5" s="372"/>
      <c r="I5" s="364"/>
    </row>
    <row r="6" spans="2:9" ht="13.5" customHeight="1" x14ac:dyDescent="0.4">
      <c r="B6" s="119" t="s">
        <v>147</v>
      </c>
      <c r="C6" s="120">
        <v>30</v>
      </c>
      <c r="D6" s="121">
        <v>42</v>
      </c>
      <c r="E6" s="122">
        <v>14</v>
      </c>
      <c r="F6" s="122">
        <v>89</v>
      </c>
      <c r="G6" s="122">
        <v>45</v>
      </c>
      <c r="H6" s="44">
        <v>190</v>
      </c>
      <c r="I6" s="120">
        <v>933</v>
      </c>
    </row>
    <row r="7" spans="2:9" ht="13.5" customHeight="1" x14ac:dyDescent="0.4">
      <c r="B7" s="123" t="s">
        <v>148</v>
      </c>
      <c r="C7" s="124">
        <v>8</v>
      </c>
      <c r="D7" s="125">
        <v>4</v>
      </c>
      <c r="E7" s="126">
        <v>0</v>
      </c>
      <c r="F7" s="126">
        <v>26</v>
      </c>
      <c r="G7" s="126">
        <v>31</v>
      </c>
      <c r="H7" s="45">
        <v>61</v>
      </c>
      <c r="I7" s="124">
        <v>238</v>
      </c>
    </row>
    <row r="8" spans="2:9" ht="13.5" customHeight="1" x14ac:dyDescent="0.4">
      <c r="B8" s="123" t="s">
        <v>149</v>
      </c>
      <c r="C8" s="124">
        <v>22</v>
      </c>
      <c r="D8" s="125">
        <v>8</v>
      </c>
      <c r="E8" s="126">
        <v>2</v>
      </c>
      <c r="F8" s="126">
        <v>20</v>
      </c>
      <c r="G8" s="126">
        <v>95</v>
      </c>
      <c r="H8" s="45">
        <v>125</v>
      </c>
      <c r="I8" s="124">
        <v>420</v>
      </c>
    </row>
    <row r="9" spans="2:9" ht="13.5" customHeight="1" x14ac:dyDescent="0.4">
      <c r="B9" s="123" t="s">
        <v>150</v>
      </c>
      <c r="C9" s="124">
        <v>26</v>
      </c>
      <c r="D9" s="125">
        <v>45</v>
      </c>
      <c r="E9" s="126">
        <v>33</v>
      </c>
      <c r="F9" s="126">
        <v>97</v>
      </c>
      <c r="G9" s="126">
        <v>196</v>
      </c>
      <c r="H9" s="45">
        <v>371</v>
      </c>
      <c r="I9" s="124">
        <v>1327</v>
      </c>
    </row>
    <row r="10" spans="2:9" ht="13.5" customHeight="1" x14ac:dyDescent="0.4">
      <c r="B10" s="123" t="s">
        <v>151</v>
      </c>
      <c r="C10" s="124">
        <v>15</v>
      </c>
      <c r="D10" s="125">
        <v>8</v>
      </c>
      <c r="E10" s="126">
        <v>0</v>
      </c>
      <c r="F10" s="126">
        <v>46</v>
      </c>
      <c r="G10" s="126">
        <v>46</v>
      </c>
      <c r="H10" s="45">
        <v>100</v>
      </c>
      <c r="I10" s="124">
        <v>315</v>
      </c>
    </row>
    <row r="11" spans="2:9" ht="13.5" customHeight="1" x14ac:dyDescent="0.4">
      <c r="B11" s="123" t="s">
        <v>152</v>
      </c>
      <c r="C11" s="124">
        <v>16</v>
      </c>
      <c r="D11" s="125">
        <v>0</v>
      </c>
      <c r="E11" s="126">
        <v>4</v>
      </c>
      <c r="F11" s="126">
        <v>25</v>
      </c>
      <c r="G11" s="126">
        <v>187</v>
      </c>
      <c r="H11" s="45">
        <v>216</v>
      </c>
      <c r="I11" s="124">
        <v>454</v>
      </c>
    </row>
    <row r="12" spans="2:9" ht="13.5" customHeight="1" x14ac:dyDescent="0.4">
      <c r="B12" s="123" t="s">
        <v>153</v>
      </c>
      <c r="C12" s="124">
        <v>26</v>
      </c>
      <c r="D12" s="125">
        <v>18</v>
      </c>
      <c r="E12" s="126">
        <v>5</v>
      </c>
      <c r="F12" s="126">
        <v>42</v>
      </c>
      <c r="G12" s="126">
        <v>184</v>
      </c>
      <c r="H12" s="45">
        <v>249</v>
      </c>
      <c r="I12" s="124">
        <v>549</v>
      </c>
    </row>
    <row r="13" spans="2:9" ht="13.5" customHeight="1" x14ac:dyDescent="0.4">
      <c r="B13" s="123" t="s">
        <v>154</v>
      </c>
      <c r="C13" s="124">
        <v>53</v>
      </c>
      <c r="D13" s="125">
        <v>29</v>
      </c>
      <c r="E13" s="126">
        <v>5</v>
      </c>
      <c r="F13" s="126">
        <v>51</v>
      </c>
      <c r="G13" s="126">
        <v>642</v>
      </c>
      <c r="H13" s="45">
        <v>727</v>
      </c>
      <c r="I13" s="124">
        <v>1427</v>
      </c>
    </row>
    <row r="14" spans="2:9" ht="13.5" customHeight="1" x14ac:dyDescent="0.4">
      <c r="B14" s="123" t="s">
        <v>155</v>
      </c>
      <c r="C14" s="124">
        <v>32</v>
      </c>
      <c r="D14" s="125">
        <v>32</v>
      </c>
      <c r="E14" s="126">
        <v>12</v>
      </c>
      <c r="F14" s="126">
        <v>42</v>
      </c>
      <c r="G14" s="126">
        <v>277</v>
      </c>
      <c r="H14" s="45">
        <v>363</v>
      </c>
      <c r="I14" s="124">
        <v>847</v>
      </c>
    </row>
    <row r="15" spans="2:9" ht="13.5" customHeight="1" x14ac:dyDescent="0.4">
      <c r="B15" s="123" t="s">
        <v>156</v>
      </c>
      <c r="C15" s="124">
        <v>29</v>
      </c>
      <c r="D15" s="125">
        <v>48</v>
      </c>
      <c r="E15" s="126">
        <v>10</v>
      </c>
      <c r="F15" s="126">
        <v>78</v>
      </c>
      <c r="G15" s="126">
        <v>260</v>
      </c>
      <c r="H15" s="45">
        <v>396</v>
      </c>
      <c r="I15" s="124">
        <v>2880</v>
      </c>
    </row>
    <row r="16" spans="2:9" ht="13.5" customHeight="1" x14ac:dyDescent="0.4">
      <c r="B16" s="123" t="s">
        <v>157</v>
      </c>
      <c r="C16" s="124">
        <v>108</v>
      </c>
      <c r="D16" s="125">
        <v>123</v>
      </c>
      <c r="E16" s="126">
        <v>48</v>
      </c>
      <c r="F16" s="126">
        <v>297</v>
      </c>
      <c r="G16" s="126">
        <v>1479</v>
      </c>
      <c r="H16" s="45">
        <v>1947</v>
      </c>
      <c r="I16" s="124">
        <v>5305</v>
      </c>
    </row>
    <row r="17" spans="2:9" ht="13.5" customHeight="1" x14ac:dyDescent="0.4">
      <c r="B17" s="123" t="s">
        <v>158</v>
      </c>
      <c r="C17" s="124">
        <v>91</v>
      </c>
      <c r="D17" s="125">
        <v>140</v>
      </c>
      <c r="E17" s="126">
        <v>25</v>
      </c>
      <c r="F17" s="126">
        <v>381</v>
      </c>
      <c r="G17" s="126">
        <v>1621</v>
      </c>
      <c r="H17" s="45">
        <v>2167</v>
      </c>
      <c r="I17" s="124">
        <v>5061</v>
      </c>
    </row>
    <row r="18" spans="2:9" ht="13.5" customHeight="1" x14ac:dyDescent="0.4">
      <c r="B18" s="123" t="s">
        <v>159</v>
      </c>
      <c r="C18" s="124">
        <v>296</v>
      </c>
      <c r="D18" s="125">
        <v>1385</v>
      </c>
      <c r="E18" s="126">
        <v>357</v>
      </c>
      <c r="F18" s="126">
        <v>5060</v>
      </c>
      <c r="G18" s="126">
        <v>2706</v>
      </c>
      <c r="H18" s="45">
        <v>9508</v>
      </c>
      <c r="I18" s="124">
        <v>31783</v>
      </c>
    </row>
    <row r="19" spans="2:9" ht="13.5" customHeight="1" x14ac:dyDescent="0.4">
      <c r="B19" s="123" t="s">
        <v>160</v>
      </c>
      <c r="C19" s="124">
        <v>85</v>
      </c>
      <c r="D19" s="125">
        <v>149</v>
      </c>
      <c r="E19" s="126">
        <v>49</v>
      </c>
      <c r="F19" s="126">
        <v>399</v>
      </c>
      <c r="G19" s="126">
        <v>1535</v>
      </c>
      <c r="H19" s="45">
        <v>2132</v>
      </c>
      <c r="I19" s="124">
        <v>7115</v>
      </c>
    </row>
    <row r="20" spans="2:9" ht="13.5" customHeight="1" x14ac:dyDescent="0.4">
      <c r="B20" s="123" t="s">
        <v>161</v>
      </c>
      <c r="C20" s="124">
        <v>32</v>
      </c>
      <c r="D20" s="125">
        <v>12</v>
      </c>
      <c r="E20" s="126">
        <v>1</v>
      </c>
      <c r="F20" s="126">
        <v>43</v>
      </c>
      <c r="G20" s="126">
        <v>182</v>
      </c>
      <c r="H20" s="45">
        <v>238</v>
      </c>
      <c r="I20" s="124">
        <v>477</v>
      </c>
    </row>
    <row r="21" spans="2:9" ht="13.5" customHeight="1" x14ac:dyDescent="0.4">
      <c r="B21" s="123" t="s">
        <v>162</v>
      </c>
      <c r="C21" s="124">
        <v>17</v>
      </c>
      <c r="D21" s="125">
        <v>10</v>
      </c>
      <c r="E21" s="126">
        <v>3</v>
      </c>
      <c r="F21" s="126">
        <v>27</v>
      </c>
      <c r="G21" s="126">
        <v>111</v>
      </c>
      <c r="H21" s="45">
        <v>151</v>
      </c>
      <c r="I21" s="124">
        <v>479</v>
      </c>
    </row>
    <row r="22" spans="2:9" ht="13.5" customHeight="1" x14ac:dyDescent="0.4">
      <c r="B22" s="123" t="s">
        <v>163</v>
      </c>
      <c r="C22" s="124">
        <v>27</v>
      </c>
      <c r="D22" s="125">
        <v>18</v>
      </c>
      <c r="E22" s="126">
        <v>0</v>
      </c>
      <c r="F22" s="126">
        <v>72</v>
      </c>
      <c r="G22" s="126">
        <v>239</v>
      </c>
      <c r="H22" s="45">
        <v>329</v>
      </c>
      <c r="I22" s="124">
        <v>974</v>
      </c>
    </row>
    <row r="23" spans="2:9" ht="13.5" customHeight="1" x14ac:dyDescent="0.4">
      <c r="B23" s="123" t="s">
        <v>164</v>
      </c>
      <c r="C23" s="124">
        <v>16</v>
      </c>
      <c r="D23" s="125">
        <v>6</v>
      </c>
      <c r="E23" s="126">
        <v>1</v>
      </c>
      <c r="F23" s="126">
        <v>84</v>
      </c>
      <c r="G23" s="126">
        <v>108</v>
      </c>
      <c r="H23" s="45">
        <v>199</v>
      </c>
      <c r="I23" s="124">
        <v>451</v>
      </c>
    </row>
    <row r="24" spans="2:9" ht="13.5" customHeight="1" x14ac:dyDescent="0.4">
      <c r="B24" s="123" t="s">
        <v>165</v>
      </c>
      <c r="C24" s="124">
        <v>16</v>
      </c>
      <c r="D24" s="125">
        <v>16</v>
      </c>
      <c r="E24" s="126">
        <v>1</v>
      </c>
      <c r="F24" s="126">
        <v>27</v>
      </c>
      <c r="G24" s="126">
        <v>50</v>
      </c>
      <c r="H24" s="45">
        <v>94</v>
      </c>
      <c r="I24" s="124">
        <v>651</v>
      </c>
    </row>
    <row r="25" spans="2:9" ht="13.5" customHeight="1" x14ac:dyDescent="0.4">
      <c r="B25" s="123" t="s">
        <v>166</v>
      </c>
      <c r="C25" s="124">
        <v>46</v>
      </c>
      <c r="D25" s="125">
        <v>26</v>
      </c>
      <c r="E25" s="126">
        <v>2</v>
      </c>
      <c r="F25" s="126">
        <v>77</v>
      </c>
      <c r="G25" s="126">
        <v>318</v>
      </c>
      <c r="H25" s="45">
        <v>423</v>
      </c>
      <c r="I25" s="124">
        <v>1280</v>
      </c>
    </row>
    <row r="26" spans="2:9" ht="13.5" customHeight="1" x14ac:dyDescent="0.4">
      <c r="B26" s="123" t="s">
        <v>167</v>
      </c>
      <c r="C26" s="124">
        <v>27</v>
      </c>
      <c r="D26" s="125">
        <v>29</v>
      </c>
      <c r="E26" s="126">
        <v>7</v>
      </c>
      <c r="F26" s="126">
        <v>126</v>
      </c>
      <c r="G26" s="126">
        <v>265</v>
      </c>
      <c r="H26" s="45">
        <v>427</v>
      </c>
      <c r="I26" s="124">
        <v>1333</v>
      </c>
    </row>
    <row r="27" spans="2:9" ht="13.5" customHeight="1" x14ac:dyDescent="0.4">
      <c r="B27" s="123" t="s">
        <v>168</v>
      </c>
      <c r="C27" s="124">
        <v>65</v>
      </c>
      <c r="D27" s="125">
        <v>84</v>
      </c>
      <c r="E27" s="126">
        <v>17</v>
      </c>
      <c r="F27" s="126">
        <v>328</v>
      </c>
      <c r="G27" s="126">
        <v>714</v>
      </c>
      <c r="H27" s="45">
        <v>1143</v>
      </c>
      <c r="I27" s="124">
        <v>5849</v>
      </c>
    </row>
    <row r="28" spans="2:9" ht="13.5" customHeight="1" x14ac:dyDescent="0.4">
      <c r="B28" s="123" t="s">
        <v>169</v>
      </c>
      <c r="C28" s="124">
        <v>137</v>
      </c>
      <c r="D28" s="125">
        <v>198</v>
      </c>
      <c r="E28" s="126">
        <v>83</v>
      </c>
      <c r="F28" s="126">
        <v>522</v>
      </c>
      <c r="G28" s="126">
        <v>1874</v>
      </c>
      <c r="H28" s="45">
        <v>2677</v>
      </c>
      <c r="I28" s="124">
        <v>7749</v>
      </c>
    </row>
    <row r="29" spans="2:9" ht="13.5" customHeight="1" x14ac:dyDescent="0.4">
      <c r="B29" s="123" t="s">
        <v>170</v>
      </c>
      <c r="C29" s="124">
        <v>28</v>
      </c>
      <c r="D29" s="125">
        <v>24</v>
      </c>
      <c r="E29" s="126">
        <v>3</v>
      </c>
      <c r="F29" s="126">
        <v>34</v>
      </c>
      <c r="G29" s="126">
        <v>419</v>
      </c>
      <c r="H29" s="45">
        <v>480</v>
      </c>
      <c r="I29" s="124">
        <v>1511</v>
      </c>
    </row>
    <row r="30" spans="2:9" ht="13.5" customHeight="1" x14ac:dyDescent="0.4">
      <c r="B30" s="123" t="s">
        <v>171</v>
      </c>
      <c r="C30" s="124">
        <v>25</v>
      </c>
      <c r="D30" s="125">
        <v>2</v>
      </c>
      <c r="E30" s="126">
        <v>4</v>
      </c>
      <c r="F30" s="126">
        <v>11</v>
      </c>
      <c r="G30" s="126">
        <v>319</v>
      </c>
      <c r="H30" s="45">
        <v>336</v>
      </c>
      <c r="I30" s="124">
        <v>825</v>
      </c>
    </row>
    <row r="31" spans="2:9" ht="13.5" customHeight="1" x14ac:dyDescent="0.4">
      <c r="B31" s="123" t="s">
        <v>172</v>
      </c>
      <c r="C31" s="124">
        <v>45</v>
      </c>
      <c r="D31" s="125">
        <v>113</v>
      </c>
      <c r="E31" s="126">
        <v>14</v>
      </c>
      <c r="F31" s="126">
        <v>227</v>
      </c>
      <c r="G31" s="126">
        <v>1010</v>
      </c>
      <c r="H31" s="45">
        <v>1364</v>
      </c>
      <c r="I31" s="124">
        <v>2297</v>
      </c>
    </row>
    <row r="32" spans="2:9" ht="13.5" customHeight="1" x14ac:dyDescent="0.4">
      <c r="B32" s="123" t="s">
        <v>173</v>
      </c>
      <c r="C32" s="124">
        <v>148</v>
      </c>
      <c r="D32" s="125">
        <v>360</v>
      </c>
      <c r="E32" s="126">
        <v>63</v>
      </c>
      <c r="F32" s="126">
        <v>1051</v>
      </c>
      <c r="G32" s="126">
        <v>2178</v>
      </c>
      <c r="H32" s="45">
        <v>3652</v>
      </c>
      <c r="I32" s="124">
        <v>11263</v>
      </c>
    </row>
    <row r="33" spans="2:9" ht="13.5" customHeight="1" x14ac:dyDescent="0.4">
      <c r="B33" s="123" t="s">
        <v>174</v>
      </c>
      <c r="C33" s="124">
        <v>115</v>
      </c>
      <c r="D33" s="125">
        <v>122</v>
      </c>
      <c r="E33" s="126">
        <v>27</v>
      </c>
      <c r="F33" s="126">
        <v>406</v>
      </c>
      <c r="G33" s="126">
        <v>1705</v>
      </c>
      <c r="H33" s="45">
        <v>2260</v>
      </c>
      <c r="I33" s="124">
        <v>5602</v>
      </c>
    </row>
    <row r="34" spans="2:9" ht="13.5" customHeight="1" x14ac:dyDescent="0.4">
      <c r="B34" s="123" t="s">
        <v>175</v>
      </c>
      <c r="C34" s="124">
        <v>19</v>
      </c>
      <c r="D34" s="125">
        <v>22</v>
      </c>
      <c r="E34" s="126">
        <v>4</v>
      </c>
      <c r="F34" s="126">
        <v>27</v>
      </c>
      <c r="G34" s="126">
        <v>323</v>
      </c>
      <c r="H34" s="45">
        <v>376</v>
      </c>
      <c r="I34" s="124">
        <v>860</v>
      </c>
    </row>
    <row r="35" spans="2:9" ht="13.5" customHeight="1" x14ac:dyDescent="0.4">
      <c r="B35" s="123" t="s">
        <v>176</v>
      </c>
      <c r="C35" s="124">
        <v>9</v>
      </c>
      <c r="D35" s="125">
        <v>6</v>
      </c>
      <c r="E35" s="126">
        <v>0</v>
      </c>
      <c r="F35" s="126">
        <v>15</v>
      </c>
      <c r="G35" s="126">
        <v>57</v>
      </c>
      <c r="H35" s="45">
        <v>78</v>
      </c>
      <c r="I35" s="124">
        <v>236</v>
      </c>
    </row>
    <row r="36" spans="2:9" ht="13.5" customHeight="1" x14ac:dyDescent="0.4">
      <c r="B36" s="123" t="s">
        <v>177</v>
      </c>
      <c r="C36" s="124">
        <v>8</v>
      </c>
      <c r="D36" s="125">
        <v>18</v>
      </c>
      <c r="E36" s="126">
        <v>3</v>
      </c>
      <c r="F36" s="126">
        <v>27</v>
      </c>
      <c r="G36" s="126">
        <v>157</v>
      </c>
      <c r="H36" s="45">
        <v>205</v>
      </c>
      <c r="I36" s="124">
        <v>360</v>
      </c>
    </row>
    <row r="37" spans="2:9" ht="13.5" customHeight="1" x14ac:dyDescent="0.4">
      <c r="B37" s="123" t="s">
        <v>178</v>
      </c>
      <c r="C37" s="124">
        <v>14</v>
      </c>
      <c r="D37" s="125">
        <v>11</v>
      </c>
      <c r="E37" s="126">
        <v>3</v>
      </c>
      <c r="F37" s="126">
        <v>39</v>
      </c>
      <c r="G37" s="126">
        <v>115</v>
      </c>
      <c r="H37" s="45">
        <v>168</v>
      </c>
      <c r="I37" s="124">
        <v>300</v>
      </c>
    </row>
    <row r="38" spans="2:9" ht="13.5" customHeight="1" x14ac:dyDescent="0.4">
      <c r="B38" s="123" t="s">
        <v>179</v>
      </c>
      <c r="C38" s="124">
        <v>30</v>
      </c>
      <c r="D38" s="125">
        <v>29</v>
      </c>
      <c r="E38" s="126">
        <v>4</v>
      </c>
      <c r="F38" s="126">
        <v>82</v>
      </c>
      <c r="G38" s="126">
        <v>351</v>
      </c>
      <c r="H38" s="45">
        <v>466</v>
      </c>
      <c r="I38" s="124">
        <v>1438</v>
      </c>
    </row>
    <row r="39" spans="2:9" ht="13.5" customHeight="1" x14ac:dyDescent="0.4">
      <c r="B39" s="123" t="s">
        <v>180</v>
      </c>
      <c r="C39" s="124">
        <v>56</v>
      </c>
      <c r="D39" s="125">
        <v>76</v>
      </c>
      <c r="E39" s="126">
        <v>10</v>
      </c>
      <c r="F39" s="126">
        <v>167</v>
      </c>
      <c r="G39" s="126">
        <v>480</v>
      </c>
      <c r="H39" s="45">
        <v>733</v>
      </c>
      <c r="I39" s="124">
        <v>2512</v>
      </c>
    </row>
    <row r="40" spans="2:9" ht="13.5" customHeight="1" x14ac:dyDescent="0.4">
      <c r="B40" s="123" t="s">
        <v>181</v>
      </c>
      <c r="C40" s="124">
        <v>19</v>
      </c>
      <c r="D40" s="125">
        <v>18</v>
      </c>
      <c r="E40" s="126">
        <v>4</v>
      </c>
      <c r="F40" s="126">
        <v>35</v>
      </c>
      <c r="G40" s="126">
        <v>120</v>
      </c>
      <c r="H40" s="45">
        <v>177</v>
      </c>
      <c r="I40" s="124">
        <v>431</v>
      </c>
    </row>
    <row r="41" spans="2:9" ht="13.5" customHeight="1" x14ac:dyDescent="0.4">
      <c r="B41" s="123" t="s">
        <v>182</v>
      </c>
      <c r="C41" s="124">
        <v>17</v>
      </c>
      <c r="D41" s="125">
        <v>2</v>
      </c>
      <c r="E41" s="126">
        <v>0</v>
      </c>
      <c r="F41" s="126">
        <v>69</v>
      </c>
      <c r="G41" s="126">
        <v>74</v>
      </c>
      <c r="H41" s="45">
        <v>145</v>
      </c>
      <c r="I41" s="124">
        <v>513</v>
      </c>
    </row>
    <row r="42" spans="2:9" ht="13.5" customHeight="1" x14ac:dyDescent="0.4">
      <c r="B42" s="123" t="s">
        <v>183</v>
      </c>
      <c r="C42" s="124">
        <v>16</v>
      </c>
      <c r="D42" s="125">
        <v>13</v>
      </c>
      <c r="E42" s="126">
        <v>1</v>
      </c>
      <c r="F42" s="126">
        <v>34</v>
      </c>
      <c r="G42" s="126">
        <v>90</v>
      </c>
      <c r="H42" s="45">
        <v>138</v>
      </c>
      <c r="I42" s="124">
        <v>505</v>
      </c>
    </row>
    <row r="43" spans="2:9" ht="13.5" customHeight="1" x14ac:dyDescent="0.4">
      <c r="B43" s="123" t="s">
        <v>184</v>
      </c>
      <c r="C43" s="124">
        <v>15</v>
      </c>
      <c r="D43" s="125">
        <v>18</v>
      </c>
      <c r="E43" s="126">
        <v>3</v>
      </c>
      <c r="F43" s="126">
        <v>68</v>
      </c>
      <c r="G43" s="126">
        <v>77</v>
      </c>
      <c r="H43" s="45">
        <v>166</v>
      </c>
      <c r="I43" s="124">
        <v>421</v>
      </c>
    </row>
    <row r="44" spans="2:9" ht="13.5" customHeight="1" x14ac:dyDescent="0.4">
      <c r="B44" s="123" t="s">
        <v>185</v>
      </c>
      <c r="C44" s="124">
        <v>7</v>
      </c>
      <c r="D44" s="125">
        <v>4</v>
      </c>
      <c r="E44" s="126">
        <v>4</v>
      </c>
      <c r="F44" s="126">
        <v>21</v>
      </c>
      <c r="G44" s="126">
        <v>96</v>
      </c>
      <c r="H44" s="45">
        <v>125</v>
      </c>
      <c r="I44" s="124">
        <v>260</v>
      </c>
    </row>
    <row r="45" spans="2:9" ht="13.5" customHeight="1" x14ac:dyDescent="0.4">
      <c r="B45" s="123" t="s">
        <v>186</v>
      </c>
      <c r="C45" s="124">
        <v>90</v>
      </c>
      <c r="D45" s="125">
        <v>230</v>
      </c>
      <c r="E45" s="126">
        <v>58</v>
      </c>
      <c r="F45" s="126">
        <v>442</v>
      </c>
      <c r="G45" s="126">
        <v>453</v>
      </c>
      <c r="H45" s="45">
        <v>1183</v>
      </c>
      <c r="I45" s="124">
        <v>5983</v>
      </c>
    </row>
    <row r="46" spans="2:9" ht="13.5" customHeight="1" x14ac:dyDescent="0.4">
      <c r="B46" s="123" t="s">
        <v>187</v>
      </c>
      <c r="C46" s="124">
        <v>17</v>
      </c>
      <c r="D46" s="125">
        <v>22</v>
      </c>
      <c r="E46" s="126">
        <v>0</v>
      </c>
      <c r="F46" s="126">
        <v>39</v>
      </c>
      <c r="G46" s="126">
        <v>66</v>
      </c>
      <c r="H46" s="45">
        <v>127</v>
      </c>
      <c r="I46" s="124">
        <v>552</v>
      </c>
    </row>
    <row r="47" spans="2:9" ht="13.5" customHeight="1" x14ac:dyDescent="0.4">
      <c r="B47" s="123" t="s">
        <v>188</v>
      </c>
      <c r="C47" s="124">
        <v>9</v>
      </c>
      <c r="D47" s="125">
        <v>28</v>
      </c>
      <c r="E47" s="126">
        <v>6</v>
      </c>
      <c r="F47" s="126">
        <v>17</v>
      </c>
      <c r="G47" s="126">
        <v>38</v>
      </c>
      <c r="H47" s="45">
        <v>89</v>
      </c>
      <c r="I47" s="124">
        <v>257</v>
      </c>
    </row>
    <row r="48" spans="2:9" ht="13.5" customHeight="1" x14ac:dyDescent="0.4">
      <c r="B48" s="123" t="s">
        <v>189</v>
      </c>
      <c r="C48" s="124">
        <v>20</v>
      </c>
      <c r="D48" s="125">
        <v>14</v>
      </c>
      <c r="E48" s="126">
        <v>16</v>
      </c>
      <c r="F48" s="126">
        <v>69</v>
      </c>
      <c r="G48" s="126">
        <v>330</v>
      </c>
      <c r="H48" s="45">
        <v>429</v>
      </c>
      <c r="I48" s="124">
        <v>760</v>
      </c>
    </row>
    <row r="49" spans="2:9" ht="13.5" customHeight="1" x14ac:dyDescent="0.4">
      <c r="B49" s="123" t="s">
        <v>190</v>
      </c>
      <c r="C49" s="124">
        <v>11</v>
      </c>
      <c r="D49" s="125">
        <v>9</v>
      </c>
      <c r="E49" s="126">
        <v>3</v>
      </c>
      <c r="F49" s="126">
        <v>4</v>
      </c>
      <c r="G49" s="126">
        <v>110</v>
      </c>
      <c r="H49" s="45">
        <v>126</v>
      </c>
      <c r="I49" s="124">
        <v>422</v>
      </c>
    </row>
    <row r="50" spans="2:9" ht="13.5" customHeight="1" x14ac:dyDescent="0.4">
      <c r="B50" s="123" t="s">
        <v>191</v>
      </c>
      <c r="C50" s="124">
        <v>9</v>
      </c>
      <c r="D50" s="125">
        <v>12</v>
      </c>
      <c r="E50" s="126">
        <v>2</v>
      </c>
      <c r="F50" s="126">
        <v>30</v>
      </c>
      <c r="G50" s="126">
        <v>23</v>
      </c>
      <c r="H50" s="45">
        <v>67</v>
      </c>
      <c r="I50" s="124">
        <v>220</v>
      </c>
    </row>
    <row r="51" spans="2:9" ht="13.5" customHeight="1" x14ac:dyDescent="0.4">
      <c r="B51" s="123" t="s">
        <v>192</v>
      </c>
      <c r="C51" s="124">
        <v>12</v>
      </c>
      <c r="D51" s="125">
        <v>13</v>
      </c>
      <c r="E51" s="126">
        <v>0</v>
      </c>
      <c r="F51" s="126">
        <v>28</v>
      </c>
      <c r="G51" s="126">
        <v>32</v>
      </c>
      <c r="H51" s="45">
        <v>73</v>
      </c>
      <c r="I51" s="124">
        <v>282</v>
      </c>
    </row>
    <row r="52" spans="2:9" ht="13.5" customHeight="1" thickBot="1" x14ac:dyDescent="0.45">
      <c r="B52" s="127" t="s">
        <v>193</v>
      </c>
      <c r="C52" s="128">
        <v>20</v>
      </c>
      <c r="D52" s="129">
        <v>52</v>
      </c>
      <c r="E52" s="130">
        <v>15</v>
      </c>
      <c r="F52" s="130">
        <v>76</v>
      </c>
      <c r="G52" s="130">
        <v>0</v>
      </c>
      <c r="H52" s="46">
        <v>143</v>
      </c>
      <c r="I52" s="128">
        <v>938</v>
      </c>
    </row>
    <row r="53" spans="2:9" ht="13.5" customHeight="1" thickBot="1" x14ac:dyDescent="0.45">
      <c r="B53" s="127" t="s">
        <v>8</v>
      </c>
      <c r="C53" s="128">
        <f>SUM(C6:C52)</f>
        <v>1979</v>
      </c>
      <c r="D53" s="129">
        <f>SUM(D6:D52)</f>
        <v>3648</v>
      </c>
      <c r="E53" s="130">
        <f t="shared" ref="E53:G53" si="0">SUM(E6:E52)</f>
        <v>926</v>
      </c>
      <c r="F53" s="130">
        <f t="shared" si="0"/>
        <v>10977</v>
      </c>
      <c r="G53" s="130">
        <f t="shared" si="0"/>
        <v>21788</v>
      </c>
      <c r="H53" s="130">
        <f>SUM(H6:H52)</f>
        <v>37339</v>
      </c>
      <c r="I53" s="128">
        <f>SUM(I6:I52)</f>
        <v>116645</v>
      </c>
    </row>
  </sheetData>
  <mergeCells count="8">
    <mergeCell ref="B3:B5"/>
    <mergeCell ref="C3:C5"/>
    <mergeCell ref="D3:H3"/>
    <mergeCell ref="I3:I5"/>
    <mergeCell ref="D4:E4"/>
    <mergeCell ref="F4:F5"/>
    <mergeCell ref="G4:G5"/>
    <mergeCell ref="H4:H5"/>
  </mergeCells>
  <phoneticPr fontId="2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3"/>
  <sheetViews>
    <sheetView workbookViewId="0">
      <selection activeCell="C26" sqref="C26"/>
    </sheetView>
  </sheetViews>
  <sheetFormatPr defaultRowHeight="18.75" x14ac:dyDescent="0.4"/>
  <sheetData>
    <row r="2" spans="2:9" ht="19.5" thickBot="1" x14ac:dyDescent="0.45">
      <c r="B2" s="42" t="s">
        <v>138</v>
      </c>
      <c r="C2" s="42"/>
      <c r="D2" s="42"/>
      <c r="E2" s="42"/>
      <c r="F2" s="42"/>
      <c r="G2" s="42"/>
      <c r="H2" s="42"/>
      <c r="I2" s="42"/>
    </row>
    <row r="3" spans="2:9" ht="13.5" customHeight="1" x14ac:dyDescent="0.4">
      <c r="B3" s="427" t="s">
        <v>139</v>
      </c>
      <c r="C3" s="362" t="s">
        <v>0</v>
      </c>
      <c r="D3" s="365" t="s">
        <v>140</v>
      </c>
      <c r="E3" s="365"/>
      <c r="F3" s="365"/>
      <c r="G3" s="365"/>
      <c r="H3" s="365"/>
      <c r="I3" s="366" t="s">
        <v>141</v>
      </c>
    </row>
    <row r="4" spans="2:9" ht="13.5" customHeight="1" x14ac:dyDescent="0.4">
      <c r="B4" s="428"/>
      <c r="C4" s="363"/>
      <c r="D4" s="367" t="s">
        <v>142</v>
      </c>
      <c r="E4" s="368"/>
      <c r="F4" s="369" t="s">
        <v>143</v>
      </c>
      <c r="G4" s="369" t="s">
        <v>144</v>
      </c>
      <c r="H4" s="371" t="s">
        <v>8</v>
      </c>
      <c r="I4" s="363"/>
    </row>
    <row r="5" spans="2:9" ht="13.5" customHeight="1" thickBot="1" x14ac:dyDescent="0.45">
      <c r="B5" s="429"/>
      <c r="C5" s="364"/>
      <c r="D5" s="117" t="s">
        <v>145</v>
      </c>
      <c r="E5" s="118" t="s">
        <v>146</v>
      </c>
      <c r="F5" s="370"/>
      <c r="G5" s="370"/>
      <c r="H5" s="372"/>
      <c r="I5" s="364"/>
    </row>
    <row r="6" spans="2:9" ht="13.5" customHeight="1" x14ac:dyDescent="0.4">
      <c r="B6" s="119" t="s">
        <v>147</v>
      </c>
      <c r="C6" s="120">
        <v>21</v>
      </c>
      <c r="D6" s="121">
        <v>8</v>
      </c>
      <c r="E6" s="122">
        <v>8</v>
      </c>
      <c r="F6" s="122">
        <v>42</v>
      </c>
      <c r="G6" s="122">
        <v>45</v>
      </c>
      <c r="H6" s="44">
        <v>103</v>
      </c>
      <c r="I6" s="120">
        <v>636</v>
      </c>
    </row>
    <row r="7" spans="2:9" ht="13.5" customHeight="1" x14ac:dyDescent="0.4">
      <c r="B7" s="123" t="s">
        <v>148</v>
      </c>
      <c r="C7" s="124">
        <v>8</v>
      </c>
      <c r="D7" s="125">
        <v>4</v>
      </c>
      <c r="E7" s="126">
        <v>0</v>
      </c>
      <c r="F7" s="126">
        <v>26</v>
      </c>
      <c r="G7" s="126">
        <v>31</v>
      </c>
      <c r="H7" s="45">
        <v>61</v>
      </c>
      <c r="I7" s="124">
        <v>238</v>
      </c>
    </row>
    <row r="8" spans="2:9" ht="13.5" customHeight="1" x14ac:dyDescent="0.4">
      <c r="B8" s="123" t="s">
        <v>149</v>
      </c>
      <c r="C8" s="124">
        <v>20</v>
      </c>
      <c r="D8" s="125">
        <v>0</v>
      </c>
      <c r="E8" s="126">
        <v>1</v>
      </c>
      <c r="F8" s="126">
        <v>9</v>
      </c>
      <c r="G8" s="126">
        <v>95</v>
      </c>
      <c r="H8" s="45">
        <v>105</v>
      </c>
      <c r="I8" s="124">
        <v>339</v>
      </c>
    </row>
    <row r="9" spans="2:9" ht="13.5" customHeight="1" x14ac:dyDescent="0.4">
      <c r="B9" s="123" t="s">
        <v>150</v>
      </c>
      <c r="C9" s="124">
        <v>20</v>
      </c>
      <c r="D9" s="125">
        <v>3</v>
      </c>
      <c r="E9" s="126">
        <v>31</v>
      </c>
      <c r="F9" s="126">
        <v>18</v>
      </c>
      <c r="G9" s="126">
        <v>196</v>
      </c>
      <c r="H9" s="45">
        <v>248</v>
      </c>
      <c r="I9" s="124">
        <v>492</v>
      </c>
    </row>
    <row r="10" spans="2:9" ht="13.5" customHeight="1" x14ac:dyDescent="0.4">
      <c r="B10" s="123" t="s">
        <v>151</v>
      </c>
      <c r="C10" s="124">
        <v>15</v>
      </c>
      <c r="D10" s="125">
        <v>8</v>
      </c>
      <c r="E10" s="126">
        <v>0</v>
      </c>
      <c r="F10" s="126">
        <v>46</v>
      </c>
      <c r="G10" s="126">
        <v>46</v>
      </c>
      <c r="H10" s="45">
        <v>100</v>
      </c>
      <c r="I10" s="124">
        <v>315</v>
      </c>
    </row>
    <row r="11" spans="2:9" ht="13.5" customHeight="1" x14ac:dyDescent="0.4">
      <c r="B11" s="123" t="s">
        <v>152</v>
      </c>
      <c r="C11" s="124">
        <v>16</v>
      </c>
      <c r="D11" s="125">
        <v>0</v>
      </c>
      <c r="E11" s="126">
        <v>4</v>
      </c>
      <c r="F11" s="126">
        <v>25</v>
      </c>
      <c r="G11" s="126">
        <v>187</v>
      </c>
      <c r="H11" s="45">
        <v>216</v>
      </c>
      <c r="I11" s="124">
        <v>454</v>
      </c>
    </row>
    <row r="12" spans="2:9" ht="13.5" customHeight="1" x14ac:dyDescent="0.4">
      <c r="B12" s="123" t="s">
        <v>153</v>
      </c>
      <c r="C12" s="124">
        <v>21</v>
      </c>
      <c r="D12" s="125">
        <v>0</v>
      </c>
      <c r="E12" s="126">
        <v>4</v>
      </c>
      <c r="F12" s="126">
        <v>15</v>
      </c>
      <c r="G12" s="126">
        <v>184</v>
      </c>
      <c r="H12" s="45">
        <v>203</v>
      </c>
      <c r="I12" s="124">
        <v>321</v>
      </c>
    </row>
    <row r="13" spans="2:9" ht="13.5" customHeight="1" x14ac:dyDescent="0.4">
      <c r="B13" s="123" t="s">
        <v>154</v>
      </c>
      <c r="C13" s="124">
        <v>44</v>
      </c>
      <c r="D13" s="125">
        <v>1</v>
      </c>
      <c r="E13" s="126">
        <v>1</v>
      </c>
      <c r="F13" s="126">
        <v>20</v>
      </c>
      <c r="G13" s="126">
        <v>642</v>
      </c>
      <c r="H13" s="45">
        <v>664</v>
      </c>
      <c r="I13" s="124">
        <v>1263</v>
      </c>
    </row>
    <row r="14" spans="2:9" ht="13.5" customHeight="1" x14ac:dyDescent="0.4">
      <c r="B14" s="123" t="s">
        <v>155</v>
      </c>
      <c r="C14" s="124">
        <v>24</v>
      </c>
      <c r="D14" s="125">
        <v>6</v>
      </c>
      <c r="E14" s="126">
        <v>2</v>
      </c>
      <c r="F14" s="126">
        <v>15</v>
      </c>
      <c r="G14" s="126">
        <v>277</v>
      </c>
      <c r="H14" s="45">
        <v>300</v>
      </c>
      <c r="I14" s="124">
        <v>669</v>
      </c>
    </row>
    <row r="15" spans="2:9" ht="13.5" customHeight="1" x14ac:dyDescent="0.4">
      <c r="B15" s="123" t="s">
        <v>156</v>
      </c>
      <c r="C15" s="124">
        <v>23</v>
      </c>
      <c r="D15" s="125">
        <v>4</v>
      </c>
      <c r="E15" s="126">
        <v>1</v>
      </c>
      <c r="F15" s="126">
        <v>33</v>
      </c>
      <c r="G15" s="126">
        <v>260</v>
      </c>
      <c r="H15" s="45">
        <v>298</v>
      </c>
      <c r="I15" s="124">
        <v>1330</v>
      </c>
    </row>
    <row r="16" spans="2:9" ht="13.5" customHeight="1" x14ac:dyDescent="0.4">
      <c r="B16" s="123" t="s">
        <v>157</v>
      </c>
      <c r="C16" s="124">
        <v>80</v>
      </c>
      <c r="D16" s="125">
        <v>25</v>
      </c>
      <c r="E16" s="126">
        <v>10</v>
      </c>
      <c r="F16" s="126">
        <v>40</v>
      </c>
      <c r="G16" s="126">
        <v>1479</v>
      </c>
      <c r="H16" s="45">
        <v>1554</v>
      </c>
      <c r="I16" s="124">
        <v>3657</v>
      </c>
    </row>
    <row r="17" spans="2:9" ht="13.5" customHeight="1" x14ac:dyDescent="0.4">
      <c r="B17" s="123" t="s">
        <v>158</v>
      </c>
      <c r="C17" s="124">
        <v>58</v>
      </c>
      <c r="D17" s="125">
        <v>8</v>
      </c>
      <c r="E17" s="126">
        <v>2</v>
      </c>
      <c r="F17" s="126">
        <v>38</v>
      </c>
      <c r="G17" s="126">
        <v>1621</v>
      </c>
      <c r="H17" s="45">
        <v>1669</v>
      </c>
      <c r="I17" s="124">
        <v>3099</v>
      </c>
    </row>
    <row r="18" spans="2:9" ht="13.5" customHeight="1" x14ac:dyDescent="0.4">
      <c r="B18" s="123" t="s">
        <v>159</v>
      </c>
      <c r="C18" s="124">
        <v>114</v>
      </c>
      <c r="D18" s="125">
        <v>70</v>
      </c>
      <c r="E18" s="126">
        <v>56</v>
      </c>
      <c r="F18" s="126">
        <v>1512</v>
      </c>
      <c r="G18" s="126">
        <v>2695</v>
      </c>
      <c r="H18" s="45">
        <v>4333</v>
      </c>
      <c r="I18" s="124">
        <v>7854</v>
      </c>
    </row>
    <row r="19" spans="2:9" ht="13.5" customHeight="1" x14ac:dyDescent="0.4">
      <c r="B19" s="123" t="s">
        <v>160</v>
      </c>
      <c r="C19" s="124">
        <v>62</v>
      </c>
      <c r="D19" s="125">
        <v>33</v>
      </c>
      <c r="E19" s="126">
        <v>9</v>
      </c>
      <c r="F19" s="126">
        <v>86</v>
      </c>
      <c r="G19" s="126">
        <v>1500</v>
      </c>
      <c r="H19" s="45">
        <v>1628</v>
      </c>
      <c r="I19" s="124">
        <v>5152</v>
      </c>
    </row>
    <row r="20" spans="2:9" ht="13.5" customHeight="1" x14ac:dyDescent="0.4">
      <c r="B20" s="123" t="s">
        <v>161</v>
      </c>
      <c r="C20" s="124">
        <v>29</v>
      </c>
      <c r="D20" s="125">
        <v>0</v>
      </c>
      <c r="E20" s="126">
        <v>0</v>
      </c>
      <c r="F20" s="126">
        <v>34</v>
      </c>
      <c r="G20" s="126">
        <v>182</v>
      </c>
      <c r="H20" s="45">
        <v>216</v>
      </c>
      <c r="I20" s="124">
        <v>415</v>
      </c>
    </row>
    <row r="21" spans="2:9" ht="13.5" customHeight="1" x14ac:dyDescent="0.4">
      <c r="B21" s="123" t="s">
        <v>162</v>
      </c>
      <c r="C21" s="124">
        <v>15</v>
      </c>
      <c r="D21" s="125">
        <v>8</v>
      </c>
      <c r="E21" s="126">
        <v>0</v>
      </c>
      <c r="F21" s="126">
        <v>13</v>
      </c>
      <c r="G21" s="126">
        <v>111</v>
      </c>
      <c r="H21" s="45">
        <v>132</v>
      </c>
      <c r="I21" s="124">
        <v>352</v>
      </c>
    </row>
    <row r="22" spans="2:9" ht="13.5" customHeight="1" x14ac:dyDescent="0.4">
      <c r="B22" s="123" t="s">
        <v>163</v>
      </c>
      <c r="C22" s="124">
        <v>24</v>
      </c>
      <c r="D22" s="125">
        <v>4</v>
      </c>
      <c r="E22" s="126">
        <v>0</v>
      </c>
      <c r="F22" s="126">
        <v>60</v>
      </c>
      <c r="G22" s="126">
        <v>239</v>
      </c>
      <c r="H22" s="45">
        <v>303</v>
      </c>
      <c r="I22" s="124">
        <v>807</v>
      </c>
    </row>
    <row r="23" spans="2:9" ht="13.5" customHeight="1" x14ac:dyDescent="0.4">
      <c r="B23" s="123" t="s">
        <v>164</v>
      </c>
      <c r="C23" s="124">
        <v>13</v>
      </c>
      <c r="D23" s="125">
        <v>0</v>
      </c>
      <c r="E23" s="126">
        <v>0</v>
      </c>
      <c r="F23" s="126">
        <v>81</v>
      </c>
      <c r="G23" s="126">
        <v>108</v>
      </c>
      <c r="H23" s="45">
        <v>189</v>
      </c>
      <c r="I23" s="124">
        <v>370</v>
      </c>
    </row>
    <row r="24" spans="2:9" ht="13.5" customHeight="1" x14ac:dyDescent="0.4">
      <c r="B24" s="123" t="s">
        <v>165</v>
      </c>
      <c r="C24" s="124">
        <v>14</v>
      </c>
      <c r="D24" s="125">
        <v>2</v>
      </c>
      <c r="E24" s="126">
        <v>1</v>
      </c>
      <c r="F24" s="126">
        <v>5</v>
      </c>
      <c r="G24" s="126">
        <v>50</v>
      </c>
      <c r="H24" s="45">
        <v>58</v>
      </c>
      <c r="I24" s="124">
        <v>450</v>
      </c>
    </row>
    <row r="25" spans="2:9" ht="13.5" customHeight="1" x14ac:dyDescent="0.4">
      <c r="B25" s="123" t="s">
        <v>166</v>
      </c>
      <c r="C25" s="124">
        <v>40</v>
      </c>
      <c r="D25" s="125">
        <v>2</v>
      </c>
      <c r="E25" s="126">
        <v>1</v>
      </c>
      <c r="F25" s="126">
        <v>36</v>
      </c>
      <c r="G25" s="126">
        <v>318</v>
      </c>
      <c r="H25" s="45">
        <v>357</v>
      </c>
      <c r="I25" s="124">
        <v>1065</v>
      </c>
    </row>
    <row r="26" spans="2:9" ht="13.5" customHeight="1" x14ac:dyDescent="0.4">
      <c r="B26" s="123" t="s">
        <v>167</v>
      </c>
      <c r="C26" s="124">
        <v>19</v>
      </c>
      <c r="D26" s="125">
        <v>3</v>
      </c>
      <c r="E26" s="126">
        <v>1</v>
      </c>
      <c r="F26" s="126">
        <v>66</v>
      </c>
      <c r="G26" s="126">
        <v>265</v>
      </c>
      <c r="H26" s="45">
        <v>335</v>
      </c>
      <c r="I26" s="124">
        <v>822</v>
      </c>
    </row>
    <row r="27" spans="2:9" ht="13.5" customHeight="1" x14ac:dyDescent="0.4">
      <c r="B27" s="123" t="s">
        <v>168</v>
      </c>
      <c r="C27" s="124">
        <v>53</v>
      </c>
      <c r="D27" s="125">
        <v>22</v>
      </c>
      <c r="E27" s="126">
        <v>12</v>
      </c>
      <c r="F27" s="126">
        <v>193</v>
      </c>
      <c r="G27" s="126">
        <v>714</v>
      </c>
      <c r="H27" s="45">
        <v>941</v>
      </c>
      <c r="I27" s="124">
        <v>4757</v>
      </c>
    </row>
    <row r="28" spans="2:9" ht="13.5" customHeight="1" x14ac:dyDescent="0.4">
      <c r="B28" s="123" t="s">
        <v>169</v>
      </c>
      <c r="C28" s="124">
        <v>103</v>
      </c>
      <c r="D28" s="125">
        <v>39</v>
      </c>
      <c r="E28" s="126">
        <v>48</v>
      </c>
      <c r="F28" s="126">
        <v>180</v>
      </c>
      <c r="G28" s="126">
        <v>1874</v>
      </c>
      <c r="H28" s="45">
        <v>2141</v>
      </c>
      <c r="I28" s="124">
        <v>5133</v>
      </c>
    </row>
    <row r="29" spans="2:9" ht="13.5" customHeight="1" x14ac:dyDescent="0.4">
      <c r="B29" s="123" t="s">
        <v>170</v>
      </c>
      <c r="C29" s="124">
        <v>23</v>
      </c>
      <c r="D29" s="125">
        <v>1</v>
      </c>
      <c r="E29" s="126">
        <v>0</v>
      </c>
      <c r="F29" s="126">
        <v>6</v>
      </c>
      <c r="G29" s="126">
        <v>419</v>
      </c>
      <c r="H29" s="45">
        <v>426</v>
      </c>
      <c r="I29" s="124">
        <v>1149</v>
      </c>
    </row>
    <row r="30" spans="2:9" ht="13.5" customHeight="1" x14ac:dyDescent="0.4">
      <c r="B30" s="123" t="s">
        <v>171</v>
      </c>
      <c r="C30" s="124">
        <v>25</v>
      </c>
      <c r="D30" s="125">
        <v>2</v>
      </c>
      <c r="E30" s="126">
        <v>4</v>
      </c>
      <c r="F30" s="126">
        <v>11</v>
      </c>
      <c r="G30" s="126">
        <v>319</v>
      </c>
      <c r="H30" s="45">
        <v>336</v>
      </c>
      <c r="I30" s="124">
        <v>825</v>
      </c>
    </row>
    <row r="31" spans="2:9" ht="13.5" customHeight="1" x14ac:dyDescent="0.4">
      <c r="B31" s="123" t="s">
        <v>172</v>
      </c>
      <c r="C31" s="124">
        <v>28</v>
      </c>
      <c r="D31" s="125">
        <v>13</v>
      </c>
      <c r="E31" s="126">
        <v>7</v>
      </c>
      <c r="F31" s="126">
        <v>21</v>
      </c>
      <c r="G31" s="126">
        <v>1010</v>
      </c>
      <c r="H31" s="45">
        <v>1051</v>
      </c>
      <c r="I31" s="124">
        <v>1002</v>
      </c>
    </row>
    <row r="32" spans="2:9" ht="13.5" customHeight="1" x14ac:dyDescent="0.4">
      <c r="B32" s="123" t="s">
        <v>173</v>
      </c>
      <c r="C32" s="124">
        <v>87</v>
      </c>
      <c r="D32" s="125">
        <v>28</v>
      </c>
      <c r="E32" s="126">
        <v>10</v>
      </c>
      <c r="F32" s="126">
        <v>183</v>
      </c>
      <c r="G32" s="126">
        <v>2177</v>
      </c>
      <c r="H32" s="45">
        <v>2398</v>
      </c>
      <c r="I32" s="124">
        <v>5636</v>
      </c>
    </row>
    <row r="33" spans="2:9" ht="13.5" customHeight="1" x14ac:dyDescent="0.4">
      <c r="B33" s="123" t="s">
        <v>174</v>
      </c>
      <c r="C33" s="124">
        <v>87</v>
      </c>
      <c r="D33" s="125">
        <v>18</v>
      </c>
      <c r="E33" s="126">
        <v>6</v>
      </c>
      <c r="F33" s="126">
        <v>125</v>
      </c>
      <c r="G33" s="126">
        <v>1682</v>
      </c>
      <c r="H33" s="45">
        <v>1831</v>
      </c>
      <c r="I33" s="124">
        <v>4054</v>
      </c>
    </row>
    <row r="34" spans="2:9" ht="13.5" customHeight="1" x14ac:dyDescent="0.4">
      <c r="B34" s="123" t="s">
        <v>175</v>
      </c>
      <c r="C34" s="124">
        <v>15</v>
      </c>
      <c r="D34" s="125">
        <v>9</v>
      </c>
      <c r="E34" s="126">
        <v>2</v>
      </c>
      <c r="F34" s="126">
        <v>12</v>
      </c>
      <c r="G34" s="126">
        <v>323</v>
      </c>
      <c r="H34" s="45">
        <v>346</v>
      </c>
      <c r="I34" s="124">
        <v>733</v>
      </c>
    </row>
    <row r="35" spans="2:9" ht="13.5" customHeight="1" x14ac:dyDescent="0.4">
      <c r="B35" s="123" t="s">
        <v>176</v>
      </c>
      <c r="C35" s="124">
        <v>8</v>
      </c>
      <c r="D35" s="125">
        <v>1</v>
      </c>
      <c r="E35" s="126">
        <v>0</v>
      </c>
      <c r="F35" s="126">
        <v>5</v>
      </c>
      <c r="G35" s="126">
        <v>57</v>
      </c>
      <c r="H35" s="45">
        <v>63</v>
      </c>
      <c r="I35" s="124">
        <v>185</v>
      </c>
    </row>
    <row r="36" spans="2:9" ht="13.5" customHeight="1" x14ac:dyDescent="0.4">
      <c r="B36" s="123" t="s">
        <v>177</v>
      </c>
      <c r="C36" s="124">
        <v>4</v>
      </c>
      <c r="D36" s="125">
        <v>0</v>
      </c>
      <c r="E36" s="126">
        <v>3</v>
      </c>
      <c r="F36" s="126">
        <v>22</v>
      </c>
      <c r="G36" s="126">
        <v>157</v>
      </c>
      <c r="H36" s="45">
        <v>182</v>
      </c>
      <c r="I36" s="124">
        <v>299</v>
      </c>
    </row>
    <row r="37" spans="2:9" ht="13.5" customHeight="1" x14ac:dyDescent="0.4">
      <c r="B37" s="123" t="s">
        <v>178</v>
      </c>
      <c r="C37" s="124">
        <v>12</v>
      </c>
      <c r="D37" s="125">
        <v>4</v>
      </c>
      <c r="E37" s="126">
        <v>0</v>
      </c>
      <c r="F37" s="126">
        <v>35</v>
      </c>
      <c r="G37" s="126">
        <v>115</v>
      </c>
      <c r="H37" s="45">
        <v>154</v>
      </c>
      <c r="I37" s="124">
        <v>244</v>
      </c>
    </row>
    <row r="38" spans="2:9" ht="13.5" customHeight="1" x14ac:dyDescent="0.4">
      <c r="B38" s="123" t="s">
        <v>179</v>
      </c>
      <c r="C38" s="124">
        <v>26</v>
      </c>
      <c r="D38" s="125">
        <v>3</v>
      </c>
      <c r="E38" s="126">
        <v>1</v>
      </c>
      <c r="F38" s="126">
        <v>19</v>
      </c>
      <c r="G38" s="126">
        <v>351</v>
      </c>
      <c r="H38" s="45">
        <v>374</v>
      </c>
      <c r="I38" s="124">
        <v>988</v>
      </c>
    </row>
    <row r="39" spans="2:9" ht="13.5" customHeight="1" x14ac:dyDescent="0.4">
      <c r="B39" s="123" t="s">
        <v>180</v>
      </c>
      <c r="C39" s="124">
        <v>43</v>
      </c>
      <c r="D39" s="125">
        <v>15</v>
      </c>
      <c r="E39" s="126">
        <v>2</v>
      </c>
      <c r="F39" s="126">
        <v>54</v>
      </c>
      <c r="G39" s="126">
        <v>480</v>
      </c>
      <c r="H39" s="45">
        <v>551</v>
      </c>
      <c r="I39" s="124">
        <v>1570</v>
      </c>
    </row>
    <row r="40" spans="2:9" ht="13.5" customHeight="1" x14ac:dyDescent="0.4">
      <c r="B40" s="123" t="s">
        <v>181</v>
      </c>
      <c r="C40" s="124">
        <v>15</v>
      </c>
      <c r="D40" s="125">
        <v>0</v>
      </c>
      <c r="E40" s="126">
        <v>0</v>
      </c>
      <c r="F40" s="126">
        <v>13</v>
      </c>
      <c r="G40" s="126">
        <v>120</v>
      </c>
      <c r="H40" s="45">
        <v>133</v>
      </c>
      <c r="I40" s="124">
        <v>215</v>
      </c>
    </row>
    <row r="41" spans="2:9" ht="13.5" customHeight="1" x14ac:dyDescent="0.4">
      <c r="B41" s="123" t="s">
        <v>182</v>
      </c>
      <c r="C41" s="124">
        <v>16</v>
      </c>
      <c r="D41" s="125">
        <v>0</v>
      </c>
      <c r="E41" s="126">
        <v>0</v>
      </c>
      <c r="F41" s="126">
        <v>66</v>
      </c>
      <c r="G41" s="126">
        <v>74</v>
      </c>
      <c r="H41" s="45">
        <v>140</v>
      </c>
      <c r="I41" s="124">
        <v>499</v>
      </c>
    </row>
    <row r="42" spans="2:9" ht="13.5" customHeight="1" x14ac:dyDescent="0.4">
      <c r="B42" s="123" t="s">
        <v>183</v>
      </c>
      <c r="C42" s="124">
        <v>15</v>
      </c>
      <c r="D42" s="125">
        <v>4</v>
      </c>
      <c r="E42" s="126">
        <v>1</v>
      </c>
      <c r="F42" s="126">
        <v>20</v>
      </c>
      <c r="G42" s="126">
        <v>90</v>
      </c>
      <c r="H42" s="45">
        <v>115</v>
      </c>
      <c r="I42" s="124">
        <v>318</v>
      </c>
    </row>
    <row r="43" spans="2:9" ht="13.5" customHeight="1" x14ac:dyDescent="0.4">
      <c r="B43" s="123" t="s">
        <v>184</v>
      </c>
      <c r="C43" s="124">
        <v>13</v>
      </c>
      <c r="D43" s="125">
        <v>10</v>
      </c>
      <c r="E43" s="126">
        <v>2</v>
      </c>
      <c r="F43" s="126">
        <v>65</v>
      </c>
      <c r="G43" s="126">
        <v>77</v>
      </c>
      <c r="H43" s="45">
        <v>154</v>
      </c>
      <c r="I43" s="124">
        <v>371</v>
      </c>
    </row>
    <row r="44" spans="2:9" ht="13.5" customHeight="1" x14ac:dyDescent="0.4">
      <c r="B44" s="123" t="s">
        <v>185</v>
      </c>
      <c r="C44" s="124">
        <v>6</v>
      </c>
      <c r="D44" s="125">
        <v>1</v>
      </c>
      <c r="E44" s="126">
        <v>2</v>
      </c>
      <c r="F44" s="126">
        <v>17</v>
      </c>
      <c r="G44" s="126">
        <v>96</v>
      </c>
      <c r="H44" s="45">
        <v>116</v>
      </c>
      <c r="I44" s="124">
        <v>242</v>
      </c>
    </row>
    <row r="45" spans="2:9" ht="13.5" customHeight="1" x14ac:dyDescent="0.4">
      <c r="B45" s="123" t="s">
        <v>186</v>
      </c>
      <c r="C45" s="124">
        <v>53</v>
      </c>
      <c r="D45" s="125">
        <v>39</v>
      </c>
      <c r="E45" s="126">
        <v>6</v>
      </c>
      <c r="F45" s="126">
        <v>25</v>
      </c>
      <c r="G45" s="126">
        <v>432</v>
      </c>
      <c r="H45" s="45">
        <v>502</v>
      </c>
      <c r="I45" s="124">
        <v>2032</v>
      </c>
    </row>
    <row r="46" spans="2:9" ht="13.5" customHeight="1" x14ac:dyDescent="0.4">
      <c r="B46" s="123" t="s">
        <v>187</v>
      </c>
      <c r="C46" s="124">
        <v>14</v>
      </c>
      <c r="D46" s="125">
        <v>7</v>
      </c>
      <c r="E46" s="126">
        <v>0</v>
      </c>
      <c r="F46" s="126">
        <v>21</v>
      </c>
      <c r="G46" s="126">
        <v>66</v>
      </c>
      <c r="H46" s="45">
        <v>94</v>
      </c>
      <c r="I46" s="124">
        <v>275</v>
      </c>
    </row>
    <row r="47" spans="2:9" ht="13.5" customHeight="1" x14ac:dyDescent="0.4">
      <c r="B47" s="123" t="s">
        <v>188</v>
      </c>
      <c r="C47" s="124">
        <v>2</v>
      </c>
      <c r="D47" s="125">
        <v>0</v>
      </c>
      <c r="E47" s="126">
        <v>0</v>
      </c>
      <c r="F47" s="126">
        <v>0</v>
      </c>
      <c r="G47" s="126">
        <v>38</v>
      </c>
      <c r="H47" s="45">
        <v>38</v>
      </c>
      <c r="I47" s="124">
        <v>38</v>
      </c>
    </row>
    <row r="48" spans="2:9" ht="13.5" customHeight="1" x14ac:dyDescent="0.4">
      <c r="B48" s="123" t="s">
        <v>189</v>
      </c>
      <c r="C48" s="124">
        <v>16</v>
      </c>
      <c r="D48" s="125">
        <v>2</v>
      </c>
      <c r="E48" s="126">
        <v>16</v>
      </c>
      <c r="F48" s="126">
        <v>58</v>
      </c>
      <c r="G48" s="126">
        <v>330</v>
      </c>
      <c r="H48" s="45">
        <v>406</v>
      </c>
      <c r="I48" s="124">
        <v>653</v>
      </c>
    </row>
    <row r="49" spans="2:9" ht="13.5" customHeight="1" x14ac:dyDescent="0.4">
      <c r="B49" s="123" t="s">
        <v>190</v>
      </c>
      <c r="C49" s="124">
        <v>10</v>
      </c>
      <c r="D49" s="125">
        <v>3</v>
      </c>
      <c r="E49" s="126">
        <v>3</v>
      </c>
      <c r="F49" s="126">
        <v>4</v>
      </c>
      <c r="G49" s="126">
        <v>110</v>
      </c>
      <c r="H49" s="45">
        <v>120</v>
      </c>
      <c r="I49" s="124">
        <v>375</v>
      </c>
    </row>
    <row r="50" spans="2:9" ht="13.5" customHeight="1" x14ac:dyDescent="0.4">
      <c r="B50" s="123" t="s">
        <v>191</v>
      </c>
      <c r="C50" s="124">
        <v>7</v>
      </c>
      <c r="D50" s="125">
        <v>1</v>
      </c>
      <c r="E50" s="126">
        <v>0</v>
      </c>
      <c r="F50" s="126">
        <v>14</v>
      </c>
      <c r="G50" s="126">
        <v>23</v>
      </c>
      <c r="H50" s="45">
        <v>38</v>
      </c>
      <c r="I50" s="124">
        <v>95</v>
      </c>
    </row>
    <row r="51" spans="2:9" ht="13.5" customHeight="1" x14ac:dyDescent="0.4">
      <c r="B51" s="123" t="s">
        <v>192</v>
      </c>
      <c r="C51" s="124">
        <v>9</v>
      </c>
      <c r="D51" s="125">
        <v>1</v>
      </c>
      <c r="E51" s="126">
        <v>0</v>
      </c>
      <c r="F51" s="126">
        <v>18</v>
      </c>
      <c r="G51" s="126">
        <v>32</v>
      </c>
      <c r="H51" s="45">
        <v>51</v>
      </c>
      <c r="I51" s="124">
        <v>226</v>
      </c>
    </row>
    <row r="52" spans="2:9" ht="13.5" customHeight="1" thickBot="1" x14ac:dyDescent="0.45">
      <c r="B52" s="127" t="s">
        <v>193</v>
      </c>
      <c r="C52" s="128">
        <v>7</v>
      </c>
      <c r="D52" s="129">
        <v>1</v>
      </c>
      <c r="E52" s="130">
        <v>1</v>
      </c>
      <c r="F52" s="130">
        <v>10</v>
      </c>
      <c r="G52" s="130">
        <v>0</v>
      </c>
      <c r="H52" s="46">
        <v>12</v>
      </c>
      <c r="I52" s="128">
        <v>92</v>
      </c>
    </row>
    <row r="53" spans="2:9" ht="13.5" customHeight="1" thickBot="1" x14ac:dyDescent="0.45">
      <c r="B53" s="127" t="s">
        <v>8</v>
      </c>
      <c r="C53" s="128">
        <f>SUM(C6:C52)</f>
        <v>1377</v>
      </c>
      <c r="D53" s="129">
        <f>SUM(D6:D52)</f>
        <v>413</v>
      </c>
      <c r="E53" s="130">
        <f t="shared" ref="E53:G53" si="0">SUM(E6:E52)</f>
        <v>258</v>
      </c>
      <c r="F53" s="130">
        <f t="shared" si="0"/>
        <v>3417</v>
      </c>
      <c r="G53" s="130">
        <f t="shared" si="0"/>
        <v>21697</v>
      </c>
      <c r="H53" s="130">
        <f>SUM(H6:H52)</f>
        <v>25785</v>
      </c>
      <c r="I53" s="128">
        <f>SUM(I6:I52)</f>
        <v>62106</v>
      </c>
    </row>
  </sheetData>
  <mergeCells count="8">
    <mergeCell ref="B3:B5"/>
    <mergeCell ref="C3:C5"/>
    <mergeCell ref="D3:H3"/>
    <mergeCell ref="I3:I5"/>
    <mergeCell ref="D4:E4"/>
    <mergeCell ref="F4:F5"/>
    <mergeCell ref="G4:G5"/>
    <mergeCell ref="H4:H5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2"/>
  <sheetViews>
    <sheetView workbookViewId="0">
      <selection activeCell="C3" sqref="C3:D3"/>
    </sheetView>
  </sheetViews>
  <sheetFormatPr defaultRowHeight="18.75" x14ac:dyDescent="0.4"/>
  <cols>
    <col min="2" max="4" width="20.125" customWidth="1"/>
  </cols>
  <sheetData>
    <row r="2" spans="2:4" x14ac:dyDescent="0.4">
      <c r="B2" t="s">
        <v>82</v>
      </c>
    </row>
    <row r="3" spans="2:4" x14ac:dyDescent="0.4">
      <c r="B3" s="131"/>
      <c r="C3" s="275" t="s">
        <v>202</v>
      </c>
      <c r="D3" s="275" t="s">
        <v>203</v>
      </c>
    </row>
    <row r="4" spans="2:4" x14ac:dyDescent="0.4">
      <c r="B4" s="131" t="s">
        <v>194</v>
      </c>
      <c r="C4" s="132">
        <v>136355</v>
      </c>
      <c r="D4" s="133">
        <v>0.84734124197587635</v>
      </c>
    </row>
    <row r="5" spans="2:4" x14ac:dyDescent="0.4">
      <c r="B5" s="131" t="s">
        <v>195</v>
      </c>
      <c r="C5" s="132">
        <v>7804</v>
      </c>
      <c r="D5" s="133">
        <v>4.8495845787684642E-2</v>
      </c>
    </row>
    <row r="6" spans="2:4" x14ac:dyDescent="0.4">
      <c r="B6" s="131" t="s">
        <v>196</v>
      </c>
      <c r="C6" s="132">
        <v>3512</v>
      </c>
      <c r="D6" s="133">
        <v>2.1824373450326558E-2</v>
      </c>
    </row>
    <row r="7" spans="2:4" x14ac:dyDescent="0.4">
      <c r="B7" s="131" t="s">
        <v>197</v>
      </c>
      <c r="C7" s="132">
        <v>3503</v>
      </c>
      <c r="D7" s="133">
        <v>2.1768445386245425E-2</v>
      </c>
    </row>
    <row r="8" spans="2:4" x14ac:dyDescent="0.4">
      <c r="B8" s="131" t="s">
        <v>198</v>
      </c>
      <c r="C8" s="132">
        <v>1425</v>
      </c>
      <c r="D8" s="133">
        <v>8.8552768128460548E-3</v>
      </c>
    </row>
    <row r="9" spans="2:4" x14ac:dyDescent="0.4">
      <c r="B9" s="131" t="s">
        <v>199</v>
      </c>
      <c r="C9" s="132">
        <v>1337</v>
      </c>
      <c r="D9" s="133">
        <v>8.3084246307194212E-3</v>
      </c>
    </row>
    <row r="10" spans="2:4" x14ac:dyDescent="0.4">
      <c r="B10" s="131" t="s">
        <v>200</v>
      </c>
      <c r="C10" s="132">
        <v>650</v>
      </c>
      <c r="D10" s="133">
        <v>4.0392490725262705E-3</v>
      </c>
    </row>
    <row r="11" spans="2:4" x14ac:dyDescent="0.4">
      <c r="B11" s="131" t="s">
        <v>201</v>
      </c>
      <c r="C11" s="132">
        <v>6335</v>
      </c>
      <c r="D11" s="133">
        <v>3.9367142883775269E-2</v>
      </c>
    </row>
    <row r="12" spans="2:4" x14ac:dyDescent="0.4">
      <c r="B12" s="134" t="s">
        <v>204</v>
      </c>
      <c r="C12" s="132">
        <v>160921</v>
      </c>
      <c r="D12" s="133">
        <v>1</v>
      </c>
    </row>
  </sheetData>
  <phoneticPr fontId="2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8.75" x14ac:dyDescent="0.4"/>
  <sheetData/>
  <phoneticPr fontId="2"/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2"/>
  <sheetViews>
    <sheetView workbookViewId="0">
      <selection activeCell="D3" sqref="D3"/>
    </sheetView>
  </sheetViews>
  <sheetFormatPr defaultRowHeight="18.75" x14ac:dyDescent="0.4"/>
  <cols>
    <col min="2" max="4" width="17.75" customWidth="1"/>
  </cols>
  <sheetData>
    <row r="2" spans="2:4" x14ac:dyDescent="0.4">
      <c r="B2" t="s">
        <v>136</v>
      </c>
    </row>
    <row r="3" spans="2:4" x14ac:dyDescent="0.4">
      <c r="B3" s="131"/>
      <c r="C3" s="131" t="s">
        <v>202</v>
      </c>
      <c r="D3" s="275" t="s">
        <v>203</v>
      </c>
    </row>
    <row r="4" spans="2:4" x14ac:dyDescent="0.4">
      <c r="B4" s="131" t="s">
        <v>194</v>
      </c>
      <c r="C4" s="132">
        <v>40409</v>
      </c>
      <c r="D4" s="133">
        <v>0.91266148703586591</v>
      </c>
    </row>
    <row r="5" spans="2:4" x14ac:dyDescent="0.4">
      <c r="B5" s="131" t="s">
        <v>197</v>
      </c>
      <c r="C5" s="132">
        <v>944</v>
      </c>
      <c r="D5" s="133">
        <v>2.1320805854187372E-2</v>
      </c>
    </row>
    <row r="6" spans="2:4" x14ac:dyDescent="0.4">
      <c r="B6" s="131" t="s">
        <v>196</v>
      </c>
      <c r="C6" s="132">
        <v>614</v>
      </c>
      <c r="D6" s="133">
        <v>1.3867558044990513E-2</v>
      </c>
    </row>
    <row r="7" spans="2:4" x14ac:dyDescent="0.4">
      <c r="B7" s="131" t="s">
        <v>198</v>
      </c>
      <c r="C7" s="132">
        <v>485</v>
      </c>
      <c r="D7" s="133">
        <v>1.0954015719577197E-2</v>
      </c>
    </row>
    <row r="8" spans="2:4" x14ac:dyDescent="0.4">
      <c r="B8" s="131" t="s">
        <v>199</v>
      </c>
      <c r="C8" s="132">
        <v>423</v>
      </c>
      <c r="D8" s="133">
        <v>9.5537085554250611E-3</v>
      </c>
    </row>
    <row r="9" spans="2:4" x14ac:dyDescent="0.4">
      <c r="B9" s="131" t="s">
        <v>195</v>
      </c>
      <c r="C9" s="132">
        <v>250</v>
      </c>
      <c r="D9" s="133">
        <v>5.6463998554521638E-3</v>
      </c>
    </row>
    <row r="10" spans="2:4" x14ac:dyDescent="0.4">
      <c r="B10" s="131" t="s">
        <v>200</v>
      </c>
      <c r="C10" s="132">
        <v>138</v>
      </c>
      <c r="D10" s="133">
        <v>3.1168127202095943E-3</v>
      </c>
    </row>
    <row r="11" spans="2:4" x14ac:dyDescent="0.4">
      <c r="B11" s="131" t="s">
        <v>201</v>
      </c>
      <c r="C11" s="132">
        <v>1013</v>
      </c>
      <c r="D11" s="133">
        <v>2.2879212214292167E-2</v>
      </c>
    </row>
    <row r="12" spans="2:4" x14ac:dyDescent="0.4">
      <c r="B12" s="131" t="s">
        <v>204</v>
      </c>
      <c r="C12" s="132">
        <v>44276</v>
      </c>
      <c r="D12" s="133">
        <v>1</v>
      </c>
    </row>
  </sheetData>
  <phoneticPr fontId="2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8.75" x14ac:dyDescent="0.4"/>
  <sheetData/>
  <phoneticPr fontId="2"/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2"/>
  <sheetViews>
    <sheetView workbookViewId="0">
      <selection activeCell="D16" sqref="D16"/>
    </sheetView>
  </sheetViews>
  <sheetFormatPr defaultRowHeight="18.75" x14ac:dyDescent="0.4"/>
  <cols>
    <col min="2" max="4" width="17.375" customWidth="1"/>
  </cols>
  <sheetData>
    <row r="2" spans="2:4" x14ac:dyDescent="0.4">
      <c r="B2" t="s">
        <v>137</v>
      </c>
    </row>
    <row r="3" spans="2:4" x14ac:dyDescent="0.4">
      <c r="B3" s="131"/>
      <c r="C3" s="131" t="s">
        <v>202</v>
      </c>
      <c r="D3" s="131" t="s">
        <v>203</v>
      </c>
    </row>
    <row r="4" spans="2:4" x14ac:dyDescent="0.4">
      <c r="B4" s="131" t="s">
        <v>194</v>
      </c>
      <c r="C4" s="132">
        <v>95946</v>
      </c>
      <c r="D4" s="133">
        <v>0.82254704445111237</v>
      </c>
    </row>
    <row r="5" spans="2:4" x14ac:dyDescent="0.4">
      <c r="B5" s="131" t="s">
        <v>195</v>
      </c>
      <c r="C5" s="132">
        <v>7554</v>
      </c>
      <c r="D5" s="133">
        <v>6.4760598396845129E-2</v>
      </c>
    </row>
    <row r="6" spans="2:4" x14ac:dyDescent="0.4">
      <c r="B6" s="131" t="s">
        <v>196</v>
      </c>
      <c r="C6" s="132">
        <v>2898</v>
      </c>
      <c r="D6" s="133">
        <v>2.4844613999742811E-2</v>
      </c>
    </row>
    <row r="7" spans="2:4" x14ac:dyDescent="0.4">
      <c r="B7" s="131" t="s">
        <v>197</v>
      </c>
      <c r="C7" s="132">
        <v>2559</v>
      </c>
      <c r="D7" s="133">
        <v>2.1938359981139355E-2</v>
      </c>
    </row>
    <row r="8" spans="2:4" x14ac:dyDescent="0.4">
      <c r="B8" s="131" t="s">
        <v>198</v>
      </c>
      <c r="C8" s="132">
        <v>940</v>
      </c>
      <c r="D8" s="133">
        <v>8.0586394616143E-3</v>
      </c>
    </row>
    <row r="9" spans="2:4" x14ac:dyDescent="0.4">
      <c r="B9" s="131" t="s">
        <v>199</v>
      </c>
      <c r="C9" s="132">
        <v>914</v>
      </c>
      <c r="D9" s="133">
        <v>7.8357409233143303E-3</v>
      </c>
    </row>
    <row r="10" spans="2:4" x14ac:dyDescent="0.4">
      <c r="B10" s="131" t="s">
        <v>200</v>
      </c>
      <c r="C10" s="132">
        <v>512</v>
      </c>
      <c r="D10" s="133">
        <v>4.3893866003686397E-3</v>
      </c>
    </row>
    <row r="11" spans="2:4" x14ac:dyDescent="0.4">
      <c r="B11" s="131" t="s">
        <v>201</v>
      </c>
      <c r="C11" s="132">
        <v>5322</v>
      </c>
      <c r="D11" s="133">
        <v>4.562561618586309E-2</v>
      </c>
    </row>
    <row r="12" spans="2:4" x14ac:dyDescent="0.4">
      <c r="B12" s="131" t="s">
        <v>204</v>
      </c>
      <c r="C12" s="132">
        <v>116645</v>
      </c>
      <c r="D12" s="133">
        <v>1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"/>
  <sheetViews>
    <sheetView workbookViewId="0">
      <selection activeCell="I16" sqref="I16"/>
    </sheetView>
  </sheetViews>
  <sheetFormatPr defaultRowHeight="18.75" x14ac:dyDescent="0.4"/>
  <cols>
    <col min="2" max="2" width="15.625" customWidth="1"/>
    <col min="3" max="11" width="10.625" customWidth="1"/>
  </cols>
  <sheetData>
    <row r="1" spans="2:11" ht="19.5" thickBot="1" x14ac:dyDescent="0.45"/>
    <row r="2" spans="2:11" ht="29.25" thickBot="1" x14ac:dyDescent="0.45">
      <c r="B2" s="2"/>
      <c r="C2" s="3" t="s">
        <v>9</v>
      </c>
      <c r="D2" s="4" t="s">
        <v>10</v>
      </c>
      <c r="E2" s="4" t="s">
        <v>11</v>
      </c>
      <c r="F2" s="5" t="s">
        <v>12</v>
      </c>
      <c r="G2" s="4" t="s">
        <v>13</v>
      </c>
      <c r="H2" s="5" t="s">
        <v>14</v>
      </c>
      <c r="I2" s="4" t="s">
        <v>15</v>
      </c>
      <c r="J2" s="6" t="s">
        <v>16</v>
      </c>
      <c r="K2" s="6" t="s">
        <v>17</v>
      </c>
    </row>
    <row r="3" spans="2:11" ht="28.5" x14ac:dyDescent="0.4">
      <c r="B3" s="7" t="s">
        <v>18</v>
      </c>
      <c r="C3" s="8">
        <v>821</v>
      </c>
      <c r="D3" s="9">
        <v>1961</v>
      </c>
      <c r="E3" s="10">
        <v>1893</v>
      </c>
      <c r="F3" s="10">
        <v>2012</v>
      </c>
      <c r="G3" s="11">
        <v>2111</v>
      </c>
      <c r="H3" s="11">
        <v>2109</v>
      </c>
      <c r="I3" s="11">
        <v>2290</v>
      </c>
      <c r="J3" s="12">
        <v>2542</v>
      </c>
      <c r="K3" s="12">
        <v>2516</v>
      </c>
    </row>
    <row r="4" spans="2:11" x14ac:dyDescent="0.4">
      <c r="B4" s="13" t="s">
        <v>19</v>
      </c>
      <c r="C4" s="14">
        <v>8329</v>
      </c>
      <c r="D4" s="15">
        <v>31174</v>
      </c>
      <c r="E4" s="16">
        <v>32949</v>
      </c>
      <c r="F4" s="16">
        <v>36168</v>
      </c>
      <c r="G4" s="17">
        <v>37962</v>
      </c>
      <c r="H4" s="17">
        <v>39588</v>
      </c>
      <c r="I4" s="17">
        <v>41606</v>
      </c>
      <c r="J4" s="18">
        <v>46411</v>
      </c>
      <c r="K4" s="18">
        <v>41755</v>
      </c>
    </row>
    <row r="5" spans="2:11" ht="19.5" thickBot="1" x14ac:dyDescent="0.45">
      <c r="B5" s="19" t="s">
        <v>20</v>
      </c>
      <c r="C5" s="20">
        <v>60601</v>
      </c>
      <c r="D5" s="21">
        <v>156843</v>
      </c>
      <c r="E5" s="22">
        <v>174359</v>
      </c>
      <c r="F5" s="22">
        <v>191753</v>
      </c>
      <c r="G5" s="23">
        <v>217881</v>
      </c>
      <c r="H5" s="23">
        <v>239597</v>
      </c>
      <c r="I5" s="23">
        <v>259711</v>
      </c>
      <c r="J5" s="24">
        <v>277857</v>
      </c>
      <c r="K5" s="24">
        <v>160921</v>
      </c>
    </row>
  </sheetData>
  <phoneticPr fontId="2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8.75" x14ac:dyDescent="0.4"/>
  <sheetData/>
  <phoneticPr fontId="2"/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4"/>
  <sheetViews>
    <sheetView workbookViewId="0">
      <selection activeCell="O18" sqref="O18"/>
    </sheetView>
  </sheetViews>
  <sheetFormatPr defaultRowHeight="18.75" x14ac:dyDescent="0.4"/>
  <cols>
    <col min="2" max="2" width="4.5" customWidth="1"/>
    <col min="3" max="3" width="33.5" customWidth="1"/>
  </cols>
  <sheetData>
    <row r="2" spans="2:12" x14ac:dyDescent="0.4">
      <c r="B2" s="436" t="s">
        <v>207</v>
      </c>
      <c r="C2" s="436" t="s">
        <v>208</v>
      </c>
      <c r="D2" s="437" t="s">
        <v>206</v>
      </c>
      <c r="E2" s="436" t="s">
        <v>415</v>
      </c>
      <c r="F2" s="436"/>
      <c r="G2" s="436"/>
      <c r="H2" s="436"/>
      <c r="I2" s="436"/>
      <c r="J2" s="436"/>
    </row>
    <row r="3" spans="2:12" x14ac:dyDescent="0.4">
      <c r="B3" s="436"/>
      <c r="C3" s="436"/>
      <c r="D3" s="438"/>
      <c r="E3" s="439" t="s">
        <v>209</v>
      </c>
      <c r="F3" s="440"/>
      <c r="G3" s="440" t="s">
        <v>210</v>
      </c>
      <c r="H3" s="440"/>
      <c r="I3" s="440" t="s">
        <v>211</v>
      </c>
      <c r="J3" s="440"/>
    </row>
    <row r="4" spans="2:12" x14ac:dyDescent="0.4">
      <c r="B4" s="131">
        <v>1</v>
      </c>
      <c r="C4" s="131" t="s">
        <v>212</v>
      </c>
      <c r="D4" s="132">
        <v>91547</v>
      </c>
      <c r="E4" s="135">
        <v>53534</v>
      </c>
      <c r="F4" s="136">
        <v>0.33267255361326364</v>
      </c>
      <c r="G4" s="135">
        <v>21472</v>
      </c>
      <c r="H4" s="137">
        <v>1</v>
      </c>
      <c r="I4" s="135">
        <v>32062</v>
      </c>
      <c r="J4" s="137">
        <v>1</v>
      </c>
      <c r="L4" s="262"/>
    </row>
    <row r="5" spans="2:12" x14ac:dyDescent="0.4">
      <c r="B5" s="131">
        <v>2</v>
      </c>
      <c r="C5" s="131" t="s">
        <v>213</v>
      </c>
      <c r="D5" s="132">
        <v>62117</v>
      </c>
      <c r="E5" s="135">
        <v>35839</v>
      </c>
      <c r="F5" s="136">
        <v>0.22271176540041387</v>
      </c>
      <c r="G5" s="135">
        <v>6559</v>
      </c>
      <c r="H5" s="137">
        <v>2</v>
      </c>
      <c r="I5" s="135">
        <v>29280</v>
      </c>
      <c r="J5" s="137">
        <v>2</v>
      </c>
      <c r="L5" s="262"/>
    </row>
    <row r="6" spans="2:12" x14ac:dyDescent="0.4">
      <c r="B6" s="131">
        <v>3</v>
      </c>
      <c r="C6" s="131" t="s">
        <v>214</v>
      </c>
      <c r="D6" s="132">
        <v>14246</v>
      </c>
      <c r="E6" s="135">
        <v>9314</v>
      </c>
      <c r="F6" s="136">
        <v>5.7879332094630281E-2</v>
      </c>
      <c r="G6" s="135">
        <v>2007</v>
      </c>
      <c r="H6" s="137">
        <v>4</v>
      </c>
      <c r="I6" s="135">
        <v>7307</v>
      </c>
      <c r="J6" s="137">
        <v>3</v>
      </c>
      <c r="L6" s="262"/>
    </row>
    <row r="7" spans="2:12" x14ac:dyDescent="0.4">
      <c r="B7" s="131">
        <v>4</v>
      </c>
      <c r="C7" s="131" t="s">
        <v>215</v>
      </c>
      <c r="D7" s="132">
        <v>8159</v>
      </c>
      <c r="E7" s="135">
        <v>6063</v>
      </c>
      <c r="F7" s="136">
        <v>3.7676872502656583E-2</v>
      </c>
      <c r="G7" s="135">
        <v>139</v>
      </c>
      <c r="H7" s="137">
        <v>21</v>
      </c>
      <c r="I7" s="135">
        <v>5924</v>
      </c>
      <c r="J7" s="137">
        <v>4</v>
      </c>
      <c r="L7" s="262"/>
    </row>
    <row r="8" spans="2:12" x14ac:dyDescent="0.4">
      <c r="B8" s="131">
        <v>5</v>
      </c>
      <c r="C8" s="131" t="s">
        <v>216</v>
      </c>
      <c r="D8" s="132">
        <v>10125</v>
      </c>
      <c r="E8" s="135">
        <v>5929</v>
      </c>
      <c r="F8" s="136">
        <v>3.6844165770781936E-2</v>
      </c>
      <c r="G8" s="135">
        <v>242</v>
      </c>
      <c r="H8" s="137">
        <v>16</v>
      </c>
      <c r="I8" s="135">
        <v>5687</v>
      </c>
      <c r="J8" s="137">
        <v>5</v>
      </c>
      <c r="L8" s="262"/>
    </row>
    <row r="9" spans="2:12" x14ac:dyDescent="0.4">
      <c r="B9" s="131">
        <v>6</v>
      </c>
      <c r="C9" s="131" t="s">
        <v>217</v>
      </c>
      <c r="D9" s="132">
        <v>11593</v>
      </c>
      <c r="E9" s="135">
        <v>5755</v>
      </c>
      <c r="F9" s="136">
        <v>3.5762889865213365E-2</v>
      </c>
      <c r="G9" s="135">
        <v>3581</v>
      </c>
      <c r="H9" s="137">
        <v>3</v>
      </c>
      <c r="I9" s="135">
        <v>2174</v>
      </c>
      <c r="J9" s="137">
        <v>8</v>
      </c>
      <c r="L9" s="262"/>
    </row>
    <row r="10" spans="2:12" x14ac:dyDescent="0.4">
      <c r="B10" s="131">
        <v>7</v>
      </c>
      <c r="C10" s="131" t="s">
        <v>218</v>
      </c>
      <c r="D10" s="132">
        <v>8083</v>
      </c>
      <c r="E10" s="135">
        <v>5127</v>
      </c>
      <c r="F10" s="136">
        <v>3.1860353838218752E-2</v>
      </c>
      <c r="G10" s="135">
        <v>1159</v>
      </c>
      <c r="H10" s="137">
        <v>5</v>
      </c>
      <c r="I10" s="135">
        <v>3968</v>
      </c>
      <c r="J10" s="137">
        <v>6</v>
      </c>
      <c r="L10" s="262"/>
    </row>
    <row r="11" spans="2:12" x14ac:dyDescent="0.4">
      <c r="B11" s="131">
        <v>8</v>
      </c>
      <c r="C11" s="131" t="s">
        <v>219</v>
      </c>
      <c r="D11" s="132">
        <v>8734</v>
      </c>
      <c r="E11" s="135">
        <v>3347</v>
      </c>
      <c r="F11" s="136">
        <v>2.079902560883912E-2</v>
      </c>
      <c r="G11" s="135">
        <v>1008</v>
      </c>
      <c r="H11" s="137">
        <v>6</v>
      </c>
      <c r="I11" s="135">
        <v>2339</v>
      </c>
      <c r="J11" s="137">
        <v>7</v>
      </c>
      <c r="L11" s="262"/>
    </row>
    <row r="12" spans="2:12" x14ac:dyDescent="0.4">
      <c r="B12" s="131">
        <v>9</v>
      </c>
      <c r="C12" s="131" t="s">
        <v>220</v>
      </c>
      <c r="D12" s="132">
        <v>5628</v>
      </c>
      <c r="E12" s="135">
        <v>2445</v>
      </c>
      <c r="F12" s="136">
        <v>1.5193790742041125E-2</v>
      </c>
      <c r="G12" s="135">
        <v>389</v>
      </c>
      <c r="H12" s="137">
        <v>13</v>
      </c>
      <c r="I12" s="135">
        <v>2056</v>
      </c>
      <c r="J12" s="137">
        <v>9</v>
      </c>
      <c r="L12" s="262"/>
    </row>
    <row r="13" spans="2:12" x14ac:dyDescent="0.4">
      <c r="B13" s="131">
        <v>10</v>
      </c>
      <c r="C13" s="131" t="s">
        <v>221</v>
      </c>
      <c r="D13" s="132">
        <v>4518</v>
      </c>
      <c r="E13" s="135">
        <v>2431</v>
      </c>
      <c r="F13" s="136">
        <v>1.5106791531248252E-2</v>
      </c>
      <c r="G13" s="135">
        <v>617</v>
      </c>
      <c r="H13" s="137">
        <v>8</v>
      </c>
      <c r="I13" s="135">
        <v>1814</v>
      </c>
      <c r="J13" s="137">
        <v>10</v>
      </c>
      <c r="L13" s="262"/>
    </row>
    <row r="14" spans="2:12" x14ac:dyDescent="0.4">
      <c r="B14" s="131">
        <v>11</v>
      </c>
      <c r="C14" s="131" t="s">
        <v>222</v>
      </c>
      <c r="D14" s="132">
        <v>3487</v>
      </c>
      <c r="E14" s="135">
        <v>2033</v>
      </c>
      <c r="F14" s="136">
        <v>1.2633528252993706E-2</v>
      </c>
      <c r="G14" s="135">
        <v>367</v>
      </c>
      <c r="H14" s="137">
        <v>14</v>
      </c>
      <c r="I14" s="135">
        <v>1666</v>
      </c>
      <c r="J14" s="137">
        <v>11</v>
      </c>
      <c r="L14" s="262"/>
    </row>
    <row r="15" spans="2:12" x14ac:dyDescent="0.4">
      <c r="B15" s="131">
        <v>12</v>
      </c>
      <c r="C15" s="131" t="s">
        <v>223</v>
      </c>
      <c r="D15" s="132">
        <v>3512</v>
      </c>
      <c r="E15" s="135">
        <v>1889</v>
      </c>
      <c r="F15" s="136">
        <v>1.1738679227695578E-2</v>
      </c>
      <c r="G15" s="135">
        <v>451</v>
      </c>
      <c r="H15" s="137">
        <v>10</v>
      </c>
      <c r="I15" s="135">
        <v>1438</v>
      </c>
      <c r="J15" s="137">
        <v>13</v>
      </c>
      <c r="L15" s="262"/>
    </row>
    <row r="16" spans="2:12" x14ac:dyDescent="0.4">
      <c r="B16" s="131">
        <v>13</v>
      </c>
      <c r="C16" s="131" t="s">
        <v>224</v>
      </c>
      <c r="D16" s="132">
        <v>2318</v>
      </c>
      <c r="E16" s="135">
        <v>1854</v>
      </c>
      <c r="F16" s="136">
        <v>1.1521181200713394E-2</v>
      </c>
      <c r="G16" s="135">
        <v>497</v>
      </c>
      <c r="H16" s="137">
        <v>9</v>
      </c>
      <c r="I16" s="135">
        <v>1357</v>
      </c>
      <c r="J16" s="137">
        <v>14</v>
      </c>
      <c r="L16" s="262"/>
    </row>
    <row r="17" spans="2:12" x14ac:dyDescent="0.4">
      <c r="B17" s="131">
        <v>14</v>
      </c>
      <c r="C17" s="131" t="s">
        <v>225</v>
      </c>
      <c r="D17" s="132">
        <v>2618</v>
      </c>
      <c r="E17" s="135">
        <v>1724</v>
      </c>
      <c r="F17" s="136">
        <v>1.071333138620814E-2</v>
      </c>
      <c r="G17" s="135">
        <v>451</v>
      </c>
      <c r="H17" s="137">
        <v>10</v>
      </c>
      <c r="I17" s="135">
        <v>1273</v>
      </c>
      <c r="J17" s="137">
        <v>15</v>
      </c>
      <c r="L17" s="262"/>
    </row>
    <row r="18" spans="2:12" x14ac:dyDescent="0.4">
      <c r="B18" s="131">
        <v>15</v>
      </c>
      <c r="C18" s="131" t="s">
        <v>226</v>
      </c>
      <c r="D18" s="132">
        <v>3203</v>
      </c>
      <c r="E18" s="135">
        <v>1722</v>
      </c>
      <c r="F18" s="136">
        <v>1.0700902927523443E-2</v>
      </c>
      <c r="G18" s="135">
        <v>274</v>
      </c>
      <c r="H18" s="137">
        <v>15</v>
      </c>
      <c r="I18" s="135">
        <v>1448</v>
      </c>
      <c r="J18" s="137">
        <v>12</v>
      </c>
      <c r="L18" s="262"/>
    </row>
    <row r="19" spans="2:12" x14ac:dyDescent="0.4">
      <c r="B19" s="131">
        <v>16</v>
      </c>
      <c r="C19" s="131" t="s">
        <v>227</v>
      </c>
      <c r="D19" s="132">
        <v>2048</v>
      </c>
      <c r="E19" s="135">
        <v>1329</v>
      </c>
      <c r="F19" s="136">
        <v>8.2587107959806363E-3</v>
      </c>
      <c r="G19" s="135">
        <v>398</v>
      </c>
      <c r="H19" s="137">
        <v>12</v>
      </c>
      <c r="I19" s="135">
        <v>931</v>
      </c>
      <c r="J19" s="137">
        <v>17</v>
      </c>
      <c r="L19" s="262"/>
    </row>
    <row r="20" spans="2:12" x14ac:dyDescent="0.4">
      <c r="B20" s="131">
        <v>17</v>
      </c>
      <c r="C20" s="131" t="s">
        <v>228</v>
      </c>
      <c r="D20" s="132">
        <v>1802</v>
      </c>
      <c r="E20" s="135">
        <v>1175</v>
      </c>
      <c r="F20" s="136">
        <v>7.3017194772590274E-3</v>
      </c>
      <c r="G20" s="135">
        <v>653</v>
      </c>
      <c r="H20" s="137">
        <v>7</v>
      </c>
      <c r="I20" s="135">
        <v>522</v>
      </c>
      <c r="J20" s="137">
        <v>22</v>
      </c>
      <c r="L20" s="262"/>
    </row>
    <row r="21" spans="2:12" x14ac:dyDescent="0.4">
      <c r="B21" s="131">
        <v>18</v>
      </c>
      <c r="C21" s="131" t="s">
        <v>229</v>
      </c>
      <c r="D21" s="132">
        <v>2080</v>
      </c>
      <c r="E21" s="135">
        <v>1173</v>
      </c>
      <c r="F21" s="136">
        <v>7.2892910185743311E-3</v>
      </c>
      <c r="G21" s="135">
        <v>37</v>
      </c>
      <c r="H21" s="137">
        <v>40</v>
      </c>
      <c r="I21" s="135">
        <v>1136</v>
      </c>
      <c r="J21" s="137">
        <v>16</v>
      </c>
      <c r="L21" s="262"/>
    </row>
    <row r="22" spans="2:12" x14ac:dyDescent="0.4">
      <c r="B22" s="131">
        <v>19</v>
      </c>
      <c r="C22" s="131" t="s">
        <v>230</v>
      </c>
      <c r="D22" s="132">
        <v>1247</v>
      </c>
      <c r="E22" s="135">
        <v>846</v>
      </c>
      <c r="F22" s="136">
        <v>5.2572380236265001E-3</v>
      </c>
      <c r="G22" s="135">
        <v>86</v>
      </c>
      <c r="H22" s="137">
        <v>27</v>
      </c>
      <c r="I22" s="135">
        <v>760</v>
      </c>
      <c r="J22" s="137">
        <v>18</v>
      </c>
      <c r="L22" s="262"/>
    </row>
    <row r="23" spans="2:12" x14ac:dyDescent="0.4">
      <c r="B23" s="131">
        <v>20</v>
      </c>
      <c r="C23" s="131" t="s">
        <v>231</v>
      </c>
      <c r="D23" s="132">
        <v>1966</v>
      </c>
      <c r="E23" s="135">
        <v>787</v>
      </c>
      <c r="F23" s="136">
        <v>4.8905984924279616E-3</v>
      </c>
      <c r="G23" s="135">
        <v>217</v>
      </c>
      <c r="H23" s="137">
        <v>17</v>
      </c>
      <c r="I23" s="135">
        <v>570</v>
      </c>
      <c r="J23" s="137">
        <v>20</v>
      </c>
      <c r="L23" s="262"/>
    </row>
    <row r="24" spans="2:12" x14ac:dyDescent="0.4">
      <c r="B24" t="s">
        <v>358</v>
      </c>
    </row>
  </sheetData>
  <mergeCells count="7">
    <mergeCell ref="B2:B3"/>
    <mergeCell ref="C2:C3"/>
    <mergeCell ref="D2:D3"/>
    <mergeCell ref="E2:J2"/>
    <mergeCell ref="E3:F3"/>
    <mergeCell ref="G3:H3"/>
    <mergeCell ref="I3:J3"/>
  </mergeCells>
  <phoneticPr fontId="2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6"/>
  <sheetViews>
    <sheetView workbookViewId="0">
      <selection activeCell="H21" sqref="H21"/>
    </sheetView>
  </sheetViews>
  <sheetFormatPr defaultRowHeight="18.75" x14ac:dyDescent="0.4"/>
  <sheetData>
    <row r="16" spans="6:6" x14ac:dyDescent="0.4">
      <c r="F16" t="s">
        <v>375</v>
      </c>
    </row>
  </sheetData>
  <phoneticPr fontId="2"/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9"/>
  <sheetViews>
    <sheetView workbookViewId="0">
      <selection activeCell="E3" sqref="E3:E7"/>
    </sheetView>
  </sheetViews>
  <sheetFormatPr defaultRowHeight="18.75" x14ac:dyDescent="0.4"/>
  <cols>
    <col min="2" max="2" width="27.875" customWidth="1"/>
    <col min="3" max="5" width="16.875" customWidth="1"/>
  </cols>
  <sheetData>
    <row r="1" spans="2:5" ht="19.5" thickBot="1" x14ac:dyDescent="0.45"/>
    <row r="2" spans="2:5" ht="19.5" thickBot="1" x14ac:dyDescent="0.45">
      <c r="B2" s="149"/>
      <c r="C2" s="145" t="s">
        <v>0</v>
      </c>
      <c r="D2" s="143" t="s">
        <v>232</v>
      </c>
      <c r="E2" s="144" t="s">
        <v>233</v>
      </c>
    </row>
    <row r="3" spans="2:5" x14ac:dyDescent="0.4">
      <c r="B3" s="150" t="s">
        <v>3</v>
      </c>
      <c r="C3" s="146">
        <v>187</v>
      </c>
      <c r="D3" s="141">
        <v>2744</v>
      </c>
      <c r="E3" s="142">
        <v>11801</v>
      </c>
    </row>
    <row r="4" spans="2:5" x14ac:dyDescent="0.4">
      <c r="B4" s="151" t="s">
        <v>234</v>
      </c>
      <c r="C4" s="147">
        <v>116</v>
      </c>
      <c r="D4" s="132">
        <v>327</v>
      </c>
      <c r="E4" s="138">
        <v>3024</v>
      </c>
    </row>
    <row r="5" spans="2:5" x14ac:dyDescent="0.4">
      <c r="B5" s="151" t="s">
        <v>5</v>
      </c>
      <c r="C5" s="147">
        <v>129</v>
      </c>
      <c r="D5" s="132">
        <v>358</v>
      </c>
      <c r="E5" s="138">
        <v>4433</v>
      </c>
    </row>
    <row r="6" spans="2:5" x14ac:dyDescent="0.4">
      <c r="B6" s="151" t="s">
        <v>6</v>
      </c>
      <c r="C6" s="147">
        <v>66</v>
      </c>
      <c r="D6" s="132">
        <v>699</v>
      </c>
      <c r="E6" s="138">
        <v>4017</v>
      </c>
    </row>
    <row r="7" spans="2:5" ht="19.5" thickBot="1" x14ac:dyDescent="0.45">
      <c r="B7" s="152" t="s">
        <v>7</v>
      </c>
      <c r="C7" s="153">
        <v>105</v>
      </c>
      <c r="D7" s="154">
        <v>418</v>
      </c>
      <c r="E7" s="155">
        <v>2880</v>
      </c>
    </row>
    <row r="8" spans="2:5" ht="19.5" thickBot="1" x14ac:dyDescent="0.45">
      <c r="B8" s="156" t="s">
        <v>8</v>
      </c>
      <c r="C8" s="157">
        <v>603</v>
      </c>
      <c r="D8" s="158">
        <v>4546</v>
      </c>
      <c r="E8" s="159">
        <v>26155</v>
      </c>
    </row>
    <row r="9" spans="2:5" x14ac:dyDescent="0.4">
      <c r="B9" t="s">
        <v>359</v>
      </c>
    </row>
  </sheetData>
  <phoneticPr fontId="2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8.75" x14ac:dyDescent="0.4"/>
  <sheetData/>
  <phoneticPr fontId="2"/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"/>
  <sheetViews>
    <sheetView workbookViewId="0">
      <selection activeCell="E9" sqref="E9"/>
    </sheetView>
  </sheetViews>
  <sheetFormatPr defaultRowHeight="18.75" x14ac:dyDescent="0.4"/>
  <cols>
    <col min="2" max="2" width="18.875" customWidth="1"/>
  </cols>
  <sheetData>
    <row r="1" spans="2:11" ht="19.5" thickBot="1" x14ac:dyDescent="0.45"/>
    <row r="2" spans="2:11" ht="33.75" customHeight="1" thickBot="1" x14ac:dyDescent="0.45">
      <c r="B2" s="149"/>
      <c r="C2" s="161" t="s">
        <v>237</v>
      </c>
      <c r="D2" s="162" t="s">
        <v>238</v>
      </c>
      <c r="E2" s="162" t="s">
        <v>239</v>
      </c>
      <c r="F2" s="162" t="s">
        <v>240</v>
      </c>
      <c r="G2" s="162" t="s">
        <v>241</v>
      </c>
      <c r="H2" s="162" t="s">
        <v>242</v>
      </c>
      <c r="I2" s="162" t="s">
        <v>243</v>
      </c>
      <c r="J2" s="162" t="s">
        <v>244</v>
      </c>
      <c r="K2" s="163" t="s">
        <v>245</v>
      </c>
    </row>
    <row r="3" spans="2:11" x14ac:dyDescent="0.4">
      <c r="B3" s="150" t="s">
        <v>0</v>
      </c>
      <c r="C3" s="146">
        <v>146</v>
      </c>
      <c r="D3" s="141">
        <v>607</v>
      </c>
      <c r="E3" s="141">
        <v>557</v>
      </c>
      <c r="F3" s="141">
        <v>523</v>
      </c>
      <c r="G3" s="141">
        <v>582</v>
      </c>
      <c r="H3" s="141">
        <v>524</v>
      </c>
      <c r="I3" s="141">
        <v>520</v>
      </c>
      <c r="J3" s="141">
        <v>579</v>
      </c>
      <c r="K3" s="142">
        <v>603</v>
      </c>
    </row>
    <row r="4" spans="2:11" x14ac:dyDescent="0.4">
      <c r="B4" s="151" t="s">
        <v>232</v>
      </c>
      <c r="C4" s="147">
        <v>1771</v>
      </c>
      <c r="D4" s="132">
        <v>4211</v>
      </c>
      <c r="E4" s="132">
        <v>4271</v>
      </c>
      <c r="F4" s="132">
        <v>3866</v>
      </c>
      <c r="G4" s="132">
        <v>4297</v>
      </c>
      <c r="H4" s="132">
        <v>4259</v>
      </c>
      <c r="I4" s="132">
        <v>4078</v>
      </c>
      <c r="J4" s="132">
        <v>4701</v>
      </c>
      <c r="K4" s="138">
        <v>4546</v>
      </c>
    </row>
    <row r="5" spans="2:11" ht="19.5" thickBot="1" x14ac:dyDescent="0.45">
      <c r="B5" s="160" t="s">
        <v>233</v>
      </c>
      <c r="C5" s="148">
        <v>15146</v>
      </c>
      <c r="D5" s="139">
        <v>30110</v>
      </c>
      <c r="E5" s="139">
        <v>35818</v>
      </c>
      <c r="F5" s="139">
        <v>26241</v>
      </c>
      <c r="G5" s="139">
        <v>29267</v>
      </c>
      <c r="H5" s="139">
        <v>27056</v>
      </c>
      <c r="I5" s="139">
        <v>29561</v>
      </c>
      <c r="J5" s="139">
        <v>31826</v>
      </c>
      <c r="K5" s="140">
        <v>26155</v>
      </c>
    </row>
  </sheetData>
  <phoneticPr fontId="2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8.75" x14ac:dyDescent="0.4"/>
  <sheetData/>
  <phoneticPr fontId="2"/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2" sqref="K12"/>
    </sheetView>
  </sheetViews>
  <sheetFormatPr defaultRowHeight="18.75" x14ac:dyDescent="0.4"/>
  <sheetData/>
  <phoneticPr fontId="2"/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9" sqref="K9"/>
    </sheetView>
  </sheetViews>
  <sheetFormatPr defaultRowHeight="18.75" x14ac:dyDescent="0.4"/>
  <sheetData/>
  <phoneticPr fontId="2"/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8" sqref="L8"/>
    </sheetView>
  </sheetViews>
  <sheetFormatPr defaultRowHeight="18.75" x14ac:dyDescent="0.4"/>
  <sheetData/>
  <phoneticPr fontId="2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9" sqref="L9"/>
    </sheetView>
  </sheetViews>
  <sheetFormatPr defaultRowHeight="18.75" x14ac:dyDescent="0.4"/>
  <sheetData/>
  <phoneticPr fontId="2"/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0"/>
  <sheetViews>
    <sheetView zoomScaleNormal="100" workbookViewId="0">
      <selection activeCell="N22" sqref="N22"/>
    </sheetView>
  </sheetViews>
  <sheetFormatPr defaultRowHeight="18.75" x14ac:dyDescent="0.4"/>
  <cols>
    <col min="1" max="1" width="9" customWidth="1"/>
    <col min="2" max="2" width="5.5" customWidth="1"/>
    <col min="4" max="4" width="20.25" customWidth="1"/>
  </cols>
  <sheetData>
    <row r="1" spans="2:10" ht="19.5" thickBot="1" x14ac:dyDescent="0.45"/>
    <row r="2" spans="2:10" x14ac:dyDescent="0.4">
      <c r="B2" s="451" t="s">
        <v>246</v>
      </c>
      <c r="C2" s="452"/>
      <c r="D2" s="453"/>
      <c r="E2" s="457" t="s">
        <v>247</v>
      </c>
      <c r="F2" s="451" t="s">
        <v>232</v>
      </c>
      <c r="G2" s="452"/>
      <c r="H2" s="452"/>
      <c r="I2" s="459"/>
      <c r="J2" s="460" t="s">
        <v>233</v>
      </c>
    </row>
    <row r="3" spans="2:10" ht="19.5" thickBot="1" x14ac:dyDescent="0.45">
      <c r="B3" s="454"/>
      <c r="C3" s="455"/>
      <c r="D3" s="456"/>
      <c r="E3" s="458"/>
      <c r="F3" s="276" t="s">
        <v>142</v>
      </c>
      <c r="G3" s="277" t="s">
        <v>143</v>
      </c>
      <c r="H3" s="278" t="s">
        <v>144</v>
      </c>
      <c r="I3" s="279" t="s">
        <v>8</v>
      </c>
      <c r="J3" s="461"/>
    </row>
    <row r="4" spans="2:10" x14ac:dyDescent="0.4">
      <c r="B4" s="462" t="s">
        <v>3</v>
      </c>
      <c r="C4" s="452" t="s">
        <v>248</v>
      </c>
      <c r="D4" s="280" t="s">
        <v>249</v>
      </c>
      <c r="E4" s="281">
        <v>31</v>
      </c>
      <c r="F4" s="546">
        <v>212</v>
      </c>
      <c r="G4" s="547">
        <v>95</v>
      </c>
      <c r="H4" s="547">
        <v>1</v>
      </c>
      <c r="I4" s="548">
        <v>308</v>
      </c>
      <c r="J4" s="549">
        <v>1368</v>
      </c>
    </row>
    <row r="5" spans="2:10" x14ac:dyDescent="0.4">
      <c r="B5" s="442"/>
      <c r="C5" s="447"/>
      <c r="D5" s="286" t="s">
        <v>250</v>
      </c>
      <c r="E5" s="287">
        <v>14</v>
      </c>
      <c r="F5" s="288">
        <v>106</v>
      </c>
      <c r="G5" s="289">
        <v>35</v>
      </c>
      <c r="H5" s="289">
        <v>0</v>
      </c>
      <c r="I5" s="290">
        <v>141</v>
      </c>
      <c r="J5" s="291">
        <v>584</v>
      </c>
    </row>
    <row r="6" spans="2:10" x14ac:dyDescent="0.4">
      <c r="B6" s="442"/>
      <c r="C6" s="447"/>
      <c r="D6" s="286" t="s">
        <v>251</v>
      </c>
      <c r="E6" s="287">
        <v>138</v>
      </c>
      <c r="F6" s="288">
        <v>1204</v>
      </c>
      <c r="G6" s="289">
        <v>1073</v>
      </c>
      <c r="H6" s="289">
        <v>0</v>
      </c>
      <c r="I6" s="290">
        <v>2277</v>
      </c>
      <c r="J6" s="291">
        <v>9740</v>
      </c>
    </row>
    <row r="7" spans="2:10" x14ac:dyDescent="0.4">
      <c r="B7" s="442"/>
      <c r="C7" s="447"/>
      <c r="D7" s="286" t="s">
        <v>204</v>
      </c>
      <c r="E7" s="287">
        <v>183</v>
      </c>
      <c r="F7" s="288">
        <v>1522</v>
      </c>
      <c r="G7" s="289">
        <v>1203</v>
      </c>
      <c r="H7" s="289">
        <v>1</v>
      </c>
      <c r="I7" s="290">
        <v>2726</v>
      </c>
      <c r="J7" s="291">
        <v>11692</v>
      </c>
    </row>
    <row r="8" spans="2:10" x14ac:dyDescent="0.4">
      <c r="B8" s="442"/>
      <c r="C8" s="447" t="s">
        <v>252</v>
      </c>
      <c r="D8" s="286" t="s">
        <v>250</v>
      </c>
      <c r="E8" s="287">
        <v>0</v>
      </c>
      <c r="F8" s="288">
        <v>0</v>
      </c>
      <c r="G8" s="289">
        <v>0</v>
      </c>
      <c r="H8" s="289">
        <v>0</v>
      </c>
      <c r="I8" s="290">
        <v>0</v>
      </c>
      <c r="J8" s="291">
        <v>0</v>
      </c>
    </row>
    <row r="9" spans="2:10" x14ac:dyDescent="0.4">
      <c r="B9" s="442"/>
      <c r="C9" s="447"/>
      <c r="D9" s="286" t="s">
        <v>251</v>
      </c>
      <c r="E9" s="287">
        <v>4</v>
      </c>
      <c r="F9" s="288">
        <v>7</v>
      </c>
      <c r="G9" s="289">
        <v>11</v>
      </c>
      <c r="H9" s="289">
        <v>0</v>
      </c>
      <c r="I9" s="290">
        <v>18</v>
      </c>
      <c r="J9" s="291">
        <v>109</v>
      </c>
    </row>
    <row r="10" spans="2:10" x14ac:dyDescent="0.4">
      <c r="B10" s="442"/>
      <c r="C10" s="447"/>
      <c r="D10" s="286" t="s">
        <v>204</v>
      </c>
      <c r="E10" s="287">
        <v>4</v>
      </c>
      <c r="F10" s="288">
        <v>7</v>
      </c>
      <c r="G10" s="289">
        <v>11</v>
      </c>
      <c r="H10" s="289">
        <v>0</v>
      </c>
      <c r="I10" s="290">
        <v>18</v>
      </c>
      <c r="J10" s="291">
        <v>109</v>
      </c>
    </row>
    <row r="11" spans="2:10" x14ac:dyDescent="0.4">
      <c r="B11" s="442"/>
      <c r="C11" s="445" t="s">
        <v>253</v>
      </c>
      <c r="D11" s="286" t="s">
        <v>249</v>
      </c>
      <c r="E11" s="287">
        <v>0</v>
      </c>
      <c r="F11" s="288">
        <v>0</v>
      </c>
      <c r="G11" s="289">
        <v>0</v>
      </c>
      <c r="H11" s="289">
        <v>0</v>
      </c>
      <c r="I11" s="290">
        <v>0</v>
      </c>
      <c r="J11" s="291">
        <v>0</v>
      </c>
    </row>
    <row r="12" spans="2:10" x14ac:dyDescent="0.4">
      <c r="B12" s="442"/>
      <c r="C12" s="445"/>
      <c r="D12" s="286" t="s">
        <v>250</v>
      </c>
      <c r="E12" s="287">
        <v>0</v>
      </c>
      <c r="F12" s="288">
        <v>0</v>
      </c>
      <c r="G12" s="289">
        <v>0</v>
      </c>
      <c r="H12" s="289">
        <v>0</v>
      </c>
      <c r="I12" s="290">
        <v>0</v>
      </c>
      <c r="J12" s="291">
        <v>0</v>
      </c>
    </row>
    <row r="13" spans="2:10" x14ac:dyDescent="0.4">
      <c r="B13" s="442"/>
      <c r="C13" s="449"/>
      <c r="D13" s="286" t="s">
        <v>251</v>
      </c>
      <c r="E13" s="287">
        <v>0</v>
      </c>
      <c r="F13" s="288">
        <v>0</v>
      </c>
      <c r="G13" s="289">
        <v>0</v>
      </c>
      <c r="H13" s="289">
        <v>0</v>
      </c>
      <c r="I13" s="290">
        <v>0</v>
      </c>
      <c r="J13" s="291">
        <v>0</v>
      </c>
    </row>
    <row r="14" spans="2:10" x14ac:dyDescent="0.4">
      <c r="B14" s="442"/>
      <c r="C14" s="450" t="s">
        <v>204</v>
      </c>
      <c r="D14" s="448"/>
      <c r="E14" s="287">
        <v>0</v>
      </c>
      <c r="F14" s="288">
        <v>0</v>
      </c>
      <c r="G14" s="289">
        <v>0</v>
      </c>
      <c r="H14" s="289">
        <v>0</v>
      </c>
      <c r="I14" s="290">
        <v>0</v>
      </c>
      <c r="J14" s="291">
        <v>0</v>
      </c>
    </row>
    <row r="15" spans="2:10" ht="19.5" thickBot="1" x14ac:dyDescent="0.45">
      <c r="B15" s="550"/>
      <c r="C15" s="551" t="s">
        <v>254</v>
      </c>
      <c r="D15" s="551"/>
      <c r="E15" s="552">
        <v>187</v>
      </c>
      <c r="F15" s="292">
        <v>1529</v>
      </c>
      <c r="G15" s="293">
        <v>1214</v>
      </c>
      <c r="H15" s="293">
        <v>1</v>
      </c>
      <c r="I15" s="294">
        <v>2744</v>
      </c>
      <c r="J15" s="295">
        <v>11801</v>
      </c>
    </row>
    <row r="16" spans="2:10" ht="19.5" thickTop="1" x14ac:dyDescent="0.4">
      <c r="B16" s="441" t="s">
        <v>205</v>
      </c>
      <c r="C16" s="444" t="s">
        <v>255</v>
      </c>
      <c r="D16" s="296" t="s">
        <v>256</v>
      </c>
      <c r="E16" s="297">
        <v>16</v>
      </c>
      <c r="F16" s="282">
        <v>4</v>
      </c>
      <c r="G16" s="283">
        <v>46</v>
      </c>
      <c r="H16" s="283">
        <v>0</v>
      </c>
      <c r="I16" s="284">
        <v>50</v>
      </c>
      <c r="J16" s="285">
        <v>555</v>
      </c>
    </row>
    <row r="17" spans="2:10" x14ac:dyDescent="0.4">
      <c r="B17" s="442"/>
      <c r="C17" s="445"/>
      <c r="D17" s="286" t="s">
        <v>257</v>
      </c>
      <c r="E17" s="287">
        <v>4</v>
      </c>
      <c r="F17" s="288">
        <v>0</v>
      </c>
      <c r="G17" s="289">
        <v>24</v>
      </c>
      <c r="H17" s="289">
        <v>0</v>
      </c>
      <c r="I17" s="290">
        <v>24</v>
      </c>
      <c r="J17" s="291">
        <v>318</v>
      </c>
    </row>
    <row r="18" spans="2:10" x14ac:dyDescent="0.4">
      <c r="B18" s="442"/>
      <c r="C18" s="445"/>
      <c r="D18" s="286" t="s">
        <v>258</v>
      </c>
      <c r="E18" s="287">
        <v>12</v>
      </c>
      <c r="F18" s="288">
        <v>3</v>
      </c>
      <c r="G18" s="289">
        <v>23</v>
      </c>
      <c r="H18" s="289">
        <v>2</v>
      </c>
      <c r="I18" s="290">
        <v>28</v>
      </c>
      <c r="J18" s="291">
        <v>235</v>
      </c>
    </row>
    <row r="19" spans="2:10" x14ac:dyDescent="0.4">
      <c r="B19" s="442"/>
      <c r="C19" s="445"/>
      <c r="D19" s="286" t="s">
        <v>259</v>
      </c>
      <c r="E19" s="287">
        <v>3</v>
      </c>
      <c r="F19" s="288">
        <v>1</v>
      </c>
      <c r="G19" s="289">
        <v>6</v>
      </c>
      <c r="H19" s="289">
        <v>0</v>
      </c>
      <c r="I19" s="290">
        <v>7</v>
      </c>
      <c r="J19" s="291">
        <v>28</v>
      </c>
    </row>
    <row r="20" spans="2:10" x14ac:dyDescent="0.4">
      <c r="B20" s="442"/>
      <c r="C20" s="445"/>
      <c r="D20" s="286" t="s">
        <v>260</v>
      </c>
      <c r="E20" s="287">
        <v>59</v>
      </c>
      <c r="F20" s="288">
        <v>10</v>
      </c>
      <c r="G20" s="289">
        <v>52</v>
      </c>
      <c r="H20" s="289">
        <v>89</v>
      </c>
      <c r="I20" s="290">
        <v>151</v>
      </c>
      <c r="J20" s="291">
        <v>1237</v>
      </c>
    </row>
    <row r="21" spans="2:10" x14ac:dyDescent="0.4">
      <c r="B21" s="442"/>
      <c r="C21" s="445"/>
      <c r="D21" s="286" t="s">
        <v>261</v>
      </c>
      <c r="E21" s="287">
        <v>4</v>
      </c>
      <c r="F21" s="288">
        <v>0</v>
      </c>
      <c r="G21" s="289">
        <v>12</v>
      </c>
      <c r="H21" s="289">
        <v>0</v>
      </c>
      <c r="I21" s="290">
        <v>12</v>
      </c>
      <c r="J21" s="291">
        <v>52</v>
      </c>
    </row>
    <row r="22" spans="2:10" x14ac:dyDescent="0.4">
      <c r="B22" s="442"/>
      <c r="C22" s="446"/>
      <c r="D22" s="298" t="s">
        <v>204</v>
      </c>
      <c r="E22" s="287">
        <v>94</v>
      </c>
      <c r="F22" s="288">
        <v>18</v>
      </c>
      <c r="G22" s="289">
        <v>151</v>
      </c>
      <c r="H22" s="289">
        <v>91</v>
      </c>
      <c r="I22" s="290">
        <v>260</v>
      </c>
      <c r="J22" s="291">
        <v>2373</v>
      </c>
    </row>
    <row r="23" spans="2:10" x14ac:dyDescent="0.4">
      <c r="B23" s="442"/>
      <c r="C23" s="445" t="s">
        <v>262</v>
      </c>
      <c r="D23" s="286" t="s">
        <v>256</v>
      </c>
      <c r="E23" s="287">
        <v>6</v>
      </c>
      <c r="F23" s="288">
        <v>2</v>
      </c>
      <c r="G23" s="289">
        <v>29</v>
      </c>
      <c r="H23" s="289">
        <v>2</v>
      </c>
      <c r="I23" s="290">
        <v>33</v>
      </c>
      <c r="J23" s="291">
        <v>197</v>
      </c>
    </row>
    <row r="24" spans="2:10" x14ac:dyDescent="0.4">
      <c r="B24" s="442"/>
      <c r="C24" s="445"/>
      <c r="D24" s="286" t="s">
        <v>257</v>
      </c>
      <c r="E24" s="287">
        <v>1</v>
      </c>
      <c r="F24" s="288">
        <v>3</v>
      </c>
      <c r="G24" s="289">
        <v>3</v>
      </c>
      <c r="H24" s="289">
        <v>3</v>
      </c>
      <c r="I24" s="290">
        <v>9</v>
      </c>
      <c r="J24" s="291">
        <v>110</v>
      </c>
    </row>
    <row r="25" spans="2:10" x14ac:dyDescent="0.4">
      <c r="B25" s="442"/>
      <c r="C25" s="445"/>
      <c r="D25" s="286" t="s">
        <v>258</v>
      </c>
      <c r="E25" s="287">
        <v>1</v>
      </c>
      <c r="F25" s="288">
        <v>0</v>
      </c>
      <c r="G25" s="289">
        <v>4</v>
      </c>
      <c r="H25" s="289">
        <v>0</v>
      </c>
      <c r="I25" s="290">
        <v>4</v>
      </c>
      <c r="J25" s="291">
        <v>79</v>
      </c>
    </row>
    <row r="26" spans="2:10" x14ac:dyDescent="0.4">
      <c r="B26" s="442"/>
      <c r="C26" s="445"/>
      <c r="D26" s="286" t="s">
        <v>259</v>
      </c>
      <c r="E26" s="287">
        <v>0</v>
      </c>
      <c r="F26" s="288">
        <v>0</v>
      </c>
      <c r="G26" s="289">
        <v>0</v>
      </c>
      <c r="H26" s="289">
        <v>0</v>
      </c>
      <c r="I26" s="290">
        <v>0</v>
      </c>
      <c r="J26" s="291">
        <v>0</v>
      </c>
    </row>
    <row r="27" spans="2:10" x14ac:dyDescent="0.4">
      <c r="B27" s="442"/>
      <c r="C27" s="445"/>
      <c r="D27" s="286" t="s">
        <v>260</v>
      </c>
      <c r="E27" s="287">
        <v>14</v>
      </c>
      <c r="F27" s="288">
        <v>10</v>
      </c>
      <c r="G27" s="289">
        <v>9</v>
      </c>
      <c r="H27" s="289">
        <v>2</v>
      </c>
      <c r="I27" s="290">
        <v>21</v>
      </c>
      <c r="J27" s="291">
        <v>265</v>
      </c>
    </row>
    <row r="28" spans="2:10" x14ac:dyDescent="0.4">
      <c r="B28" s="442"/>
      <c r="C28" s="445"/>
      <c r="D28" s="286" t="s">
        <v>261</v>
      </c>
      <c r="E28" s="287">
        <v>1</v>
      </c>
      <c r="F28" s="288">
        <v>0</v>
      </c>
      <c r="G28" s="289">
        <v>1</v>
      </c>
      <c r="H28" s="289">
        <v>0</v>
      </c>
      <c r="I28" s="290">
        <v>1</v>
      </c>
      <c r="J28" s="291">
        <v>13</v>
      </c>
    </row>
    <row r="29" spans="2:10" x14ac:dyDescent="0.4">
      <c r="B29" s="442"/>
      <c r="C29" s="446"/>
      <c r="D29" s="298" t="s">
        <v>204</v>
      </c>
      <c r="E29" s="287">
        <v>22</v>
      </c>
      <c r="F29" s="288">
        <v>15</v>
      </c>
      <c r="G29" s="289">
        <v>45</v>
      </c>
      <c r="H29" s="289">
        <v>7</v>
      </c>
      <c r="I29" s="290">
        <v>67</v>
      </c>
      <c r="J29" s="291">
        <v>651</v>
      </c>
    </row>
    <row r="30" spans="2:10" x14ac:dyDescent="0.4">
      <c r="B30" s="442"/>
      <c r="C30" s="299" t="s">
        <v>5</v>
      </c>
      <c r="D30" s="286"/>
      <c r="E30" s="287">
        <v>129</v>
      </c>
      <c r="F30" s="288">
        <v>40</v>
      </c>
      <c r="G30" s="289">
        <v>206</v>
      </c>
      <c r="H30" s="289">
        <v>112</v>
      </c>
      <c r="I30" s="290">
        <v>358</v>
      </c>
      <c r="J30" s="291">
        <v>4433</v>
      </c>
    </row>
    <row r="31" spans="2:10" x14ac:dyDescent="0.4">
      <c r="B31" s="442"/>
      <c r="C31" s="299" t="s">
        <v>6</v>
      </c>
      <c r="D31" s="286"/>
      <c r="E31" s="287">
        <v>66</v>
      </c>
      <c r="F31" s="288">
        <v>122</v>
      </c>
      <c r="G31" s="289">
        <v>577</v>
      </c>
      <c r="H31" s="289">
        <v>0</v>
      </c>
      <c r="I31" s="290">
        <v>699</v>
      </c>
      <c r="J31" s="291">
        <v>4017</v>
      </c>
    </row>
    <row r="32" spans="2:10" x14ac:dyDescent="0.4">
      <c r="B32" s="442"/>
      <c r="C32" s="447" t="s">
        <v>72</v>
      </c>
      <c r="D32" s="286" t="s">
        <v>263</v>
      </c>
      <c r="E32" s="287">
        <v>11</v>
      </c>
      <c r="F32" s="288">
        <v>1</v>
      </c>
      <c r="G32" s="289">
        <v>37</v>
      </c>
      <c r="H32" s="289">
        <v>30</v>
      </c>
      <c r="I32" s="290">
        <v>68</v>
      </c>
      <c r="J32" s="291">
        <v>432</v>
      </c>
    </row>
    <row r="33" spans="2:10" x14ac:dyDescent="0.4">
      <c r="B33" s="442"/>
      <c r="C33" s="447"/>
      <c r="D33" s="286" t="s">
        <v>264</v>
      </c>
      <c r="E33" s="287">
        <v>2</v>
      </c>
      <c r="F33" s="288">
        <v>0</v>
      </c>
      <c r="G33" s="289">
        <v>0</v>
      </c>
      <c r="H33" s="289">
        <v>0</v>
      </c>
      <c r="I33" s="290">
        <v>0</v>
      </c>
      <c r="J33" s="291">
        <v>0</v>
      </c>
    </row>
    <row r="34" spans="2:10" x14ac:dyDescent="0.4">
      <c r="B34" s="442"/>
      <c r="C34" s="447"/>
      <c r="D34" s="286" t="s">
        <v>265</v>
      </c>
      <c r="E34" s="287">
        <v>6</v>
      </c>
      <c r="F34" s="288">
        <v>18</v>
      </c>
      <c r="G34" s="289">
        <v>40</v>
      </c>
      <c r="H34" s="289">
        <v>0</v>
      </c>
      <c r="I34" s="290">
        <v>58</v>
      </c>
      <c r="J34" s="291">
        <v>277</v>
      </c>
    </row>
    <row r="35" spans="2:10" x14ac:dyDescent="0.4">
      <c r="B35" s="442"/>
      <c r="C35" s="447"/>
      <c r="D35" s="286" t="s">
        <v>266</v>
      </c>
      <c r="E35" s="287">
        <v>13</v>
      </c>
      <c r="F35" s="288">
        <v>21</v>
      </c>
      <c r="G35" s="289">
        <v>47</v>
      </c>
      <c r="H35" s="289">
        <v>48</v>
      </c>
      <c r="I35" s="290">
        <v>116</v>
      </c>
      <c r="J35" s="291">
        <v>835</v>
      </c>
    </row>
    <row r="36" spans="2:10" x14ac:dyDescent="0.4">
      <c r="B36" s="442"/>
      <c r="C36" s="447"/>
      <c r="D36" s="286" t="s">
        <v>267</v>
      </c>
      <c r="E36" s="287">
        <v>8</v>
      </c>
      <c r="F36" s="288">
        <v>11</v>
      </c>
      <c r="G36" s="289">
        <v>13</v>
      </c>
      <c r="H36" s="289">
        <v>8</v>
      </c>
      <c r="I36" s="290">
        <v>32</v>
      </c>
      <c r="J36" s="291">
        <v>328</v>
      </c>
    </row>
    <row r="37" spans="2:10" x14ac:dyDescent="0.4">
      <c r="B37" s="442"/>
      <c r="C37" s="447"/>
      <c r="D37" s="286" t="s">
        <v>268</v>
      </c>
      <c r="E37" s="287">
        <v>65</v>
      </c>
      <c r="F37" s="288">
        <v>10</v>
      </c>
      <c r="G37" s="289">
        <v>65</v>
      </c>
      <c r="H37" s="289">
        <v>69</v>
      </c>
      <c r="I37" s="290">
        <v>144</v>
      </c>
      <c r="J37" s="291">
        <v>1008</v>
      </c>
    </row>
    <row r="38" spans="2:10" x14ac:dyDescent="0.4">
      <c r="B38" s="442"/>
      <c r="C38" s="448"/>
      <c r="D38" s="298" t="s">
        <v>204</v>
      </c>
      <c r="E38" s="287">
        <v>105</v>
      </c>
      <c r="F38" s="288">
        <v>61</v>
      </c>
      <c r="G38" s="289">
        <v>202</v>
      </c>
      <c r="H38" s="289">
        <v>155</v>
      </c>
      <c r="I38" s="290">
        <v>418</v>
      </c>
      <c r="J38" s="291">
        <v>2880</v>
      </c>
    </row>
    <row r="39" spans="2:10" ht="19.5" thickBot="1" x14ac:dyDescent="0.45">
      <c r="B39" s="443"/>
      <c r="C39" s="300" t="s">
        <v>254</v>
      </c>
      <c r="D39" s="300"/>
      <c r="E39" s="301">
        <v>416</v>
      </c>
      <c r="F39" s="302">
        <v>256</v>
      </c>
      <c r="G39" s="303">
        <v>1181</v>
      </c>
      <c r="H39" s="303">
        <v>365</v>
      </c>
      <c r="I39" s="304">
        <v>1802</v>
      </c>
      <c r="J39" s="305">
        <v>14354</v>
      </c>
    </row>
    <row r="40" spans="2:10" ht="20.25" thickTop="1" thickBot="1" x14ac:dyDescent="0.45">
      <c r="B40" s="306" t="s">
        <v>8</v>
      </c>
      <c r="C40" s="307"/>
      <c r="D40" s="307"/>
      <c r="E40" s="308">
        <v>603</v>
      </c>
      <c r="F40" s="309">
        <v>1785</v>
      </c>
      <c r="G40" s="310">
        <v>2395</v>
      </c>
      <c r="H40" s="310">
        <v>366</v>
      </c>
      <c r="I40" s="311">
        <v>4546</v>
      </c>
      <c r="J40" s="312">
        <v>26155</v>
      </c>
    </row>
  </sheetData>
  <mergeCells count="13">
    <mergeCell ref="B2:D3"/>
    <mergeCell ref="E2:E3"/>
    <mergeCell ref="F2:I2"/>
    <mergeCell ref="J2:J3"/>
    <mergeCell ref="B4:B15"/>
    <mergeCell ref="C4:C7"/>
    <mergeCell ref="C8:C10"/>
    <mergeCell ref="B16:B39"/>
    <mergeCell ref="C16:C22"/>
    <mergeCell ref="C23:C29"/>
    <mergeCell ref="C32:C38"/>
    <mergeCell ref="C11:C13"/>
    <mergeCell ref="C14:D14"/>
  </mergeCells>
  <phoneticPr fontId="2"/>
  <pageMargins left="0.7" right="0.7" top="0.75" bottom="0.75" header="0.3" footer="0.3"/>
  <pageSetup paperSize="9" scale="82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8"/>
  <sheetViews>
    <sheetView workbookViewId="0">
      <selection activeCell="C17" sqref="C17:K18"/>
    </sheetView>
  </sheetViews>
  <sheetFormatPr defaultRowHeight="18.75" x14ac:dyDescent="0.4"/>
  <cols>
    <col min="2" max="2" width="14.625" customWidth="1"/>
    <col min="3" max="11" width="10.375" customWidth="1"/>
  </cols>
  <sheetData>
    <row r="2" spans="2:11" x14ac:dyDescent="0.4">
      <c r="B2" s="249"/>
      <c r="C2" s="250" t="s">
        <v>328</v>
      </c>
      <c r="D2" s="251" t="s">
        <v>329</v>
      </c>
      <c r="E2" s="251" t="s">
        <v>330</v>
      </c>
      <c r="F2" s="251" t="s">
        <v>331</v>
      </c>
      <c r="G2" s="251" t="s">
        <v>332</v>
      </c>
      <c r="H2" s="251" t="s">
        <v>333</v>
      </c>
      <c r="I2" s="251" t="s">
        <v>334</v>
      </c>
      <c r="J2" s="251" t="s">
        <v>335</v>
      </c>
      <c r="K2" s="251" t="s">
        <v>413</v>
      </c>
    </row>
    <row r="3" spans="2:11" x14ac:dyDescent="0.4">
      <c r="B3" s="464" t="s">
        <v>3</v>
      </c>
      <c r="C3" s="247">
        <v>79</v>
      </c>
      <c r="D3" s="247">
        <v>217</v>
      </c>
      <c r="E3" s="247">
        <v>214</v>
      </c>
      <c r="F3" s="247">
        <v>174</v>
      </c>
      <c r="G3" s="247">
        <v>194</v>
      </c>
      <c r="H3" s="247">
        <v>185</v>
      </c>
      <c r="I3" s="247">
        <v>173</v>
      </c>
      <c r="J3" s="247">
        <v>180</v>
      </c>
      <c r="K3" s="247">
        <v>187</v>
      </c>
    </row>
    <row r="4" spans="2:11" s="248" customFormat="1" x14ac:dyDescent="0.4">
      <c r="B4" s="464"/>
      <c r="C4" s="252">
        <v>0.54109589041095896</v>
      </c>
      <c r="D4" s="252">
        <v>0.35749588138385502</v>
      </c>
      <c r="E4" s="252">
        <v>0.38420107719928187</v>
      </c>
      <c r="F4" s="252">
        <v>0.33269598470363287</v>
      </c>
      <c r="G4" s="252">
        <v>0.33333333333333331</v>
      </c>
      <c r="H4" s="252">
        <v>0.35305343511450382</v>
      </c>
      <c r="I4" s="252">
        <v>0.33269230769230768</v>
      </c>
      <c r="J4" s="252">
        <v>0.31088082901554404</v>
      </c>
      <c r="K4" s="252">
        <v>0.3101160862354892</v>
      </c>
    </row>
    <row r="5" spans="2:11" s="248" customFormat="1" x14ac:dyDescent="0.4">
      <c r="B5" s="463" t="s">
        <v>50</v>
      </c>
      <c r="C5" s="253" t="s">
        <v>33</v>
      </c>
      <c r="D5" s="253">
        <v>86</v>
      </c>
      <c r="E5" s="253">
        <v>68</v>
      </c>
      <c r="F5" s="253">
        <v>84</v>
      </c>
      <c r="G5" s="253">
        <v>100</v>
      </c>
      <c r="H5" s="253">
        <v>86</v>
      </c>
      <c r="I5" s="253">
        <v>99</v>
      </c>
      <c r="J5" s="253">
        <v>91</v>
      </c>
      <c r="K5" s="253">
        <v>116</v>
      </c>
    </row>
    <row r="6" spans="2:11" s="248" customFormat="1" x14ac:dyDescent="0.4">
      <c r="B6" s="463"/>
      <c r="C6" s="252"/>
      <c r="D6" s="252">
        <v>0.14168039538714991</v>
      </c>
      <c r="E6" s="252">
        <v>0.12208258527827648</v>
      </c>
      <c r="F6" s="252">
        <v>0.16061185468451242</v>
      </c>
      <c r="G6" s="252">
        <v>0.1718213058419244</v>
      </c>
      <c r="H6" s="252">
        <v>0.16412213740458015</v>
      </c>
      <c r="I6" s="252">
        <v>0.19038461538461537</v>
      </c>
      <c r="J6" s="252">
        <v>0.15716753022452504</v>
      </c>
      <c r="K6" s="252">
        <v>0.19237147595356552</v>
      </c>
    </row>
    <row r="7" spans="2:11" s="248" customFormat="1" x14ac:dyDescent="0.4">
      <c r="B7" s="463" t="s">
        <v>5</v>
      </c>
      <c r="C7" s="253" t="s">
        <v>33</v>
      </c>
      <c r="D7" s="253">
        <v>139</v>
      </c>
      <c r="E7" s="253">
        <v>136</v>
      </c>
      <c r="F7" s="253">
        <v>164</v>
      </c>
      <c r="G7" s="253">
        <v>174</v>
      </c>
      <c r="H7" s="253">
        <v>149</v>
      </c>
      <c r="I7" s="253">
        <v>130</v>
      </c>
      <c r="J7" s="253">
        <v>136</v>
      </c>
      <c r="K7" s="253">
        <v>129</v>
      </c>
    </row>
    <row r="8" spans="2:11" s="248" customFormat="1" x14ac:dyDescent="0.4">
      <c r="B8" s="463"/>
      <c r="C8" s="252"/>
      <c r="D8" s="252">
        <v>0.22899505766062603</v>
      </c>
      <c r="E8" s="252">
        <v>0.24416517055655296</v>
      </c>
      <c r="F8" s="252">
        <v>0.31357552581261949</v>
      </c>
      <c r="G8" s="252">
        <v>0.29896907216494845</v>
      </c>
      <c r="H8" s="252">
        <v>0.28435114503816794</v>
      </c>
      <c r="I8" s="252">
        <v>0.25</v>
      </c>
      <c r="J8" s="252">
        <v>0.23488773747841105</v>
      </c>
      <c r="K8" s="252">
        <v>0.21393034825870647</v>
      </c>
    </row>
    <row r="9" spans="2:11" s="248" customFormat="1" x14ac:dyDescent="0.4">
      <c r="B9" s="463" t="s">
        <v>51</v>
      </c>
      <c r="C9" s="254"/>
      <c r="D9" s="253">
        <v>42</v>
      </c>
      <c r="E9" s="253">
        <v>38</v>
      </c>
      <c r="F9" s="253">
        <v>46</v>
      </c>
      <c r="G9" s="253">
        <v>41</v>
      </c>
      <c r="H9" s="253">
        <v>58</v>
      </c>
      <c r="I9" s="253">
        <v>60</v>
      </c>
      <c r="J9" s="253">
        <v>59</v>
      </c>
      <c r="K9" s="253">
        <v>66</v>
      </c>
    </row>
    <row r="10" spans="2:11" s="248" customFormat="1" x14ac:dyDescent="0.4">
      <c r="B10" s="463"/>
      <c r="C10" s="256">
        <v>67</v>
      </c>
      <c r="D10" s="252">
        <v>6.919275123558484E-2</v>
      </c>
      <c r="E10" s="252">
        <v>6.9000000000000006E-2</v>
      </c>
      <c r="F10" s="252" t="s">
        <v>336</v>
      </c>
      <c r="G10" s="252" t="s">
        <v>337</v>
      </c>
      <c r="H10" s="252">
        <v>0.11068702290076336</v>
      </c>
      <c r="I10" s="252">
        <v>0.11538461538461539</v>
      </c>
      <c r="J10" s="252">
        <v>0.10189982728842832</v>
      </c>
      <c r="K10" s="252">
        <v>0.10945273631840796</v>
      </c>
    </row>
    <row r="11" spans="2:11" s="248" customFormat="1" x14ac:dyDescent="0.4">
      <c r="B11" s="463" t="s">
        <v>7</v>
      </c>
      <c r="C11" s="255">
        <v>0.4589041095890411</v>
      </c>
      <c r="D11" s="253">
        <v>123</v>
      </c>
      <c r="E11" s="253">
        <v>101</v>
      </c>
      <c r="F11" s="253">
        <v>55</v>
      </c>
      <c r="G11" s="253">
        <v>73</v>
      </c>
      <c r="H11" s="253">
        <v>46</v>
      </c>
      <c r="I11" s="253">
        <v>58</v>
      </c>
      <c r="J11" s="253">
        <v>113</v>
      </c>
      <c r="K11" s="253">
        <v>105</v>
      </c>
    </row>
    <row r="12" spans="2:11" s="248" customFormat="1" x14ac:dyDescent="0.4">
      <c r="B12" s="463"/>
      <c r="C12" s="252"/>
      <c r="D12" s="252">
        <v>0.20263591433278419</v>
      </c>
      <c r="E12" s="252">
        <v>0.18132854578096949</v>
      </c>
      <c r="F12" s="252">
        <v>0.10516252390057361</v>
      </c>
      <c r="G12" s="252">
        <v>0.12542955326460481</v>
      </c>
      <c r="H12" s="252">
        <v>8.7786259541984726E-2</v>
      </c>
      <c r="I12" s="252">
        <v>0.11153846153846154</v>
      </c>
      <c r="J12" s="252">
        <v>0.19516407599309155</v>
      </c>
      <c r="K12" s="252">
        <v>0.17412935323383086</v>
      </c>
    </row>
    <row r="13" spans="2:11" s="248" customFormat="1" x14ac:dyDescent="0.4">
      <c r="B13" s="463" t="s">
        <v>8</v>
      </c>
      <c r="C13" s="253">
        <v>146</v>
      </c>
      <c r="D13" s="253">
        <v>607</v>
      </c>
      <c r="E13" s="253">
        <v>557</v>
      </c>
      <c r="F13" s="253">
        <v>523</v>
      </c>
      <c r="G13" s="253">
        <v>582</v>
      </c>
      <c r="H13" s="253">
        <v>524</v>
      </c>
      <c r="I13" s="253">
        <v>520</v>
      </c>
      <c r="J13" s="253">
        <v>579</v>
      </c>
      <c r="K13" s="253">
        <v>603</v>
      </c>
    </row>
    <row r="14" spans="2:11" s="248" customFormat="1" x14ac:dyDescent="0.4">
      <c r="B14" s="463"/>
      <c r="C14" s="252">
        <v>1</v>
      </c>
      <c r="D14" s="252">
        <v>1</v>
      </c>
      <c r="E14" s="252">
        <v>1</v>
      </c>
      <c r="F14" s="252">
        <v>1</v>
      </c>
      <c r="G14" s="252">
        <v>1</v>
      </c>
      <c r="H14" s="252">
        <v>1</v>
      </c>
      <c r="I14" s="252">
        <v>1</v>
      </c>
      <c r="J14" s="252">
        <v>1</v>
      </c>
      <c r="K14" s="252">
        <v>1</v>
      </c>
    </row>
    <row r="15" spans="2:11" x14ac:dyDescent="0.4">
      <c r="B15" t="s">
        <v>360</v>
      </c>
    </row>
    <row r="18" spans="3:11" x14ac:dyDescent="0.4">
      <c r="C18" s="313"/>
      <c r="D18" s="313"/>
      <c r="E18" s="313"/>
      <c r="F18" s="313"/>
      <c r="G18" s="313"/>
      <c r="H18" s="313"/>
      <c r="I18" s="313"/>
      <c r="J18" s="313"/>
      <c r="K18" s="313"/>
    </row>
  </sheetData>
  <mergeCells count="6">
    <mergeCell ref="B13:B14"/>
    <mergeCell ref="B3:B4"/>
    <mergeCell ref="B5:B6"/>
    <mergeCell ref="B7:B8"/>
    <mergeCell ref="B9:B10"/>
    <mergeCell ref="B11:B12"/>
  </mergeCells>
  <phoneticPr fontId="2"/>
  <pageMargins left="0.7" right="0.7" top="0.75" bottom="0.75" header="0.3" footer="0.3"/>
  <pageSetup paperSize="9" scale="68" orientation="portrait" horizontalDpi="300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8"/>
  <sheetViews>
    <sheetView workbookViewId="0">
      <selection activeCell="C17" sqref="C17:K18"/>
    </sheetView>
  </sheetViews>
  <sheetFormatPr defaultRowHeight="18.75" x14ac:dyDescent="0.4"/>
  <cols>
    <col min="2" max="2" width="14.625" customWidth="1"/>
    <col min="3" max="11" width="10.375" customWidth="1"/>
  </cols>
  <sheetData>
    <row r="2" spans="1:11" x14ac:dyDescent="0.4">
      <c r="B2" s="249"/>
      <c r="C2" s="250" t="s">
        <v>328</v>
      </c>
      <c r="D2" s="251" t="s">
        <v>329</v>
      </c>
      <c r="E2" s="251" t="s">
        <v>330</v>
      </c>
      <c r="F2" s="251" t="s">
        <v>331</v>
      </c>
      <c r="G2" s="251" t="s">
        <v>332</v>
      </c>
      <c r="H2" s="251" t="s">
        <v>333</v>
      </c>
      <c r="I2" s="251" t="s">
        <v>334</v>
      </c>
      <c r="J2" s="251" t="s">
        <v>335</v>
      </c>
      <c r="K2" s="251" t="s">
        <v>413</v>
      </c>
    </row>
    <row r="3" spans="1:11" x14ac:dyDescent="0.4">
      <c r="B3" s="464" t="s">
        <v>3</v>
      </c>
      <c r="C3" s="257">
        <v>923</v>
      </c>
      <c r="D3" s="257">
        <v>2852</v>
      </c>
      <c r="E3" s="257">
        <v>2681</v>
      </c>
      <c r="F3" s="257">
        <v>2487</v>
      </c>
      <c r="G3" s="257">
        <v>2809</v>
      </c>
      <c r="H3" s="257">
        <v>2607</v>
      </c>
      <c r="I3" s="257">
        <v>2578</v>
      </c>
      <c r="J3" s="257">
        <v>2896</v>
      </c>
      <c r="K3" s="257">
        <v>2744</v>
      </c>
    </row>
    <row r="4" spans="1:11" x14ac:dyDescent="0.4">
      <c r="A4" s="248"/>
      <c r="B4" s="464"/>
      <c r="C4" s="252">
        <v>0.52117447769621683</v>
      </c>
      <c r="D4" s="252">
        <v>0.67727380669674664</v>
      </c>
      <c r="E4" s="252">
        <v>0.62772184500117068</v>
      </c>
      <c r="F4" s="252">
        <v>0.64330056906363164</v>
      </c>
      <c r="G4" s="252">
        <v>0.65371189201768676</v>
      </c>
      <c r="H4" s="252">
        <v>0.61211552007513503</v>
      </c>
      <c r="I4" s="252">
        <v>0.63217263364394316</v>
      </c>
      <c r="J4" s="252">
        <v>0.61603914060838116</v>
      </c>
      <c r="K4" s="252">
        <v>0.60360756709194896</v>
      </c>
    </row>
    <row r="5" spans="1:11" x14ac:dyDescent="0.4">
      <c r="A5" s="248"/>
      <c r="B5" s="463" t="s">
        <v>50</v>
      </c>
      <c r="C5" s="258" t="s">
        <v>33</v>
      </c>
      <c r="D5" s="258">
        <v>215</v>
      </c>
      <c r="E5" s="258">
        <v>271</v>
      </c>
      <c r="F5" s="258">
        <v>348</v>
      </c>
      <c r="G5" s="258">
        <v>361</v>
      </c>
      <c r="H5" s="258">
        <v>303</v>
      </c>
      <c r="I5" s="258">
        <v>351</v>
      </c>
      <c r="J5" s="258">
        <v>271</v>
      </c>
      <c r="K5" s="258">
        <v>327</v>
      </c>
    </row>
    <row r="6" spans="1:11" x14ac:dyDescent="0.4">
      <c r="A6" s="248"/>
      <c r="B6" s="463"/>
      <c r="C6" s="252"/>
      <c r="D6" s="252">
        <v>5.1056756114937069E-2</v>
      </c>
      <c r="E6" s="252">
        <v>6.3451182392882235E-2</v>
      </c>
      <c r="F6" s="252">
        <v>9.0015519917227102E-2</v>
      </c>
      <c r="G6" s="252">
        <v>8.4012101466139161E-2</v>
      </c>
      <c r="H6" s="252">
        <v>7.1143460906316042E-2</v>
      </c>
      <c r="I6" s="252">
        <v>8.6071603727317314E-2</v>
      </c>
      <c r="J6" s="252">
        <v>5.7647309083173795E-2</v>
      </c>
      <c r="K6" s="252">
        <v>7.1931368235811699E-2</v>
      </c>
    </row>
    <row r="7" spans="1:11" x14ac:dyDescent="0.4">
      <c r="A7" s="248"/>
      <c r="B7" s="463" t="s">
        <v>5</v>
      </c>
      <c r="C7" s="258" t="s">
        <v>33</v>
      </c>
      <c r="D7" s="258">
        <v>360</v>
      </c>
      <c r="E7" s="258">
        <v>423</v>
      </c>
      <c r="F7" s="258">
        <v>414</v>
      </c>
      <c r="G7" s="258">
        <v>442</v>
      </c>
      <c r="H7" s="258">
        <v>621</v>
      </c>
      <c r="I7" s="258">
        <v>415</v>
      </c>
      <c r="J7" s="258">
        <v>407</v>
      </c>
      <c r="K7" s="258">
        <v>358</v>
      </c>
    </row>
    <row r="8" spans="1:11" x14ac:dyDescent="0.4">
      <c r="A8" s="248"/>
      <c r="B8" s="463"/>
      <c r="C8" s="252"/>
      <c r="D8" s="252">
        <v>8.5490382331987649E-2</v>
      </c>
      <c r="E8" s="252">
        <v>9.904003746195271E-2</v>
      </c>
      <c r="F8" s="252">
        <v>0.10708742886704604</v>
      </c>
      <c r="G8" s="252">
        <v>0.10286246218291832</v>
      </c>
      <c r="H8" s="252">
        <v>0.14580887532284573</v>
      </c>
      <c r="I8" s="252">
        <v>0.10176557135850907</v>
      </c>
      <c r="J8" s="252">
        <v>8.6577323973622639E-2</v>
      </c>
      <c r="K8" s="252">
        <v>7.8750549934007916E-2</v>
      </c>
    </row>
    <row r="9" spans="1:11" x14ac:dyDescent="0.4">
      <c r="A9" s="248"/>
      <c r="B9" s="463" t="s">
        <v>51</v>
      </c>
      <c r="C9" s="259"/>
      <c r="D9" s="258">
        <v>355</v>
      </c>
      <c r="E9" s="258">
        <v>352</v>
      </c>
      <c r="F9" s="258">
        <v>318</v>
      </c>
      <c r="G9" s="258">
        <v>309</v>
      </c>
      <c r="H9" s="258">
        <v>468</v>
      </c>
      <c r="I9" s="258">
        <v>435</v>
      </c>
      <c r="J9" s="258">
        <v>458</v>
      </c>
      <c r="K9" s="258">
        <v>699</v>
      </c>
    </row>
    <row r="10" spans="1:11" x14ac:dyDescent="0.4">
      <c r="A10" s="248"/>
      <c r="B10" s="463"/>
      <c r="C10" s="256">
        <v>848</v>
      </c>
      <c r="D10" s="252" t="s">
        <v>338</v>
      </c>
      <c r="E10" s="252" t="s">
        <v>339</v>
      </c>
      <c r="F10" s="252">
        <v>8.225556130367305E-2</v>
      </c>
      <c r="G10" s="252">
        <v>7.1910635326972311E-2</v>
      </c>
      <c r="H10" s="252">
        <v>0.10988494951866636</v>
      </c>
      <c r="I10" s="252">
        <v>0.10666993624325651</v>
      </c>
      <c r="J10" s="252">
        <v>9.7426079557540943E-2</v>
      </c>
      <c r="K10" s="252">
        <v>0.1537615486141663</v>
      </c>
    </row>
    <row r="11" spans="1:11" x14ac:dyDescent="0.4">
      <c r="A11" s="248"/>
      <c r="B11" s="463" t="s">
        <v>7</v>
      </c>
      <c r="C11" s="255">
        <v>0.47882552230378317</v>
      </c>
      <c r="D11" s="258">
        <v>429</v>
      </c>
      <c r="E11" s="258">
        <v>544</v>
      </c>
      <c r="F11" s="258">
        <v>299</v>
      </c>
      <c r="G11" s="258">
        <v>376</v>
      </c>
      <c r="H11" s="258">
        <v>260</v>
      </c>
      <c r="I11" s="258">
        <v>299</v>
      </c>
      <c r="J11" s="258">
        <v>669</v>
      </c>
      <c r="K11" s="258">
        <v>418</v>
      </c>
    </row>
    <row r="12" spans="1:11" x14ac:dyDescent="0.4">
      <c r="A12" s="248"/>
      <c r="B12" s="463"/>
      <c r="C12" s="252"/>
      <c r="D12" s="252">
        <v>0.10187603894561861</v>
      </c>
      <c r="E12" s="252">
        <v>0.12737063919456801</v>
      </c>
      <c r="F12" s="252" t="s">
        <v>340</v>
      </c>
      <c r="G12" s="252">
        <v>8.6999999999999994E-2</v>
      </c>
      <c r="H12" s="252">
        <v>6.1047194177036863E-2</v>
      </c>
      <c r="I12" s="252">
        <v>7.3320255026974007E-2</v>
      </c>
      <c r="J12" s="252">
        <v>0.14231014677728143</v>
      </c>
      <c r="K12" s="252">
        <v>9.1948966124065112E-2</v>
      </c>
    </row>
    <row r="13" spans="1:11" x14ac:dyDescent="0.4">
      <c r="A13" s="248"/>
      <c r="B13" s="463" t="s">
        <v>8</v>
      </c>
      <c r="C13" s="258">
        <v>1771</v>
      </c>
      <c r="D13" s="258">
        <v>4211</v>
      </c>
      <c r="E13" s="258">
        <v>4271</v>
      </c>
      <c r="F13" s="258">
        <v>3866</v>
      </c>
      <c r="G13" s="258">
        <v>4297</v>
      </c>
      <c r="H13" s="258">
        <v>4259</v>
      </c>
      <c r="I13" s="258">
        <v>4078</v>
      </c>
      <c r="J13" s="258">
        <v>4701</v>
      </c>
      <c r="K13" s="258">
        <v>4546</v>
      </c>
    </row>
    <row r="14" spans="1:11" x14ac:dyDescent="0.4">
      <c r="A14" s="248"/>
      <c r="B14" s="463"/>
      <c r="C14" s="252">
        <v>1</v>
      </c>
      <c r="D14" s="252">
        <v>1</v>
      </c>
      <c r="E14" s="252">
        <v>1</v>
      </c>
      <c r="F14" s="252">
        <v>1</v>
      </c>
      <c r="G14" s="252">
        <v>1</v>
      </c>
      <c r="H14" s="252">
        <v>1</v>
      </c>
      <c r="I14" s="252">
        <v>1</v>
      </c>
      <c r="J14" s="252">
        <v>1</v>
      </c>
      <c r="K14" s="252">
        <v>1</v>
      </c>
    </row>
    <row r="15" spans="1:11" x14ac:dyDescent="0.4">
      <c r="B15" t="s">
        <v>360</v>
      </c>
    </row>
    <row r="17" spans="3:11" x14ac:dyDescent="0.4">
      <c r="C17" s="262"/>
      <c r="D17" s="262"/>
      <c r="E17" s="262"/>
      <c r="F17" s="262"/>
      <c r="G17" s="262"/>
      <c r="H17" s="262"/>
      <c r="I17" s="262"/>
      <c r="J17" s="262"/>
      <c r="K17" s="262"/>
    </row>
    <row r="18" spans="3:11" x14ac:dyDescent="0.4">
      <c r="C18" s="313"/>
      <c r="D18" s="313"/>
      <c r="E18" s="313"/>
      <c r="F18" s="313"/>
      <c r="G18" s="313"/>
      <c r="H18" s="313"/>
      <c r="I18" s="313"/>
      <c r="J18" s="313"/>
      <c r="K18" s="313"/>
    </row>
  </sheetData>
  <mergeCells count="6">
    <mergeCell ref="B13:B14"/>
    <mergeCell ref="B3:B4"/>
    <mergeCell ref="B5:B6"/>
    <mergeCell ref="B7:B8"/>
    <mergeCell ref="B9:B10"/>
    <mergeCell ref="B11:B12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5"/>
  <sheetViews>
    <sheetView workbookViewId="0">
      <selection activeCell="I18" sqref="I18"/>
    </sheetView>
  </sheetViews>
  <sheetFormatPr defaultRowHeight="18.75" x14ac:dyDescent="0.4"/>
  <cols>
    <col min="2" max="2" width="14.625" customWidth="1"/>
    <col min="3" max="11" width="10.375" customWidth="1"/>
  </cols>
  <sheetData>
    <row r="2" spans="1:11" x14ac:dyDescent="0.4">
      <c r="B2" s="249"/>
      <c r="C2" s="250" t="s">
        <v>328</v>
      </c>
      <c r="D2" s="251" t="s">
        <v>329</v>
      </c>
      <c r="E2" s="251" t="s">
        <v>330</v>
      </c>
      <c r="F2" s="251" t="s">
        <v>331</v>
      </c>
      <c r="G2" s="251" t="s">
        <v>332</v>
      </c>
      <c r="H2" s="251" t="s">
        <v>333</v>
      </c>
      <c r="I2" s="251" t="s">
        <v>334</v>
      </c>
      <c r="J2" s="251" t="s">
        <v>335</v>
      </c>
      <c r="K2" s="251" t="s">
        <v>413</v>
      </c>
    </row>
    <row r="3" spans="1:11" x14ac:dyDescent="0.4">
      <c r="B3" s="464" t="s">
        <v>142</v>
      </c>
      <c r="C3" s="257">
        <v>509</v>
      </c>
      <c r="D3" s="257">
        <v>1786</v>
      </c>
      <c r="E3" s="257">
        <v>1756</v>
      </c>
      <c r="F3" s="257">
        <v>1737</v>
      </c>
      <c r="G3" s="257">
        <v>1887</v>
      </c>
      <c r="H3" s="257">
        <v>1654</v>
      </c>
      <c r="I3" s="257">
        <v>1708</v>
      </c>
      <c r="J3" s="257">
        <v>1889</v>
      </c>
      <c r="K3" s="257">
        <v>1785</v>
      </c>
    </row>
    <row r="4" spans="1:11" x14ac:dyDescent="0.4">
      <c r="A4" s="248"/>
      <c r="B4" s="464"/>
      <c r="C4" s="252">
        <v>0.28740824392998304</v>
      </c>
      <c r="D4" s="252">
        <v>0.42412728568036095</v>
      </c>
      <c r="E4" s="252">
        <v>0.4111449309295247</v>
      </c>
      <c r="F4" s="252">
        <v>0.44930160372478012</v>
      </c>
      <c r="G4" s="252">
        <v>0.43914358855015129</v>
      </c>
      <c r="H4" s="252">
        <v>0.38835407372622682</v>
      </c>
      <c r="I4" s="252">
        <v>0.41883276115743012</v>
      </c>
      <c r="J4" s="252">
        <v>0.40182939800042544</v>
      </c>
      <c r="K4" s="252">
        <v>0.39265288165420148</v>
      </c>
    </row>
    <row r="5" spans="1:11" x14ac:dyDescent="0.4">
      <c r="A5" s="248"/>
      <c r="B5" s="463" t="s">
        <v>143</v>
      </c>
      <c r="C5" s="258">
        <v>1262</v>
      </c>
      <c r="D5" s="258">
        <v>2017</v>
      </c>
      <c r="E5" s="258">
        <v>1939</v>
      </c>
      <c r="F5" s="258">
        <v>1760</v>
      </c>
      <c r="G5" s="258">
        <v>1991</v>
      </c>
      <c r="H5" s="258">
        <v>1936</v>
      </c>
      <c r="I5" s="258">
        <v>1876</v>
      </c>
      <c r="J5" s="258">
        <v>2232</v>
      </c>
      <c r="K5" s="258">
        <v>2395</v>
      </c>
    </row>
    <row r="6" spans="1:11" x14ac:dyDescent="0.4">
      <c r="A6" s="248"/>
      <c r="B6" s="463"/>
      <c r="C6" s="252">
        <v>0.7125917560700169</v>
      </c>
      <c r="D6" s="252">
        <v>0.47898361434338638</v>
      </c>
      <c r="E6" s="252">
        <v>0.45399203933505033</v>
      </c>
      <c r="F6" s="252">
        <v>0.45525090532850493</v>
      </c>
      <c r="G6" s="252">
        <v>0.46334652082848499</v>
      </c>
      <c r="H6" s="252">
        <v>0.45456679971824371</v>
      </c>
      <c r="I6" s="252">
        <v>0.46002942618930848</v>
      </c>
      <c r="J6" s="252">
        <v>0.47479259731971923</v>
      </c>
      <c r="K6" s="252">
        <v>0.52683677958644959</v>
      </c>
    </row>
    <row r="7" spans="1:11" x14ac:dyDescent="0.4">
      <c r="A7" s="248"/>
      <c r="B7" s="463" t="s">
        <v>144</v>
      </c>
      <c r="C7" s="258" t="s">
        <v>33</v>
      </c>
      <c r="D7" s="258">
        <v>408</v>
      </c>
      <c r="E7" s="258">
        <v>576</v>
      </c>
      <c r="F7" s="258">
        <v>369</v>
      </c>
      <c r="G7" s="258">
        <v>419</v>
      </c>
      <c r="H7" s="258">
        <v>669</v>
      </c>
      <c r="I7" s="258">
        <v>494</v>
      </c>
      <c r="J7" s="258">
        <v>580</v>
      </c>
      <c r="K7" s="258">
        <v>366</v>
      </c>
    </row>
    <row r="8" spans="1:11" x14ac:dyDescent="0.4">
      <c r="A8" s="248"/>
      <c r="B8" s="463"/>
      <c r="C8" s="252"/>
      <c r="D8" s="252">
        <v>9.6889099976252668E-2</v>
      </c>
      <c r="E8" s="252">
        <v>0.13486302973542497</v>
      </c>
      <c r="F8" s="252">
        <v>9.5447490946714952E-2</v>
      </c>
      <c r="G8" s="252">
        <v>9.750989062136374E-2</v>
      </c>
      <c r="H8" s="252">
        <v>0.15707912655552947</v>
      </c>
      <c r="I8" s="252">
        <v>0.1211378126532614</v>
      </c>
      <c r="J8" s="252">
        <v>0.12337800467985535</v>
      </c>
      <c r="K8" s="252">
        <v>8.0510338759348876E-2</v>
      </c>
    </row>
    <row r="9" spans="1:11" x14ac:dyDescent="0.4">
      <c r="A9" s="248"/>
      <c r="B9" s="463" t="s">
        <v>8</v>
      </c>
      <c r="C9" s="258">
        <v>1771</v>
      </c>
      <c r="D9" s="258">
        <v>4211</v>
      </c>
      <c r="E9" s="258">
        <v>4271</v>
      </c>
      <c r="F9" s="258">
        <v>3866</v>
      </c>
      <c r="G9" s="258">
        <v>4297</v>
      </c>
      <c r="H9" s="258">
        <v>4259</v>
      </c>
      <c r="I9" s="258">
        <v>4078</v>
      </c>
      <c r="J9" s="258">
        <v>4701</v>
      </c>
      <c r="K9" s="258">
        <v>4546</v>
      </c>
    </row>
    <row r="10" spans="1:11" x14ac:dyDescent="0.4">
      <c r="A10" s="248"/>
      <c r="B10" s="463"/>
      <c r="C10" s="252">
        <v>1</v>
      </c>
      <c r="D10" s="252">
        <v>1</v>
      </c>
      <c r="E10" s="252">
        <v>1</v>
      </c>
      <c r="F10" s="252">
        <v>1</v>
      </c>
      <c r="G10" s="252">
        <v>1</v>
      </c>
      <c r="H10" s="252">
        <v>1</v>
      </c>
      <c r="I10" s="252">
        <v>1</v>
      </c>
      <c r="J10" s="252">
        <v>1</v>
      </c>
      <c r="K10" s="252">
        <v>1</v>
      </c>
    </row>
    <row r="11" spans="1:11" x14ac:dyDescent="0.4">
      <c r="B11" t="s">
        <v>361</v>
      </c>
    </row>
    <row r="13" spans="1:11" x14ac:dyDescent="0.4">
      <c r="C13" s="262"/>
    </row>
    <row r="14" spans="1:11" x14ac:dyDescent="0.4">
      <c r="D14" s="262"/>
      <c r="E14" s="262"/>
      <c r="F14" s="262"/>
      <c r="G14" s="262"/>
      <c r="H14" s="262"/>
      <c r="I14" s="262"/>
      <c r="J14" s="262"/>
      <c r="K14" s="262"/>
    </row>
    <row r="15" spans="1:11" x14ac:dyDescent="0.4">
      <c r="C15" s="313"/>
      <c r="D15" s="313"/>
      <c r="E15" s="313"/>
      <c r="F15" s="313"/>
      <c r="G15" s="313"/>
      <c r="H15" s="313"/>
      <c r="I15" s="313"/>
      <c r="J15" s="313"/>
      <c r="K15" s="313"/>
    </row>
  </sheetData>
  <mergeCells count="4">
    <mergeCell ref="B3:B4"/>
    <mergeCell ref="B5:B6"/>
    <mergeCell ref="B7:B8"/>
    <mergeCell ref="B9:B10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5"/>
  <sheetViews>
    <sheetView workbookViewId="0">
      <selection activeCell="F26" sqref="F26"/>
    </sheetView>
  </sheetViews>
  <sheetFormatPr defaultRowHeight="18.75" x14ac:dyDescent="0.4"/>
  <cols>
    <col min="2" max="2" width="14.625" customWidth="1"/>
    <col min="3" max="11" width="10.375" customWidth="1"/>
  </cols>
  <sheetData>
    <row r="2" spans="1:11" x14ac:dyDescent="0.4">
      <c r="B2" s="249"/>
      <c r="C2" s="250" t="s">
        <v>328</v>
      </c>
      <c r="D2" s="251" t="s">
        <v>329</v>
      </c>
      <c r="E2" s="251" t="s">
        <v>330</v>
      </c>
      <c r="F2" s="251" t="s">
        <v>331</v>
      </c>
      <c r="G2" s="251" t="s">
        <v>332</v>
      </c>
      <c r="H2" s="251" t="s">
        <v>333</v>
      </c>
      <c r="I2" s="251" t="s">
        <v>334</v>
      </c>
      <c r="J2" s="251" t="s">
        <v>335</v>
      </c>
      <c r="K2" s="251" t="s">
        <v>413</v>
      </c>
    </row>
    <row r="3" spans="1:11" x14ac:dyDescent="0.4">
      <c r="B3" s="464" t="s">
        <v>3</v>
      </c>
      <c r="C3" s="257">
        <v>10038</v>
      </c>
      <c r="D3" s="257">
        <v>17403</v>
      </c>
      <c r="E3" s="257">
        <v>13723</v>
      </c>
      <c r="F3" s="257">
        <v>15754</v>
      </c>
      <c r="G3" s="257">
        <v>14531</v>
      </c>
      <c r="H3" s="257">
        <v>12802</v>
      </c>
      <c r="I3" s="257">
        <v>12031</v>
      </c>
      <c r="J3" s="257">
        <v>12372</v>
      </c>
      <c r="K3" s="257">
        <v>11801</v>
      </c>
    </row>
    <row r="4" spans="1:11" x14ac:dyDescent="0.4">
      <c r="A4" s="248"/>
      <c r="B4" s="464"/>
      <c r="C4" s="252">
        <v>0.6627492407236234</v>
      </c>
      <c r="D4" s="252">
        <v>0.57798073729657917</v>
      </c>
      <c r="E4" s="252">
        <v>0.38313138645373834</v>
      </c>
      <c r="F4" s="252">
        <v>0.60035821805571432</v>
      </c>
      <c r="G4" s="252">
        <v>0.49649776198448764</v>
      </c>
      <c r="H4" s="252">
        <v>0.47316676522767592</v>
      </c>
      <c r="I4" s="252">
        <v>0.40698893812793885</v>
      </c>
      <c r="J4" s="252">
        <v>0.38873876704581162</v>
      </c>
      <c r="K4" s="252">
        <v>0.45119480022940167</v>
      </c>
    </row>
    <row r="5" spans="1:11" x14ac:dyDescent="0.4">
      <c r="A5" s="248"/>
      <c r="B5" s="463" t="s">
        <v>50</v>
      </c>
      <c r="C5" s="258" t="s">
        <v>33</v>
      </c>
      <c r="D5" s="258">
        <v>2101</v>
      </c>
      <c r="E5" s="258">
        <v>3332</v>
      </c>
      <c r="F5" s="258">
        <v>2325</v>
      </c>
      <c r="G5" s="258">
        <v>3002</v>
      </c>
      <c r="H5" s="258">
        <v>2729</v>
      </c>
      <c r="I5" s="258">
        <v>3671</v>
      </c>
      <c r="J5" s="258">
        <v>5069</v>
      </c>
      <c r="K5" s="258">
        <v>3024</v>
      </c>
    </row>
    <row r="6" spans="1:11" x14ac:dyDescent="0.4">
      <c r="A6" s="248"/>
      <c r="B6" s="463"/>
      <c r="C6" s="252"/>
      <c r="D6" s="252">
        <v>6.977748256393225E-2</v>
      </c>
      <c r="E6" s="252">
        <v>9.3025852923111288E-2</v>
      </c>
      <c r="F6" s="252">
        <v>8.8601806333600097E-2</v>
      </c>
      <c r="G6" s="252">
        <v>0.10257286363481054</v>
      </c>
      <c r="H6" s="252">
        <v>0.10086487285629805</v>
      </c>
      <c r="I6" s="252">
        <v>0.12418389093738372</v>
      </c>
      <c r="J6" s="252">
        <v>0.15927229309369698</v>
      </c>
      <c r="K6" s="252">
        <v>0.11561842859873829</v>
      </c>
    </row>
    <row r="7" spans="1:11" x14ac:dyDescent="0.4">
      <c r="A7" s="248"/>
      <c r="B7" s="463" t="s">
        <v>5</v>
      </c>
      <c r="C7" s="258" t="s">
        <v>33</v>
      </c>
      <c r="D7" s="258">
        <v>5821</v>
      </c>
      <c r="E7" s="258">
        <v>7296</v>
      </c>
      <c r="F7" s="258">
        <v>5391</v>
      </c>
      <c r="G7" s="258">
        <v>6074</v>
      </c>
      <c r="H7" s="258">
        <v>6207</v>
      </c>
      <c r="I7" s="258">
        <v>6151</v>
      </c>
      <c r="J7" s="258">
        <v>6004</v>
      </c>
      <c r="K7" s="258">
        <v>4433</v>
      </c>
    </row>
    <row r="8" spans="1:11" x14ac:dyDescent="0.4">
      <c r="A8" s="248"/>
      <c r="B8" s="463"/>
      <c r="C8" s="252"/>
      <c r="D8" s="252">
        <v>0.19332447691796745</v>
      </c>
      <c r="E8" s="252">
        <v>0.20369646546429171</v>
      </c>
      <c r="F8" s="252">
        <v>0.20544186578255402</v>
      </c>
      <c r="G8" s="252">
        <v>0.2075374995728978</v>
      </c>
      <c r="H8" s="252">
        <v>0.22941306918982851</v>
      </c>
      <c r="I8" s="252">
        <v>0.20807821115659145</v>
      </c>
      <c r="J8" s="252">
        <v>0.18865078866335699</v>
      </c>
      <c r="K8" s="252">
        <v>0.16948958134199962</v>
      </c>
    </row>
    <row r="9" spans="1:11" x14ac:dyDescent="0.4">
      <c r="A9" s="248"/>
      <c r="B9" s="463" t="s">
        <v>51</v>
      </c>
      <c r="C9" s="259"/>
      <c r="D9" s="258">
        <v>484</v>
      </c>
      <c r="E9" s="258">
        <v>2786</v>
      </c>
      <c r="F9" s="258">
        <v>712</v>
      </c>
      <c r="G9" s="258">
        <v>850</v>
      </c>
      <c r="H9" s="258">
        <v>2434</v>
      </c>
      <c r="I9" s="258">
        <v>3867</v>
      </c>
      <c r="J9" s="258">
        <v>3022</v>
      </c>
      <c r="K9" s="258">
        <v>4017</v>
      </c>
    </row>
    <row r="10" spans="1:11" x14ac:dyDescent="0.4">
      <c r="A10" s="248"/>
      <c r="B10" s="463"/>
      <c r="C10" s="260">
        <v>5108</v>
      </c>
      <c r="D10" s="252">
        <v>1.6074393889073398E-2</v>
      </c>
      <c r="E10" s="252">
        <v>7.7782120721424985E-2</v>
      </c>
      <c r="F10" s="252">
        <v>2.7133112305171295E-2</v>
      </c>
      <c r="G10" s="252">
        <v>2.9042949396931698E-2</v>
      </c>
      <c r="H10" s="252">
        <v>8.996156120638675E-2</v>
      </c>
      <c r="I10" s="252">
        <v>0.13081424850309528</v>
      </c>
      <c r="J10" s="252">
        <v>9.4953811349211339E-2</v>
      </c>
      <c r="K10" s="252">
        <v>0.15358440068820492</v>
      </c>
    </row>
    <row r="11" spans="1:11" x14ac:dyDescent="0.4">
      <c r="A11" s="248"/>
      <c r="B11" s="463" t="s">
        <v>7</v>
      </c>
      <c r="C11" s="255">
        <v>0.3372507592763766</v>
      </c>
      <c r="D11" s="258">
        <v>4301</v>
      </c>
      <c r="E11" s="258">
        <v>8681</v>
      </c>
      <c r="F11" s="258">
        <v>2059</v>
      </c>
      <c r="G11" s="258">
        <v>4810</v>
      </c>
      <c r="H11" s="258">
        <v>2884</v>
      </c>
      <c r="I11" s="258">
        <v>3841</v>
      </c>
      <c r="J11" s="258">
        <v>5359</v>
      </c>
      <c r="K11" s="258">
        <v>2880</v>
      </c>
    </row>
    <row r="12" spans="1:11" x14ac:dyDescent="0.4">
      <c r="A12" s="248"/>
      <c r="B12" s="463"/>
      <c r="C12" s="252"/>
      <c r="D12" s="252">
        <v>0.1428429093324477</v>
      </c>
      <c r="E12" s="252">
        <v>0.24236417443743369</v>
      </c>
      <c r="F12" s="252" t="s">
        <v>341</v>
      </c>
      <c r="G12" s="252">
        <v>0.16434892541087232</v>
      </c>
      <c r="H12" s="252">
        <v>0.10659373151981076</v>
      </c>
      <c r="I12" s="252">
        <v>0.12993471127499071</v>
      </c>
      <c r="J12" s="252">
        <v>0.16838433984792309</v>
      </c>
      <c r="K12" s="252">
        <v>0.11011278914165551</v>
      </c>
    </row>
    <row r="13" spans="1:11" x14ac:dyDescent="0.4">
      <c r="A13" s="248"/>
      <c r="B13" s="463" t="s">
        <v>8</v>
      </c>
      <c r="C13" s="258">
        <v>15146</v>
      </c>
      <c r="D13" s="258">
        <v>30110</v>
      </c>
      <c r="E13" s="258">
        <v>35818</v>
      </c>
      <c r="F13" s="258">
        <v>26241</v>
      </c>
      <c r="G13" s="258">
        <v>29267</v>
      </c>
      <c r="H13" s="258">
        <v>27056</v>
      </c>
      <c r="I13" s="258">
        <v>29561</v>
      </c>
      <c r="J13" s="258">
        <v>31826</v>
      </c>
      <c r="K13" s="258">
        <v>26155</v>
      </c>
    </row>
    <row r="14" spans="1:11" x14ac:dyDescent="0.4">
      <c r="A14" s="248"/>
      <c r="B14" s="463"/>
      <c r="C14" s="252">
        <v>1</v>
      </c>
      <c r="D14" s="252">
        <v>1</v>
      </c>
      <c r="E14" s="252">
        <v>1</v>
      </c>
      <c r="F14" s="252">
        <v>1</v>
      </c>
      <c r="G14" s="252">
        <v>1</v>
      </c>
      <c r="H14" s="252">
        <v>1</v>
      </c>
      <c r="I14" s="252">
        <v>1</v>
      </c>
      <c r="J14" s="252">
        <v>1</v>
      </c>
      <c r="K14" s="252">
        <v>1</v>
      </c>
    </row>
    <row r="15" spans="1:11" x14ac:dyDescent="0.4">
      <c r="B15" t="s">
        <v>360</v>
      </c>
    </row>
  </sheetData>
  <mergeCells count="6">
    <mergeCell ref="B13:B14"/>
    <mergeCell ref="B3:B4"/>
    <mergeCell ref="B5:B6"/>
    <mergeCell ref="B7:B8"/>
    <mergeCell ref="B9:B10"/>
    <mergeCell ref="B11:B12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3"/>
  <sheetViews>
    <sheetView workbookViewId="0">
      <selection activeCell="B2" sqref="B2"/>
    </sheetView>
  </sheetViews>
  <sheetFormatPr defaultRowHeight="18.75" x14ac:dyDescent="0.4"/>
  <sheetData>
    <row r="2" spans="2:8" x14ac:dyDescent="0.4">
      <c r="B2" s="42" t="s">
        <v>269</v>
      </c>
      <c r="C2" s="42"/>
      <c r="D2" s="42"/>
      <c r="E2" s="42"/>
      <c r="F2" s="42"/>
      <c r="G2" s="42"/>
      <c r="H2" s="42"/>
    </row>
    <row r="3" spans="2:8" ht="19.5" thickBot="1" x14ac:dyDescent="0.45">
      <c r="B3" s="42" t="s">
        <v>82</v>
      </c>
      <c r="C3" s="42"/>
      <c r="D3" s="42"/>
      <c r="E3" s="42"/>
      <c r="F3" s="42"/>
      <c r="G3" s="42"/>
      <c r="H3" s="42"/>
    </row>
    <row r="4" spans="2:8" ht="13.5" customHeight="1" x14ac:dyDescent="0.4">
      <c r="B4" s="465" t="s">
        <v>83</v>
      </c>
      <c r="C4" s="467" t="s">
        <v>84</v>
      </c>
      <c r="D4" s="469" t="s">
        <v>235</v>
      </c>
      <c r="E4" s="469"/>
      <c r="F4" s="469"/>
      <c r="G4" s="469"/>
      <c r="H4" s="467" t="s">
        <v>236</v>
      </c>
    </row>
    <row r="5" spans="2:8" ht="13.5" customHeight="1" thickBot="1" x14ac:dyDescent="0.45">
      <c r="B5" s="466" t="s">
        <v>83</v>
      </c>
      <c r="C5" s="468"/>
      <c r="D5" s="169" t="s">
        <v>22</v>
      </c>
      <c r="E5" s="170" t="s">
        <v>23</v>
      </c>
      <c r="F5" s="171" t="s">
        <v>24</v>
      </c>
      <c r="G5" s="172" t="s">
        <v>21</v>
      </c>
      <c r="H5" s="468"/>
    </row>
    <row r="6" spans="2:8" ht="13.5" customHeight="1" x14ac:dyDescent="0.4">
      <c r="B6" s="173" t="s">
        <v>88</v>
      </c>
      <c r="C6" s="120">
        <f>[5]数量個別!J42</f>
        <v>6</v>
      </c>
      <c r="D6" s="121">
        <f>[5]数量個別!K42</f>
        <v>14</v>
      </c>
      <c r="E6" s="122">
        <f>[5]数量個別!L42</f>
        <v>18</v>
      </c>
      <c r="F6" s="122">
        <f>[5]数量個別!M42</f>
        <v>0</v>
      </c>
      <c r="G6" s="44">
        <f>[5]数量個別!N42</f>
        <v>32</v>
      </c>
      <c r="H6" s="120">
        <f>[5]数量個別!O42</f>
        <v>688</v>
      </c>
    </row>
    <row r="7" spans="2:8" ht="13.5" customHeight="1" x14ac:dyDescent="0.4">
      <c r="B7" s="174" t="s">
        <v>89</v>
      </c>
      <c r="C7" s="124">
        <f>[5]数量個別!J43</f>
        <v>5</v>
      </c>
      <c r="D7" s="125">
        <f>[5]数量個別!K43</f>
        <v>5</v>
      </c>
      <c r="E7" s="126">
        <f>[5]数量個別!L43</f>
        <v>18</v>
      </c>
      <c r="F7" s="126">
        <f>[5]数量個別!M43</f>
        <v>3</v>
      </c>
      <c r="G7" s="45">
        <f>[5]数量個別!N43</f>
        <v>26</v>
      </c>
      <c r="H7" s="124">
        <f>[5]数量個別!O43</f>
        <v>142</v>
      </c>
    </row>
    <row r="8" spans="2:8" ht="13.5" customHeight="1" x14ac:dyDescent="0.4">
      <c r="B8" s="174" t="s">
        <v>90</v>
      </c>
      <c r="C8" s="124">
        <f>[5]数量個別!J44</f>
        <v>7</v>
      </c>
      <c r="D8" s="125">
        <f>[5]数量個別!K44</f>
        <v>14</v>
      </c>
      <c r="E8" s="126">
        <f>[5]数量個別!L44</f>
        <v>14</v>
      </c>
      <c r="F8" s="126">
        <f>[5]数量個別!M44</f>
        <v>0</v>
      </c>
      <c r="G8" s="45">
        <f>[5]数量個別!N44</f>
        <v>28</v>
      </c>
      <c r="H8" s="124">
        <f>[5]数量個別!O44</f>
        <v>171</v>
      </c>
    </row>
    <row r="9" spans="2:8" ht="13.5" customHeight="1" x14ac:dyDescent="0.4">
      <c r="B9" s="174" t="s">
        <v>91</v>
      </c>
      <c r="C9" s="124">
        <f>[5]数量個別!J45</f>
        <v>8</v>
      </c>
      <c r="D9" s="125">
        <f>[5]数量個別!K45</f>
        <v>22</v>
      </c>
      <c r="E9" s="126">
        <f>[5]数量個別!L45</f>
        <v>25</v>
      </c>
      <c r="F9" s="126">
        <f>[5]数量個別!M45</f>
        <v>4</v>
      </c>
      <c r="G9" s="45">
        <f>[5]数量個別!N45</f>
        <v>51</v>
      </c>
      <c r="H9" s="124">
        <f>[5]数量個別!O45</f>
        <v>390</v>
      </c>
    </row>
    <row r="10" spans="2:8" ht="13.5" customHeight="1" x14ac:dyDescent="0.4">
      <c r="B10" s="174" t="s">
        <v>92</v>
      </c>
      <c r="C10" s="124">
        <f>[5]数量個別!J46</f>
        <v>5</v>
      </c>
      <c r="D10" s="125">
        <f>[5]数量個別!K46</f>
        <v>13</v>
      </c>
      <c r="E10" s="126">
        <f>[5]数量個別!L46</f>
        <v>11</v>
      </c>
      <c r="F10" s="126">
        <f>[5]数量個別!M46</f>
        <v>0</v>
      </c>
      <c r="G10" s="45">
        <f>[5]数量個別!N46</f>
        <v>24</v>
      </c>
      <c r="H10" s="124">
        <f>[5]数量個別!O46</f>
        <v>101</v>
      </c>
    </row>
    <row r="11" spans="2:8" ht="13.5" customHeight="1" x14ac:dyDescent="0.4">
      <c r="B11" s="174" t="s">
        <v>93</v>
      </c>
      <c r="C11" s="124">
        <f>[5]数量個別!J47</f>
        <v>4</v>
      </c>
      <c r="D11" s="125">
        <f>[5]数量個別!K47</f>
        <v>0</v>
      </c>
      <c r="E11" s="126">
        <f>[5]数量個別!L47</f>
        <v>0</v>
      </c>
      <c r="F11" s="126">
        <f>[5]数量個別!M47</f>
        <v>6</v>
      </c>
      <c r="G11" s="45">
        <f>[5]数量個別!N47</f>
        <v>6</v>
      </c>
      <c r="H11" s="124">
        <f>[5]数量個別!O47</f>
        <v>88</v>
      </c>
    </row>
    <row r="12" spans="2:8" ht="13.5" customHeight="1" x14ac:dyDescent="0.4">
      <c r="B12" s="174" t="s">
        <v>94</v>
      </c>
      <c r="C12" s="124">
        <f>[5]数量個別!J48</f>
        <v>5</v>
      </c>
      <c r="D12" s="125">
        <f>[5]数量個別!K48</f>
        <v>36</v>
      </c>
      <c r="E12" s="126">
        <f>[5]数量個別!L48</f>
        <v>37</v>
      </c>
      <c r="F12" s="126">
        <f>[5]数量個別!M48</f>
        <v>6</v>
      </c>
      <c r="G12" s="45">
        <f>[5]数量個別!N48</f>
        <v>79</v>
      </c>
      <c r="H12" s="124">
        <f>[5]数量個別!O48</f>
        <v>211</v>
      </c>
    </row>
    <row r="13" spans="2:8" ht="13.5" customHeight="1" x14ac:dyDescent="0.4">
      <c r="B13" s="174" t="s">
        <v>95</v>
      </c>
      <c r="C13" s="124">
        <f>[5]数量個別!J49</f>
        <v>18</v>
      </c>
      <c r="D13" s="125">
        <f>[5]数量個別!K49</f>
        <v>23</v>
      </c>
      <c r="E13" s="126">
        <f>[5]数量個別!L49</f>
        <v>23</v>
      </c>
      <c r="F13" s="126">
        <f>[5]数量個別!M49</f>
        <v>3</v>
      </c>
      <c r="G13" s="45">
        <f>[5]数量個別!N49</f>
        <v>49</v>
      </c>
      <c r="H13" s="124">
        <f>[5]数量個別!O49</f>
        <v>538</v>
      </c>
    </row>
    <row r="14" spans="2:8" ht="13.5" customHeight="1" x14ac:dyDescent="0.4">
      <c r="B14" s="174" t="s">
        <v>96</v>
      </c>
      <c r="C14" s="124">
        <f>[5]数量個別!J50</f>
        <v>14</v>
      </c>
      <c r="D14" s="125">
        <f>[5]数量個別!K50</f>
        <v>18</v>
      </c>
      <c r="E14" s="126">
        <f>[5]数量個別!L50</f>
        <v>29</v>
      </c>
      <c r="F14" s="126">
        <f>[5]数量個別!M50</f>
        <v>3</v>
      </c>
      <c r="G14" s="45">
        <f>[5]数量個別!N50</f>
        <v>50</v>
      </c>
      <c r="H14" s="124">
        <f>[5]数量個別!O50</f>
        <v>362</v>
      </c>
    </row>
    <row r="15" spans="2:8" ht="13.5" customHeight="1" x14ac:dyDescent="0.4">
      <c r="B15" s="174" t="s">
        <v>97</v>
      </c>
      <c r="C15" s="124">
        <f>[5]数量個別!J51</f>
        <v>9</v>
      </c>
      <c r="D15" s="125">
        <f>[5]数量個別!K51</f>
        <v>23</v>
      </c>
      <c r="E15" s="126">
        <f>[5]数量個別!L51</f>
        <v>13</v>
      </c>
      <c r="F15" s="126">
        <f>[5]数量個別!M51</f>
        <v>15</v>
      </c>
      <c r="G15" s="45">
        <f>[5]数量個別!N51</f>
        <v>51</v>
      </c>
      <c r="H15" s="124">
        <f>[5]数量個別!O51</f>
        <v>219</v>
      </c>
    </row>
    <row r="16" spans="2:8" ht="13.5" customHeight="1" x14ac:dyDescent="0.4">
      <c r="B16" s="174" t="s">
        <v>98</v>
      </c>
      <c r="C16" s="124">
        <f>[5]数量個別!J52</f>
        <v>35</v>
      </c>
      <c r="D16" s="125">
        <f>[5]数量個別!K52</f>
        <v>85</v>
      </c>
      <c r="E16" s="126">
        <f>[5]数量個別!L52</f>
        <v>66</v>
      </c>
      <c r="F16" s="126">
        <f>[5]数量個別!M52</f>
        <v>12</v>
      </c>
      <c r="G16" s="45">
        <f>[5]数量個別!N52</f>
        <v>163</v>
      </c>
      <c r="H16" s="124">
        <f>[5]数量個別!O52</f>
        <v>1568</v>
      </c>
    </row>
    <row r="17" spans="2:8" ht="13.5" customHeight="1" x14ac:dyDescent="0.4">
      <c r="B17" s="174" t="s">
        <v>99</v>
      </c>
      <c r="C17" s="124">
        <f>[5]数量個別!J53</f>
        <v>26</v>
      </c>
      <c r="D17" s="125">
        <f>[5]数量個別!K53</f>
        <v>84</v>
      </c>
      <c r="E17" s="126">
        <f>[5]数量個別!L53</f>
        <v>53</v>
      </c>
      <c r="F17" s="126">
        <f>[5]数量個別!M53</f>
        <v>5</v>
      </c>
      <c r="G17" s="45">
        <f>[5]数量個別!N53</f>
        <v>142</v>
      </c>
      <c r="H17" s="124">
        <f>[5]数量個別!O53</f>
        <v>936</v>
      </c>
    </row>
    <row r="18" spans="2:8" ht="13.5" customHeight="1" x14ac:dyDescent="0.4">
      <c r="B18" s="174" t="s">
        <v>100</v>
      </c>
      <c r="C18" s="124">
        <f>[5]数量個別!J54</f>
        <v>106</v>
      </c>
      <c r="D18" s="125">
        <f>[5]数量個別!K54</f>
        <v>416</v>
      </c>
      <c r="E18" s="126">
        <f>[5]数量個別!L54</f>
        <v>890</v>
      </c>
      <c r="F18" s="126">
        <f>[5]数量個別!M54</f>
        <v>138</v>
      </c>
      <c r="G18" s="45">
        <f>[5]数量個別!N54</f>
        <v>1444</v>
      </c>
      <c r="H18" s="124">
        <f>[5]数量個別!O54</f>
        <v>8944</v>
      </c>
    </row>
    <row r="19" spans="2:8" ht="13.5" customHeight="1" x14ac:dyDescent="0.4">
      <c r="B19" s="174" t="s">
        <v>101</v>
      </c>
      <c r="C19" s="124">
        <f>[5]数量個別!J55</f>
        <v>32</v>
      </c>
      <c r="D19" s="125">
        <f>[5]数量個別!K55</f>
        <v>77</v>
      </c>
      <c r="E19" s="126">
        <f>[5]数量個別!L55</f>
        <v>152</v>
      </c>
      <c r="F19" s="126">
        <f>[5]数量個別!M55</f>
        <v>32</v>
      </c>
      <c r="G19" s="45">
        <f>[5]数量個別!N55</f>
        <v>261</v>
      </c>
      <c r="H19" s="124">
        <f>[5]数量個別!O55</f>
        <v>1785</v>
      </c>
    </row>
    <row r="20" spans="2:8" ht="13.5" customHeight="1" x14ac:dyDescent="0.4">
      <c r="B20" s="174" t="s">
        <v>102</v>
      </c>
      <c r="C20" s="124">
        <f>[5]数量個別!J56</f>
        <v>11</v>
      </c>
      <c r="D20" s="125">
        <f>[5]数量個別!K56</f>
        <v>20</v>
      </c>
      <c r="E20" s="126">
        <f>[5]数量個別!L56</f>
        <v>16</v>
      </c>
      <c r="F20" s="126">
        <f>[5]数量個別!M56</f>
        <v>11</v>
      </c>
      <c r="G20" s="45">
        <f>[5]数量個別!N56</f>
        <v>47</v>
      </c>
      <c r="H20" s="124">
        <f>[5]数量個別!O56</f>
        <v>56</v>
      </c>
    </row>
    <row r="21" spans="2:8" ht="13.5" customHeight="1" x14ac:dyDescent="0.4">
      <c r="B21" s="174" t="s">
        <v>103</v>
      </c>
      <c r="C21" s="124">
        <f>[5]数量個別!J57</f>
        <v>4</v>
      </c>
      <c r="D21" s="125">
        <f>[5]数量個別!K57</f>
        <v>3</v>
      </c>
      <c r="E21" s="126">
        <f>[5]数量個別!L57</f>
        <v>9</v>
      </c>
      <c r="F21" s="126">
        <f>[5]数量個別!M57</f>
        <v>1</v>
      </c>
      <c r="G21" s="45">
        <f>[5]数量個別!N57</f>
        <v>13</v>
      </c>
      <c r="H21" s="124">
        <f>[5]数量個別!O57</f>
        <v>81</v>
      </c>
    </row>
    <row r="22" spans="2:8" ht="13.5" customHeight="1" x14ac:dyDescent="0.4">
      <c r="B22" s="174" t="s">
        <v>104</v>
      </c>
      <c r="C22" s="124">
        <f>[5]数量個別!J58</f>
        <v>9</v>
      </c>
      <c r="D22" s="125">
        <f>[5]数量個別!K58</f>
        <v>10</v>
      </c>
      <c r="E22" s="126">
        <f>[5]数量個別!L58</f>
        <v>34</v>
      </c>
      <c r="F22" s="126">
        <f>[5]数量個別!M58</f>
        <v>6</v>
      </c>
      <c r="G22" s="45">
        <f>[5]数量個別!N58</f>
        <v>50</v>
      </c>
      <c r="H22" s="124">
        <f>[5]数量個別!O58</f>
        <v>170</v>
      </c>
    </row>
    <row r="23" spans="2:8" ht="13.5" customHeight="1" x14ac:dyDescent="0.4">
      <c r="B23" s="174" t="s">
        <v>105</v>
      </c>
      <c r="C23" s="124">
        <f>[5]数量個別!J59</f>
        <v>4</v>
      </c>
      <c r="D23" s="125">
        <f>[5]数量個別!K59</f>
        <v>0</v>
      </c>
      <c r="E23" s="126">
        <f>[5]数量個別!L59</f>
        <v>7</v>
      </c>
      <c r="F23" s="126">
        <f>[5]数量個別!M59</f>
        <v>0</v>
      </c>
      <c r="G23" s="45">
        <f>[5]数量個別!N59</f>
        <v>7</v>
      </c>
      <c r="H23" s="124">
        <f>[5]数量個別!O59</f>
        <v>74</v>
      </c>
    </row>
    <row r="24" spans="2:8" ht="13.5" customHeight="1" x14ac:dyDescent="0.4">
      <c r="B24" s="174" t="s">
        <v>106</v>
      </c>
      <c r="C24" s="124">
        <f>[5]数量個別!J60</f>
        <v>5</v>
      </c>
      <c r="D24" s="125">
        <f>[5]数量個別!K60</f>
        <v>14</v>
      </c>
      <c r="E24" s="126">
        <f>[5]数量個別!L60</f>
        <v>10</v>
      </c>
      <c r="F24" s="126">
        <f>[5]数量個別!M60</f>
        <v>1</v>
      </c>
      <c r="G24" s="45">
        <f>[5]数量個別!N60</f>
        <v>25</v>
      </c>
      <c r="H24" s="124">
        <f>[5]数量個別!O60</f>
        <v>193</v>
      </c>
    </row>
    <row r="25" spans="2:8" ht="13.5" customHeight="1" x14ac:dyDescent="0.4">
      <c r="B25" s="174" t="s">
        <v>107</v>
      </c>
      <c r="C25" s="124">
        <f>[5]数量個別!J61</f>
        <v>8</v>
      </c>
      <c r="D25" s="125">
        <f>[5]数量個別!K61</f>
        <v>19</v>
      </c>
      <c r="E25" s="126">
        <f>[5]数量個別!L61</f>
        <v>11</v>
      </c>
      <c r="F25" s="126">
        <f>[5]数量個別!M61</f>
        <v>0</v>
      </c>
      <c r="G25" s="45">
        <f>[5]数量個別!N61</f>
        <v>30</v>
      </c>
      <c r="H25" s="124">
        <f>[5]数量個別!O61</f>
        <v>87</v>
      </c>
    </row>
    <row r="26" spans="2:8" ht="13.5" customHeight="1" x14ac:dyDescent="0.4">
      <c r="B26" s="174" t="s">
        <v>108</v>
      </c>
      <c r="C26" s="124">
        <f>[5]数量個別!J62</f>
        <v>10</v>
      </c>
      <c r="D26" s="125">
        <f>[5]数量個別!K62</f>
        <v>13</v>
      </c>
      <c r="E26" s="126">
        <f>[5]数量個別!L62</f>
        <v>15</v>
      </c>
      <c r="F26" s="126">
        <f>[5]数量個別!M62</f>
        <v>0</v>
      </c>
      <c r="G26" s="45">
        <f>[5]数量個別!N62</f>
        <v>28</v>
      </c>
      <c r="H26" s="124">
        <f>[5]数量個別!O62</f>
        <v>349</v>
      </c>
    </row>
    <row r="27" spans="2:8" ht="13.5" customHeight="1" x14ac:dyDescent="0.4">
      <c r="B27" s="174" t="s">
        <v>109</v>
      </c>
      <c r="C27" s="124">
        <f>[5]数量個別!J63</f>
        <v>21</v>
      </c>
      <c r="D27" s="125">
        <f>[5]数量個別!K63</f>
        <v>47</v>
      </c>
      <c r="E27" s="126">
        <f>[5]数量個別!L63</f>
        <v>107</v>
      </c>
      <c r="F27" s="126">
        <f>[5]数量個別!M63</f>
        <v>9</v>
      </c>
      <c r="G27" s="45">
        <f>[5]数量個別!N63</f>
        <v>163</v>
      </c>
      <c r="H27" s="124">
        <f>[5]数量個別!O63</f>
        <v>962</v>
      </c>
    </row>
    <row r="28" spans="2:8" ht="13.5" customHeight="1" x14ac:dyDescent="0.4">
      <c r="B28" s="174" t="s">
        <v>110</v>
      </c>
      <c r="C28" s="124">
        <f>[5]数量個別!J64</f>
        <v>33</v>
      </c>
      <c r="D28" s="125">
        <f>[5]数量個別!K64</f>
        <v>140</v>
      </c>
      <c r="E28" s="126">
        <f>[5]数量個別!L64</f>
        <v>176</v>
      </c>
      <c r="F28" s="126">
        <f>[5]数量個別!M64</f>
        <v>17</v>
      </c>
      <c r="G28" s="45">
        <f>[5]数量個別!N64</f>
        <v>333</v>
      </c>
      <c r="H28" s="124">
        <f>[5]数量個別!O64</f>
        <v>1042</v>
      </c>
    </row>
    <row r="29" spans="2:8" ht="13.5" customHeight="1" x14ac:dyDescent="0.4">
      <c r="B29" s="174" t="s">
        <v>111</v>
      </c>
      <c r="C29" s="124">
        <f>[5]数量個別!J65</f>
        <v>6</v>
      </c>
      <c r="D29" s="125">
        <f>[5]数量個別!K65</f>
        <v>0</v>
      </c>
      <c r="E29" s="126">
        <f>[5]数量個別!L65</f>
        <v>11</v>
      </c>
      <c r="F29" s="126">
        <f>[5]数量個別!M65</f>
        <v>2</v>
      </c>
      <c r="G29" s="45">
        <f>[5]数量個別!N65</f>
        <v>13</v>
      </c>
      <c r="H29" s="124">
        <f>[5]数量個別!O65</f>
        <v>65</v>
      </c>
    </row>
    <row r="30" spans="2:8" ht="13.5" customHeight="1" x14ac:dyDescent="0.4">
      <c r="B30" s="174" t="s">
        <v>112</v>
      </c>
      <c r="C30" s="124">
        <f>[5]数量個別!J66</f>
        <v>6</v>
      </c>
      <c r="D30" s="125">
        <f>[5]数量個別!K66</f>
        <v>21</v>
      </c>
      <c r="E30" s="126">
        <f>[5]数量個別!L66</f>
        <v>12</v>
      </c>
      <c r="F30" s="126">
        <f>[5]数量個別!M66</f>
        <v>0</v>
      </c>
      <c r="G30" s="45">
        <f>[5]数量個別!N66</f>
        <v>33</v>
      </c>
      <c r="H30" s="124">
        <f>[5]数量個別!O66</f>
        <v>266</v>
      </c>
    </row>
    <row r="31" spans="2:8" ht="13.5" customHeight="1" x14ac:dyDescent="0.4">
      <c r="B31" s="174" t="s">
        <v>113</v>
      </c>
      <c r="C31" s="124">
        <f>[5]数量個別!J67</f>
        <v>19</v>
      </c>
      <c r="D31" s="125">
        <f>[5]数量個別!K67</f>
        <v>51</v>
      </c>
      <c r="E31" s="126">
        <f>[5]数量個別!L67</f>
        <v>138</v>
      </c>
      <c r="F31" s="126">
        <f>[5]数量個別!M67</f>
        <v>16</v>
      </c>
      <c r="G31" s="45">
        <f>[5]数量個別!N67</f>
        <v>205</v>
      </c>
      <c r="H31" s="124">
        <f>[5]数量個別!O67</f>
        <v>460</v>
      </c>
    </row>
    <row r="32" spans="2:8" ht="13.5" customHeight="1" x14ac:dyDescent="0.4">
      <c r="B32" s="174" t="s">
        <v>114</v>
      </c>
      <c r="C32" s="124">
        <f>[5]数量個別!J68</f>
        <v>42</v>
      </c>
      <c r="D32" s="125">
        <f>[5]数量個別!K68</f>
        <v>231</v>
      </c>
      <c r="E32" s="126">
        <f>[5]数量個別!L68</f>
        <v>183</v>
      </c>
      <c r="F32" s="126">
        <f>[5]数量個別!M68</f>
        <v>31</v>
      </c>
      <c r="G32" s="45">
        <f>[5]数量個別!N68</f>
        <v>445</v>
      </c>
      <c r="H32" s="124">
        <f>[5]数量個別!O68</f>
        <v>1746</v>
      </c>
    </row>
    <row r="33" spans="2:8" ht="13.5" customHeight="1" x14ac:dyDescent="0.4">
      <c r="B33" s="174" t="s">
        <v>115</v>
      </c>
      <c r="C33" s="124">
        <f>[5]数量個別!J69</f>
        <v>32</v>
      </c>
      <c r="D33" s="125">
        <f>[5]数量個別!K69</f>
        <v>45</v>
      </c>
      <c r="E33" s="126">
        <f>[5]数量個別!L69</f>
        <v>62</v>
      </c>
      <c r="F33" s="126">
        <f>[5]数量個別!M69</f>
        <v>31</v>
      </c>
      <c r="G33" s="45">
        <f>[5]数量個別!N69</f>
        <v>138</v>
      </c>
      <c r="H33" s="124">
        <f>[5]数量個別!O69</f>
        <v>1112</v>
      </c>
    </row>
    <row r="34" spans="2:8" ht="13.5" customHeight="1" x14ac:dyDescent="0.4">
      <c r="B34" s="174" t="s">
        <v>116</v>
      </c>
      <c r="C34" s="124">
        <f>[5]数量個別!J70</f>
        <v>5</v>
      </c>
      <c r="D34" s="125">
        <f>[5]数量個別!K70</f>
        <v>17</v>
      </c>
      <c r="E34" s="126">
        <f>[5]数量個別!L70</f>
        <v>16</v>
      </c>
      <c r="F34" s="126">
        <f>[5]数量個別!M70</f>
        <v>0</v>
      </c>
      <c r="G34" s="45">
        <f>[5]数量個別!N70</f>
        <v>33</v>
      </c>
      <c r="H34" s="124">
        <f>[5]数量個別!O70</f>
        <v>194</v>
      </c>
    </row>
    <row r="35" spans="2:8" ht="13.5" customHeight="1" x14ac:dyDescent="0.4">
      <c r="B35" s="174" t="s">
        <v>117</v>
      </c>
      <c r="C35" s="124">
        <f>[5]数量個別!J71</f>
        <v>2</v>
      </c>
      <c r="D35" s="125">
        <f>[5]数量個別!K71</f>
        <v>0</v>
      </c>
      <c r="E35" s="126">
        <f>[5]数量個別!L71</f>
        <v>1</v>
      </c>
      <c r="F35" s="126">
        <f>[5]数量個別!M71</f>
        <v>0</v>
      </c>
      <c r="G35" s="45">
        <f>[5]数量個別!N71</f>
        <v>1</v>
      </c>
      <c r="H35" s="124">
        <f>[5]数量個別!O71</f>
        <v>40</v>
      </c>
    </row>
    <row r="36" spans="2:8" ht="13.5" customHeight="1" x14ac:dyDescent="0.4">
      <c r="B36" s="174" t="s">
        <v>118</v>
      </c>
      <c r="C36" s="124">
        <f>[5]数量個別!J72</f>
        <v>4</v>
      </c>
      <c r="D36" s="125">
        <f>[5]数量個別!K72</f>
        <v>2</v>
      </c>
      <c r="E36" s="126">
        <f>[5]数量個別!L72</f>
        <v>6</v>
      </c>
      <c r="F36" s="126">
        <f>[5]数量個別!M72</f>
        <v>1</v>
      </c>
      <c r="G36" s="45">
        <f>[5]数量個別!N72</f>
        <v>9</v>
      </c>
      <c r="H36" s="124">
        <f>[5]数量個別!O72</f>
        <v>72</v>
      </c>
    </row>
    <row r="37" spans="2:8" ht="13.5" customHeight="1" x14ac:dyDescent="0.4">
      <c r="B37" s="174" t="s">
        <v>119</v>
      </c>
      <c r="C37" s="124">
        <f>[5]数量個別!J73</f>
        <v>3</v>
      </c>
      <c r="D37" s="125">
        <f>[5]数量個別!K73</f>
        <v>2</v>
      </c>
      <c r="E37" s="126">
        <f>[5]数量個別!L73</f>
        <v>8</v>
      </c>
      <c r="F37" s="126">
        <f>[5]数量個別!M73</f>
        <v>0</v>
      </c>
      <c r="G37" s="45">
        <f>[5]数量個別!N73</f>
        <v>10</v>
      </c>
      <c r="H37" s="124">
        <f>[5]数量個別!O73</f>
        <v>173</v>
      </c>
    </row>
    <row r="38" spans="2:8" ht="13.5" customHeight="1" x14ac:dyDescent="0.4">
      <c r="B38" s="174" t="s">
        <v>120</v>
      </c>
      <c r="C38" s="124">
        <f>[5]数量個別!J74</f>
        <v>13</v>
      </c>
      <c r="D38" s="125">
        <f>[5]数量個別!K74</f>
        <v>44</v>
      </c>
      <c r="E38" s="126">
        <f>[5]数量個別!L74</f>
        <v>17</v>
      </c>
      <c r="F38" s="126">
        <f>[5]数量個別!M74</f>
        <v>4</v>
      </c>
      <c r="G38" s="45">
        <f>[5]数量個別!N74</f>
        <v>65</v>
      </c>
      <c r="H38" s="124">
        <f>[5]数量個別!O74</f>
        <v>256</v>
      </c>
    </row>
    <row r="39" spans="2:8" ht="13.5" customHeight="1" x14ac:dyDescent="0.4">
      <c r="B39" s="174" t="s">
        <v>121</v>
      </c>
      <c r="C39" s="124">
        <f>[5]数量個別!J75</f>
        <v>13</v>
      </c>
      <c r="D39" s="125">
        <f>[5]数量個別!K75</f>
        <v>75</v>
      </c>
      <c r="E39" s="126">
        <f>[5]数量個別!L75</f>
        <v>25</v>
      </c>
      <c r="F39" s="126">
        <f>[5]数量個別!M75</f>
        <v>5</v>
      </c>
      <c r="G39" s="45">
        <f>[5]数量個別!N75</f>
        <v>105</v>
      </c>
      <c r="H39" s="124">
        <f>[5]数量個別!O75</f>
        <v>597</v>
      </c>
    </row>
    <row r="40" spans="2:8" ht="13.5" customHeight="1" x14ac:dyDescent="0.4">
      <c r="B40" s="174" t="s">
        <v>122</v>
      </c>
      <c r="C40" s="124">
        <f>[5]数量個別!J76</f>
        <v>8</v>
      </c>
      <c r="D40" s="125">
        <f>[5]数量個別!K76</f>
        <v>4</v>
      </c>
      <c r="E40" s="126">
        <f>[5]数量個別!L76</f>
        <v>10</v>
      </c>
      <c r="F40" s="126">
        <f>[5]数量個別!M76</f>
        <v>0</v>
      </c>
      <c r="G40" s="45">
        <f>[5]数量個別!N76</f>
        <v>14</v>
      </c>
      <c r="H40" s="124">
        <f>[5]数量個別!O76</f>
        <v>212</v>
      </c>
    </row>
    <row r="41" spans="2:8" ht="13.5" customHeight="1" x14ac:dyDescent="0.4">
      <c r="B41" s="174" t="s">
        <v>123</v>
      </c>
      <c r="C41" s="124">
        <f>[5]数量個別!J77</f>
        <v>7</v>
      </c>
      <c r="D41" s="125">
        <f>[5]数量個別!K77</f>
        <v>25</v>
      </c>
      <c r="E41" s="126">
        <f>[5]数量個別!L77</f>
        <v>13</v>
      </c>
      <c r="F41" s="126">
        <f>[5]数量個別!M77</f>
        <v>0</v>
      </c>
      <c r="G41" s="45">
        <f>[5]数量個別!N77</f>
        <v>38</v>
      </c>
      <c r="H41" s="124">
        <f>[5]数量個別!O77</f>
        <v>145</v>
      </c>
    </row>
    <row r="42" spans="2:8" ht="13.5" customHeight="1" x14ac:dyDescent="0.4">
      <c r="B42" s="174" t="s">
        <v>124</v>
      </c>
      <c r="C42" s="124">
        <f>[5]数量個別!J78</f>
        <v>5</v>
      </c>
      <c r="D42" s="125">
        <f>[5]数量個別!K78</f>
        <v>9</v>
      </c>
      <c r="E42" s="126">
        <f>[5]数量個別!L78</f>
        <v>4</v>
      </c>
      <c r="F42" s="126">
        <f>[5]数量個別!M78</f>
        <v>2</v>
      </c>
      <c r="G42" s="45">
        <f>[5]数量個別!N78</f>
        <v>15</v>
      </c>
      <c r="H42" s="124">
        <f>[5]数量個別!O78</f>
        <v>81</v>
      </c>
    </row>
    <row r="43" spans="2:8" ht="13.5" customHeight="1" x14ac:dyDescent="0.4">
      <c r="B43" s="174" t="s">
        <v>125</v>
      </c>
      <c r="C43" s="124">
        <f>[5]数量個別!J79</f>
        <v>5</v>
      </c>
      <c r="D43" s="125">
        <f>[5]数量個別!K79</f>
        <v>0</v>
      </c>
      <c r="E43" s="126">
        <f>[5]数量個別!L79</f>
        <v>5</v>
      </c>
      <c r="F43" s="126">
        <f>[5]数量個別!M79</f>
        <v>2</v>
      </c>
      <c r="G43" s="45">
        <f>[5]数量個別!N79</f>
        <v>7</v>
      </c>
      <c r="H43" s="124">
        <f>[5]数量個別!O79</f>
        <v>108</v>
      </c>
    </row>
    <row r="44" spans="2:8" ht="13.5" customHeight="1" x14ac:dyDescent="0.4">
      <c r="B44" s="174" t="s">
        <v>126</v>
      </c>
      <c r="C44" s="124">
        <f>[5]数量個別!J80</f>
        <v>4</v>
      </c>
      <c r="D44" s="125">
        <f>[5]数量個別!K80</f>
        <v>8</v>
      </c>
      <c r="E44" s="126">
        <f>[5]数量個別!L80</f>
        <v>7</v>
      </c>
      <c r="F44" s="126">
        <f>[5]数量個別!M80</f>
        <v>0</v>
      </c>
      <c r="G44" s="45">
        <f>[5]数量個別!N80</f>
        <v>15</v>
      </c>
      <c r="H44" s="124">
        <f>[5]数量個別!O80</f>
        <v>101</v>
      </c>
    </row>
    <row r="45" spans="2:8" ht="13.5" customHeight="1" x14ac:dyDescent="0.4">
      <c r="B45" s="174" t="s">
        <v>127</v>
      </c>
      <c r="C45" s="124">
        <f>[5]数量個別!J81</f>
        <v>13</v>
      </c>
      <c r="D45" s="125">
        <f>[5]数量個別!K81</f>
        <v>53</v>
      </c>
      <c r="E45" s="126">
        <f>[5]数量個別!L81</f>
        <v>59</v>
      </c>
      <c r="F45" s="126">
        <f>[5]数量個別!M81</f>
        <v>0</v>
      </c>
      <c r="G45" s="45">
        <f>[5]数量個別!N81</f>
        <v>112</v>
      </c>
      <c r="H45" s="124">
        <f>[5]数量個別!O81</f>
        <v>371</v>
      </c>
    </row>
    <row r="46" spans="2:8" ht="13.5" customHeight="1" x14ac:dyDescent="0.4">
      <c r="B46" s="174" t="s">
        <v>128</v>
      </c>
      <c r="C46" s="124">
        <f>[5]数量個別!J82</f>
        <v>2</v>
      </c>
      <c r="D46" s="125">
        <f>[5]数量個別!K82</f>
        <v>0</v>
      </c>
      <c r="E46" s="126">
        <f>[5]数量個別!L82</f>
        <v>3</v>
      </c>
      <c r="F46" s="126">
        <f>[5]数量個別!M82</f>
        <v>0</v>
      </c>
      <c r="G46" s="45">
        <f>[5]数量個別!N82</f>
        <v>3</v>
      </c>
      <c r="H46" s="124">
        <f>[5]数量個別!O82</f>
        <v>38</v>
      </c>
    </row>
    <row r="47" spans="2:8" ht="13.5" customHeight="1" x14ac:dyDescent="0.4">
      <c r="B47" s="174" t="s">
        <v>129</v>
      </c>
      <c r="C47" s="124">
        <f>[5]数量個別!J83</f>
        <v>3</v>
      </c>
      <c r="D47" s="125">
        <f>[5]数量個別!K83</f>
        <v>18</v>
      </c>
      <c r="E47" s="126">
        <f>[5]数量個別!L83</f>
        <v>3</v>
      </c>
      <c r="F47" s="126">
        <f>[5]数量個別!M83</f>
        <v>0</v>
      </c>
      <c r="G47" s="45">
        <f>[5]数量個別!N83</f>
        <v>21</v>
      </c>
      <c r="H47" s="124">
        <f>[5]数量個別!O83</f>
        <v>200</v>
      </c>
    </row>
    <row r="48" spans="2:8" ht="13.5" customHeight="1" x14ac:dyDescent="0.4">
      <c r="B48" s="174" t="s">
        <v>130</v>
      </c>
      <c r="C48" s="124">
        <f>[5]数量個別!J84</f>
        <v>8</v>
      </c>
      <c r="D48" s="125">
        <f>[5]数量個別!K84</f>
        <v>20</v>
      </c>
      <c r="E48" s="126">
        <f>[5]数量個別!L84</f>
        <v>12</v>
      </c>
      <c r="F48" s="126">
        <f>[5]数量個別!M84</f>
        <v>0</v>
      </c>
      <c r="G48" s="45">
        <f>[5]数量個別!N84</f>
        <v>32</v>
      </c>
      <c r="H48" s="124">
        <f>[5]数量個別!O84</f>
        <v>254</v>
      </c>
    </row>
    <row r="49" spans="2:8" ht="13.5" customHeight="1" x14ac:dyDescent="0.4">
      <c r="B49" s="174" t="s">
        <v>131</v>
      </c>
      <c r="C49" s="124">
        <f>[5]数量個別!J85</f>
        <v>3</v>
      </c>
      <c r="D49" s="125">
        <f>[5]数量個別!K85</f>
        <v>19</v>
      </c>
      <c r="E49" s="126">
        <f>[5]数量個別!L85</f>
        <v>4</v>
      </c>
      <c r="F49" s="126">
        <f>[5]数量個別!M85</f>
        <v>0</v>
      </c>
      <c r="G49" s="45">
        <f>[5]数量個別!N85</f>
        <v>23</v>
      </c>
      <c r="H49" s="124">
        <f>[5]数量個別!O85</f>
        <v>64</v>
      </c>
    </row>
    <row r="50" spans="2:8" ht="13.5" customHeight="1" x14ac:dyDescent="0.4">
      <c r="B50" s="174" t="s">
        <v>132</v>
      </c>
      <c r="C50" s="124">
        <f>[5]数量個別!J86</f>
        <v>3</v>
      </c>
      <c r="D50" s="125">
        <f>[5]数量個別!K86</f>
        <v>6</v>
      </c>
      <c r="E50" s="126">
        <f>[5]数量個別!L86</f>
        <v>44</v>
      </c>
      <c r="F50" s="126">
        <f>[5]数量個別!M86</f>
        <v>0</v>
      </c>
      <c r="G50" s="45">
        <f>[5]数量個別!N86</f>
        <v>50</v>
      </c>
      <c r="H50" s="124">
        <f>[5]数量個別!O86</f>
        <v>76</v>
      </c>
    </row>
    <row r="51" spans="2:8" ht="13.5" customHeight="1" x14ac:dyDescent="0.4">
      <c r="B51" s="174" t="s">
        <v>133</v>
      </c>
      <c r="C51" s="124">
        <f>[5]数量個別!J87</f>
        <v>5</v>
      </c>
      <c r="D51" s="125">
        <f>[5]数量個別!K87</f>
        <v>15</v>
      </c>
      <c r="E51" s="126">
        <f>[5]数量個別!L87</f>
        <v>2</v>
      </c>
      <c r="F51" s="126">
        <f>[5]数量個別!M87</f>
        <v>0</v>
      </c>
      <c r="G51" s="45">
        <f>[5]数量個別!N87</f>
        <v>17</v>
      </c>
      <c r="H51" s="124">
        <f>[5]数量個別!O87</f>
        <v>87</v>
      </c>
    </row>
    <row r="52" spans="2:8" ht="13.5" customHeight="1" thickBot="1" x14ac:dyDescent="0.45">
      <c r="B52" s="175" t="s">
        <v>134</v>
      </c>
      <c r="C52" s="128">
        <f>[5]数量個別!J88</f>
        <v>7</v>
      </c>
      <c r="D52" s="129">
        <f>[5]数量個別!K88</f>
        <v>24</v>
      </c>
      <c r="E52" s="130">
        <f>[5]数量個別!L88</f>
        <v>16</v>
      </c>
      <c r="F52" s="130">
        <f>[5]数量個別!M88</f>
        <v>0</v>
      </c>
      <c r="G52" s="46">
        <f>[5]数量個別!N88</f>
        <v>40</v>
      </c>
      <c r="H52" s="128">
        <f>[5]数量個別!O88</f>
        <v>280</v>
      </c>
    </row>
    <row r="53" spans="2:8" ht="13.5" customHeight="1" thickBot="1" x14ac:dyDescent="0.45">
      <c r="B53" s="175" t="s">
        <v>135</v>
      </c>
      <c r="C53" s="128">
        <f t="shared" ref="C53:H53" si="0">SUM(C6:C52)</f>
        <v>603</v>
      </c>
      <c r="D53" s="129">
        <f t="shared" si="0"/>
        <v>1785</v>
      </c>
      <c r="E53" s="130">
        <f t="shared" si="0"/>
        <v>2395</v>
      </c>
      <c r="F53" s="130">
        <f t="shared" si="0"/>
        <v>366</v>
      </c>
      <c r="G53" s="46">
        <f t="shared" si="0"/>
        <v>4546</v>
      </c>
      <c r="H53" s="128">
        <f t="shared" si="0"/>
        <v>26155</v>
      </c>
    </row>
  </sheetData>
  <mergeCells count="4">
    <mergeCell ref="B4:B5"/>
    <mergeCell ref="C4:C5"/>
    <mergeCell ref="D4:G4"/>
    <mergeCell ref="H4:H5"/>
  </mergeCells>
  <phoneticPr fontId="2"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4"/>
  <sheetViews>
    <sheetView zoomScaleNormal="100" workbookViewId="0">
      <selection activeCell="B2" sqref="B2:B3"/>
    </sheetView>
  </sheetViews>
  <sheetFormatPr defaultRowHeight="18.75" x14ac:dyDescent="0.4"/>
  <cols>
    <col min="2" max="2" width="12.375" style="99" customWidth="1"/>
    <col min="3" max="3" width="12.375" customWidth="1"/>
  </cols>
  <sheetData>
    <row r="2" spans="2:8" x14ac:dyDescent="0.4">
      <c r="B2" s="42" t="s">
        <v>269</v>
      </c>
    </row>
    <row r="3" spans="2:8" ht="19.5" thickBot="1" x14ac:dyDescent="0.45">
      <c r="B3" s="42" t="s">
        <v>416</v>
      </c>
    </row>
    <row r="4" spans="2:8" ht="13.5" customHeight="1" x14ac:dyDescent="0.4">
      <c r="B4" s="470" t="s">
        <v>139</v>
      </c>
      <c r="C4" s="472" t="s">
        <v>0</v>
      </c>
      <c r="D4" s="474" t="s">
        <v>232</v>
      </c>
      <c r="E4" s="475"/>
      <c r="F4" s="475"/>
      <c r="G4" s="476"/>
      <c r="H4" s="470" t="s">
        <v>233</v>
      </c>
    </row>
    <row r="5" spans="2:8" ht="13.5" customHeight="1" thickBot="1" x14ac:dyDescent="0.45">
      <c r="B5" s="471"/>
      <c r="C5" s="473"/>
      <c r="D5" s="176" t="s">
        <v>142</v>
      </c>
      <c r="E5" s="167" t="s">
        <v>143</v>
      </c>
      <c r="F5" s="168" t="s">
        <v>144</v>
      </c>
      <c r="G5" s="179" t="s">
        <v>8</v>
      </c>
      <c r="H5" s="471"/>
    </row>
    <row r="6" spans="2:8" ht="13.5" customHeight="1" x14ac:dyDescent="0.4">
      <c r="B6" s="177" t="s">
        <v>147</v>
      </c>
      <c r="C6" s="166">
        <v>5</v>
      </c>
      <c r="D6" s="146">
        <v>14</v>
      </c>
      <c r="E6" s="141">
        <v>7</v>
      </c>
      <c r="F6" s="141">
        <v>0</v>
      </c>
      <c r="G6" s="180">
        <v>21</v>
      </c>
      <c r="H6" s="166">
        <v>677</v>
      </c>
    </row>
    <row r="7" spans="2:8" ht="13.5" customHeight="1" x14ac:dyDescent="0.4">
      <c r="B7" s="178" t="s">
        <v>148</v>
      </c>
      <c r="C7" s="164">
        <v>1</v>
      </c>
      <c r="D7" s="147">
        <v>1</v>
      </c>
      <c r="E7" s="132">
        <v>9</v>
      </c>
      <c r="F7" s="132">
        <v>0</v>
      </c>
      <c r="G7" s="135">
        <v>10</v>
      </c>
      <c r="H7" s="164">
        <v>20</v>
      </c>
    </row>
    <row r="8" spans="2:8" ht="13.5" customHeight="1" x14ac:dyDescent="0.4">
      <c r="B8" s="178" t="s">
        <v>149</v>
      </c>
      <c r="C8" s="164">
        <v>2</v>
      </c>
      <c r="D8" s="147">
        <v>12</v>
      </c>
      <c r="E8" s="132">
        <v>10</v>
      </c>
      <c r="F8" s="132">
        <v>0</v>
      </c>
      <c r="G8" s="135">
        <v>22</v>
      </c>
      <c r="H8" s="164">
        <v>37</v>
      </c>
    </row>
    <row r="9" spans="2:8" ht="13.5" customHeight="1" x14ac:dyDescent="0.4">
      <c r="B9" s="178" t="s">
        <v>150</v>
      </c>
      <c r="C9" s="164">
        <v>4</v>
      </c>
      <c r="D9" s="147">
        <v>20</v>
      </c>
      <c r="E9" s="132">
        <v>17</v>
      </c>
      <c r="F9" s="132">
        <v>0</v>
      </c>
      <c r="G9" s="135">
        <v>37</v>
      </c>
      <c r="H9" s="164">
        <v>278</v>
      </c>
    </row>
    <row r="10" spans="2:8" ht="13.5" customHeight="1" x14ac:dyDescent="0.4">
      <c r="B10" s="178" t="s">
        <v>151</v>
      </c>
      <c r="C10" s="164">
        <v>1</v>
      </c>
      <c r="D10" s="147">
        <v>11</v>
      </c>
      <c r="E10" s="132">
        <v>3</v>
      </c>
      <c r="F10" s="132">
        <v>0</v>
      </c>
      <c r="G10" s="135">
        <v>14</v>
      </c>
      <c r="H10" s="164">
        <v>9</v>
      </c>
    </row>
    <row r="11" spans="2:8" ht="13.5" customHeight="1" x14ac:dyDescent="0.4">
      <c r="B11" s="178" t="s">
        <v>152</v>
      </c>
      <c r="C11" s="164">
        <v>0</v>
      </c>
      <c r="D11" s="147">
        <v>0</v>
      </c>
      <c r="E11" s="132">
        <v>0</v>
      </c>
      <c r="F11" s="132">
        <v>0</v>
      </c>
      <c r="G11" s="135">
        <v>0</v>
      </c>
      <c r="H11" s="164">
        <v>0</v>
      </c>
    </row>
    <row r="12" spans="2:8" ht="13.5" customHeight="1" x14ac:dyDescent="0.4">
      <c r="B12" s="178" t="s">
        <v>153</v>
      </c>
      <c r="C12" s="164">
        <v>1</v>
      </c>
      <c r="D12" s="147">
        <v>36</v>
      </c>
      <c r="E12" s="132">
        <v>21</v>
      </c>
      <c r="F12" s="132">
        <v>0</v>
      </c>
      <c r="G12" s="135">
        <v>57</v>
      </c>
      <c r="H12" s="164">
        <v>27</v>
      </c>
    </row>
    <row r="13" spans="2:8" ht="13.5" customHeight="1" x14ac:dyDescent="0.4">
      <c r="B13" s="178" t="s">
        <v>154</v>
      </c>
      <c r="C13" s="164">
        <v>4</v>
      </c>
      <c r="D13" s="147">
        <v>23</v>
      </c>
      <c r="E13" s="132">
        <v>8</v>
      </c>
      <c r="F13" s="132">
        <v>0</v>
      </c>
      <c r="G13" s="135">
        <v>31</v>
      </c>
      <c r="H13" s="164">
        <v>93</v>
      </c>
    </row>
    <row r="14" spans="2:8" ht="13.5" customHeight="1" x14ac:dyDescent="0.4">
      <c r="B14" s="178" t="s">
        <v>155</v>
      </c>
      <c r="C14" s="164">
        <v>2</v>
      </c>
      <c r="D14" s="147">
        <v>17</v>
      </c>
      <c r="E14" s="132">
        <v>1</v>
      </c>
      <c r="F14" s="132">
        <v>0</v>
      </c>
      <c r="G14" s="135">
        <v>18</v>
      </c>
      <c r="H14" s="164">
        <v>55</v>
      </c>
    </row>
    <row r="15" spans="2:8" ht="13.5" customHeight="1" x14ac:dyDescent="0.4">
      <c r="B15" s="178" t="s">
        <v>156</v>
      </c>
      <c r="C15" s="164">
        <v>2</v>
      </c>
      <c r="D15" s="147">
        <v>16</v>
      </c>
      <c r="E15" s="132">
        <v>6</v>
      </c>
      <c r="F15" s="132">
        <v>0</v>
      </c>
      <c r="G15" s="135">
        <v>22</v>
      </c>
      <c r="H15" s="164">
        <v>143</v>
      </c>
    </row>
    <row r="16" spans="2:8" ht="13.5" customHeight="1" x14ac:dyDescent="0.4">
      <c r="B16" s="178" t="s">
        <v>157</v>
      </c>
      <c r="C16" s="164">
        <v>8</v>
      </c>
      <c r="D16" s="147">
        <v>76</v>
      </c>
      <c r="E16" s="132">
        <v>56</v>
      </c>
      <c r="F16" s="132">
        <v>0</v>
      </c>
      <c r="G16" s="135">
        <v>132</v>
      </c>
      <c r="H16" s="164">
        <v>543</v>
      </c>
    </row>
    <row r="17" spans="2:8" ht="13.5" customHeight="1" x14ac:dyDescent="0.4">
      <c r="B17" s="178" t="s">
        <v>158</v>
      </c>
      <c r="C17" s="164">
        <v>7</v>
      </c>
      <c r="D17" s="147">
        <v>74</v>
      </c>
      <c r="E17" s="132">
        <v>35</v>
      </c>
      <c r="F17" s="132">
        <v>0</v>
      </c>
      <c r="G17" s="135">
        <v>109</v>
      </c>
      <c r="H17" s="164">
        <v>537</v>
      </c>
    </row>
    <row r="18" spans="2:8" ht="13.5" customHeight="1" x14ac:dyDescent="0.4">
      <c r="B18" s="178" t="s">
        <v>159</v>
      </c>
      <c r="C18" s="164">
        <v>41</v>
      </c>
      <c r="D18" s="147">
        <v>298</v>
      </c>
      <c r="E18" s="132">
        <v>377</v>
      </c>
      <c r="F18" s="132">
        <v>0</v>
      </c>
      <c r="G18" s="135">
        <v>675</v>
      </c>
      <c r="H18" s="164">
        <v>3910</v>
      </c>
    </row>
    <row r="19" spans="2:8" ht="13.5" customHeight="1" x14ac:dyDescent="0.4">
      <c r="B19" s="178" t="s">
        <v>160</v>
      </c>
      <c r="C19" s="164">
        <v>8</v>
      </c>
      <c r="D19" s="147">
        <v>68</v>
      </c>
      <c r="E19" s="132">
        <v>106</v>
      </c>
      <c r="F19" s="132">
        <v>0</v>
      </c>
      <c r="G19" s="135">
        <v>174</v>
      </c>
      <c r="H19" s="164">
        <v>521</v>
      </c>
    </row>
    <row r="20" spans="2:8" ht="13.5" customHeight="1" x14ac:dyDescent="0.4">
      <c r="B20" s="178" t="s">
        <v>161</v>
      </c>
      <c r="C20" s="164">
        <v>3</v>
      </c>
      <c r="D20" s="147">
        <v>20</v>
      </c>
      <c r="E20" s="132">
        <v>14</v>
      </c>
      <c r="F20" s="132">
        <v>0</v>
      </c>
      <c r="G20" s="135">
        <v>34</v>
      </c>
      <c r="H20" s="164">
        <v>20</v>
      </c>
    </row>
    <row r="21" spans="2:8" ht="13.5" customHeight="1" x14ac:dyDescent="0.4">
      <c r="B21" s="178" t="s">
        <v>162</v>
      </c>
      <c r="C21" s="164">
        <v>0</v>
      </c>
      <c r="D21" s="147">
        <v>0</v>
      </c>
      <c r="E21" s="132">
        <v>0</v>
      </c>
      <c r="F21" s="132">
        <v>0</v>
      </c>
      <c r="G21" s="135">
        <v>0</v>
      </c>
      <c r="H21" s="164">
        <v>0</v>
      </c>
    </row>
    <row r="22" spans="2:8" ht="13.5" customHeight="1" x14ac:dyDescent="0.4">
      <c r="B22" s="178" t="s">
        <v>163</v>
      </c>
      <c r="C22" s="164">
        <v>2</v>
      </c>
      <c r="D22" s="147">
        <v>8</v>
      </c>
      <c r="E22" s="132">
        <v>2</v>
      </c>
      <c r="F22" s="132">
        <v>0</v>
      </c>
      <c r="G22" s="135">
        <v>10</v>
      </c>
      <c r="H22" s="164">
        <v>35</v>
      </c>
    </row>
    <row r="23" spans="2:8" ht="13.5" customHeight="1" x14ac:dyDescent="0.4">
      <c r="B23" s="178" t="s">
        <v>164</v>
      </c>
      <c r="C23" s="164">
        <v>0</v>
      </c>
      <c r="D23" s="147">
        <v>0</v>
      </c>
      <c r="E23" s="132">
        <v>0</v>
      </c>
      <c r="F23" s="132">
        <v>0</v>
      </c>
      <c r="G23" s="135">
        <v>0</v>
      </c>
      <c r="H23" s="164">
        <v>0</v>
      </c>
    </row>
    <row r="24" spans="2:8" ht="13.5" customHeight="1" x14ac:dyDescent="0.4">
      <c r="B24" s="178" t="s">
        <v>165</v>
      </c>
      <c r="C24" s="164">
        <v>4</v>
      </c>
      <c r="D24" s="147">
        <v>14</v>
      </c>
      <c r="E24" s="132">
        <v>10</v>
      </c>
      <c r="F24" s="132">
        <v>1</v>
      </c>
      <c r="G24" s="135">
        <v>25</v>
      </c>
      <c r="H24" s="164">
        <v>193</v>
      </c>
    </row>
    <row r="25" spans="2:8" ht="13.5" customHeight="1" x14ac:dyDescent="0.4">
      <c r="B25" s="178" t="s">
        <v>166</v>
      </c>
      <c r="C25" s="164">
        <v>1</v>
      </c>
      <c r="D25" s="147">
        <v>17</v>
      </c>
      <c r="E25" s="132">
        <v>3</v>
      </c>
      <c r="F25" s="132">
        <v>0</v>
      </c>
      <c r="G25" s="135">
        <v>20</v>
      </c>
      <c r="H25" s="164">
        <v>2</v>
      </c>
    </row>
    <row r="26" spans="2:8" ht="13.5" customHeight="1" x14ac:dyDescent="0.4">
      <c r="B26" s="178" t="s">
        <v>167</v>
      </c>
      <c r="C26" s="164">
        <v>3</v>
      </c>
      <c r="D26" s="147">
        <v>8</v>
      </c>
      <c r="E26" s="132">
        <v>6</v>
      </c>
      <c r="F26" s="132">
        <v>0</v>
      </c>
      <c r="G26" s="135">
        <v>14</v>
      </c>
      <c r="H26" s="164">
        <v>168</v>
      </c>
    </row>
    <row r="27" spans="2:8" ht="13.5" customHeight="1" x14ac:dyDescent="0.4">
      <c r="B27" s="178" t="s">
        <v>168</v>
      </c>
      <c r="C27" s="164">
        <v>3</v>
      </c>
      <c r="D27" s="147">
        <v>36</v>
      </c>
      <c r="E27" s="132">
        <v>21</v>
      </c>
      <c r="F27" s="132">
        <v>0</v>
      </c>
      <c r="G27" s="135">
        <v>57</v>
      </c>
      <c r="H27" s="164">
        <v>191</v>
      </c>
    </row>
    <row r="28" spans="2:8" ht="13.5" customHeight="1" x14ac:dyDescent="0.4">
      <c r="B28" s="178" t="s">
        <v>169</v>
      </c>
      <c r="C28" s="164">
        <v>12</v>
      </c>
      <c r="D28" s="147">
        <v>108</v>
      </c>
      <c r="E28" s="132">
        <v>94</v>
      </c>
      <c r="F28" s="132">
        <v>0</v>
      </c>
      <c r="G28" s="135">
        <v>202</v>
      </c>
      <c r="H28" s="164">
        <v>507</v>
      </c>
    </row>
    <row r="29" spans="2:8" ht="13.5" customHeight="1" x14ac:dyDescent="0.4">
      <c r="B29" s="178" t="s">
        <v>170</v>
      </c>
      <c r="C29" s="164">
        <v>1</v>
      </c>
      <c r="D29" s="147">
        <v>0</v>
      </c>
      <c r="E29" s="132">
        <v>7</v>
      </c>
      <c r="F29" s="132">
        <v>0</v>
      </c>
      <c r="G29" s="135">
        <v>7</v>
      </c>
      <c r="H29" s="164">
        <v>12</v>
      </c>
    </row>
    <row r="30" spans="2:8" ht="13.5" customHeight="1" x14ac:dyDescent="0.4">
      <c r="B30" s="178" t="s">
        <v>171</v>
      </c>
      <c r="C30" s="164">
        <v>2</v>
      </c>
      <c r="D30" s="147">
        <v>21</v>
      </c>
      <c r="E30" s="132">
        <v>10</v>
      </c>
      <c r="F30" s="132">
        <v>0</v>
      </c>
      <c r="G30" s="135">
        <v>31</v>
      </c>
      <c r="H30" s="164">
        <v>186</v>
      </c>
    </row>
    <row r="31" spans="2:8" ht="13.5" customHeight="1" x14ac:dyDescent="0.4">
      <c r="B31" s="178" t="s">
        <v>172</v>
      </c>
      <c r="C31" s="164">
        <v>5</v>
      </c>
      <c r="D31" s="147">
        <v>51</v>
      </c>
      <c r="E31" s="132">
        <v>113</v>
      </c>
      <c r="F31" s="132">
        <v>0</v>
      </c>
      <c r="G31" s="135">
        <v>164</v>
      </c>
      <c r="H31" s="164">
        <v>138</v>
      </c>
    </row>
    <row r="32" spans="2:8" ht="13.5" customHeight="1" x14ac:dyDescent="0.4">
      <c r="B32" s="178" t="s">
        <v>173</v>
      </c>
      <c r="C32" s="164">
        <v>15</v>
      </c>
      <c r="D32" s="147">
        <v>217</v>
      </c>
      <c r="E32" s="132">
        <v>108</v>
      </c>
      <c r="F32" s="132">
        <v>0</v>
      </c>
      <c r="G32" s="135">
        <v>325</v>
      </c>
      <c r="H32" s="164">
        <v>1215</v>
      </c>
    </row>
    <row r="33" spans="2:8" ht="13.5" customHeight="1" x14ac:dyDescent="0.4">
      <c r="B33" s="178" t="s">
        <v>174</v>
      </c>
      <c r="C33" s="164">
        <v>6</v>
      </c>
      <c r="D33" s="147">
        <v>36</v>
      </c>
      <c r="E33" s="132">
        <v>33</v>
      </c>
      <c r="F33" s="132">
        <v>0</v>
      </c>
      <c r="G33" s="135">
        <v>69</v>
      </c>
      <c r="H33" s="164">
        <v>436</v>
      </c>
    </row>
    <row r="34" spans="2:8" ht="13.5" customHeight="1" x14ac:dyDescent="0.4">
      <c r="B34" s="178" t="s">
        <v>175</v>
      </c>
      <c r="C34" s="164">
        <v>3</v>
      </c>
      <c r="D34" s="147">
        <v>17</v>
      </c>
      <c r="E34" s="132">
        <v>12</v>
      </c>
      <c r="F34" s="132">
        <v>0</v>
      </c>
      <c r="G34" s="135">
        <v>29</v>
      </c>
      <c r="H34" s="164">
        <v>154</v>
      </c>
    </row>
    <row r="35" spans="2:8" ht="13.5" customHeight="1" x14ac:dyDescent="0.4">
      <c r="B35" s="178" t="s">
        <v>176</v>
      </c>
      <c r="C35" s="164">
        <v>0</v>
      </c>
      <c r="D35" s="147">
        <v>0</v>
      </c>
      <c r="E35" s="132">
        <v>0</v>
      </c>
      <c r="F35" s="132">
        <v>0</v>
      </c>
      <c r="G35" s="135">
        <v>0</v>
      </c>
      <c r="H35" s="164">
        <v>0</v>
      </c>
    </row>
    <row r="36" spans="2:8" ht="13.5" customHeight="1" x14ac:dyDescent="0.4">
      <c r="B36" s="178" t="s">
        <v>177</v>
      </c>
      <c r="C36" s="164">
        <v>1</v>
      </c>
      <c r="D36" s="147">
        <v>2</v>
      </c>
      <c r="E36" s="132">
        <v>2</v>
      </c>
      <c r="F36" s="132">
        <v>0</v>
      </c>
      <c r="G36" s="135">
        <v>4</v>
      </c>
      <c r="H36" s="164">
        <v>8</v>
      </c>
    </row>
    <row r="37" spans="2:8" ht="13.5" customHeight="1" x14ac:dyDescent="0.4">
      <c r="B37" s="178" t="s">
        <v>178</v>
      </c>
      <c r="C37" s="164">
        <v>0</v>
      </c>
      <c r="D37" s="147">
        <v>0</v>
      </c>
      <c r="E37" s="132">
        <v>0</v>
      </c>
      <c r="F37" s="132">
        <v>0</v>
      </c>
      <c r="G37" s="135">
        <v>0</v>
      </c>
      <c r="H37" s="164">
        <v>0</v>
      </c>
    </row>
    <row r="38" spans="2:8" ht="13.5" customHeight="1" x14ac:dyDescent="0.4">
      <c r="B38" s="178" t="s">
        <v>179</v>
      </c>
      <c r="C38" s="164">
        <v>5</v>
      </c>
      <c r="D38" s="147">
        <v>39</v>
      </c>
      <c r="E38" s="132">
        <v>15</v>
      </c>
      <c r="F38" s="132">
        <v>0</v>
      </c>
      <c r="G38" s="135">
        <v>54</v>
      </c>
      <c r="H38" s="164">
        <v>162</v>
      </c>
    </row>
    <row r="39" spans="2:8" ht="13.5" customHeight="1" x14ac:dyDescent="0.4">
      <c r="B39" s="178" t="s">
        <v>180</v>
      </c>
      <c r="C39" s="164">
        <v>4</v>
      </c>
      <c r="D39" s="147">
        <v>75</v>
      </c>
      <c r="E39" s="132">
        <v>15</v>
      </c>
      <c r="F39" s="132">
        <v>0</v>
      </c>
      <c r="G39" s="135">
        <v>90</v>
      </c>
      <c r="H39" s="164">
        <v>347</v>
      </c>
    </row>
    <row r="40" spans="2:8" ht="13.5" customHeight="1" x14ac:dyDescent="0.4">
      <c r="B40" s="178" t="s">
        <v>181</v>
      </c>
      <c r="C40" s="164">
        <v>3</v>
      </c>
      <c r="D40" s="147">
        <v>4</v>
      </c>
      <c r="E40" s="132">
        <v>3</v>
      </c>
      <c r="F40" s="132">
        <v>0</v>
      </c>
      <c r="G40" s="135">
        <v>7</v>
      </c>
      <c r="H40" s="164">
        <v>64</v>
      </c>
    </row>
    <row r="41" spans="2:8" ht="13.5" customHeight="1" x14ac:dyDescent="0.4">
      <c r="B41" s="178" t="s">
        <v>182</v>
      </c>
      <c r="C41" s="164">
        <v>4</v>
      </c>
      <c r="D41" s="147">
        <v>25</v>
      </c>
      <c r="E41" s="132">
        <v>9</v>
      </c>
      <c r="F41" s="132">
        <v>0</v>
      </c>
      <c r="G41" s="135">
        <v>34</v>
      </c>
      <c r="H41" s="164">
        <v>91</v>
      </c>
    </row>
    <row r="42" spans="2:8" ht="13.5" customHeight="1" x14ac:dyDescent="0.4">
      <c r="B42" s="178" t="s">
        <v>183</v>
      </c>
      <c r="C42" s="164">
        <v>2</v>
      </c>
      <c r="D42" s="147">
        <v>9</v>
      </c>
      <c r="E42" s="132">
        <v>2</v>
      </c>
      <c r="F42" s="132">
        <v>0</v>
      </c>
      <c r="G42" s="135">
        <v>11</v>
      </c>
      <c r="H42" s="164">
        <v>38</v>
      </c>
    </row>
    <row r="43" spans="2:8" ht="13.5" customHeight="1" x14ac:dyDescent="0.4">
      <c r="B43" s="178" t="s">
        <v>184</v>
      </c>
      <c r="C43" s="164">
        <v>1</v>
      </c>
      <c r="D43" s="147">
        <v>0</v>
      </c>
      <c r="E43" s="132">
        <v>0</v>
      </c>
      <c r="F43" s="132">
        <v>0</v>
      </c>
      <c r="G43" s="135">
        <v>0</v>
      </c>
      <c r="H43" s="164">
        <v>17</v>
      </c>
    </row>
    <row r="44" spans="2:8" ht="13.5" customHeight="1" x14ac:dyDescent="0.4">
      <c r="B44" s="178" t="s">
        <v>185</v>
      </c>
      <c r="C44" s="164">
        <v>2</v>
      </c>
      <c r="D44" s="147">
        <v>8</v>
      </c>
      <c r="E44" s="132">
        <v>5</v>
      </c>
      <c r="F44" s="132">
        <v>0</v>
      </c>
      <c r="G44" s="135">
        <v>13</v>
      </c>
      <c r="H44" s="164">
        <v>21</v>
      </c>
    </row>
    <row r="45" spans="2:8" ht="13.5" customHeight="1" x14ac:dyDescent="0.4">
      <c r="B45" s="178" t="s">
        <v>186</v>
      </c>
      <c r="C45" s="164">
        <v>4</v>
      </c>
      <c r="D45" s="147">
        <v>53</v>
      </c>
      <c r="E45" s="132">
        <v>38</v>
      </c>
      <c r="F45" s="132">
        <v>0</v>
      </c>
      <c r="G45" s="135">
        <v>91</v>
      </c>
      <c r="H45" s="164">
        <v>283</v>
      </c>
    </row>
    <row r="46" spans="2:8" ht="13.5" customHeight="1" x14ac:dyDescent="0.4">
      <c r="B46" s="178" t="s">
        <v>187</v>
      </c>
      <c r="C46" s="164">
        <v>0</v>
      </c>
      <c r="D46" s="147">
        <v>0</v>
      </c>
      <c r="E46" s="132">
        <v>0</v>
      </c>
      <c r="F46" s="132">
        <v>0</v>
      </c>
      <c r="G46" s="135">
        <v>0</v>
      </c>
      <c r="H46" s="164">
        <v>0</v>
      </c>
    </row>
    <row r="47" spans="2:8" ht="13.5" customHeight="1" x14ac:dyDescent="0.4">
      <c r="B47" s="178" t="s">
        <v>188</v>
      </c>
      <c r="C47" s="164">
        <v>3</v>
      </c>
      <c r="D47" s="147">
        <v>18</v>
      </c>
      <c r="E47" s="132">
        <v>3</v>
      </c>
      <c r="F47" s="132">
        <v>0</v>
      </c>
      <c r="G47" s="135">
        <v>21</v>
      </c>
      <c r="H47" s="164">
        <v>200</v>
      </c>
    </row>
    <row r="48" spans="2:8" ht="13.5" customHeight="1" x14ac:dyDescent="0.4">
      <c r="B48" s="178" t="s">
        <v>189</v>
      </c>
      <c r="C48" s="164">
        <v>3</v>
      </c>
      <c r="D48" s="147">
        <v>18</v>
      </c>
      <c r="E48" s="132">
        <v>4</v>
      </c>
      <c r="F48" s="132">
        <v>0</v>
      </c>
      <c r="G48" s="135">
        <v>22</v>
      </c>
      <c r="H48" s="164">
        <v>136</v>
      </c>
    </row>
    <row r="49" spans="2:8" ht="13.5" customHeight="1" x14ac:dyDescent="0.4">
      <c r="B49" s="178" t="s">
        <v>190</v>
      </c>
      <c r="C49" s="164">
        <v>1</v>
      </c>
      <c r="D49" s="147">
        <v>18</v>
      </c>
      <c r="E49" s="132">
        <v>3</v>
      </c>
      <c r="F49" s="132">
        <v>0</v>
      </c>
      <c r="G49" s="135">
        <v>21</v>
      </c>
      <c r="H49" s="164">
        <v>15</v>
      </c>
    </row>
    <row r="50" spans="2:8" ht="13.5" customHeight="1" x14ac:dyDescent="0.4">
      <c r="B50" s="178" t="s">
        <v>191</v>
      </c>
      <c r="C50" s="164">
        <v>1</v>
      </c>
      <c r="D50" s="147">
        <v>6</v>
      </c>
      <c r="E50" s="132">
        <v>15</v>
      </c>
      <c r="F50" s="132">
        <v>0</v>
      </c>
      <c r="G50" s="135">
        <v>21</v>
      </c>
      <c r="H50" s="164">
        <v>29</v>
      </c>
    </row>
    <row r="51" spans="2:8" ht="13.5" customHeight="1" x14ac:dyDescent="0.4">
      <c r="B51" s="178" t="s">
        <v>192</v>
      </c>
      <c r="C51" s="164">
        <v>3</v>
      </c>
      <c r="D51" s="147">
        <v>14</v>
      </c>
      <c r="E51" s="132">
        <v>1</v>
      </c>
      <c r="F51" s="132">
        <v>0</v>
      </c>
      <c r="G51" s="135">
        <v>15</v>
      </c>
      <c r="H51" s="164">
        <v>63</v>
      </c>
    </row>
    <row r="52" spans="2:8" ht="13.5" customHeight="1" thickBot="1" x14ac:dyDescent="0.45">
      <c r="B52" s="181" t="s">
        <v>193</v>
      </c>
      <c r="C52" s="165">
        <v>4</v>
      </c>
      <c r="D52" s="153">
        <v>21</v>
      </c>
      <c r="E52" s="154">
        <v>10</v>
      </c>
      <c r="F52" s="154">
        <v>0</v>
      </c>
      <c r="G52" s="182">
        <v>31</v>
      </c>
      <c r="H52" s="165">
        <v>220</v>
      </c>
    </row>
    <row r="53" spans="2:8" ht="13.5" customHeight="1" thickBot="1" x14ac:dyDescent="0.45">
      <c r="B53" s="156" t="s">
        <v>8</v>
      </c>
      <c r="C53" s="183">
        <v>187</v>
      </c>
      <c r="D53" s="157">
        <v>1529</v>
      </c>
      <c r="E53" s="158">
        <v>1214</v>
      </c>
      <c r="F53" s="158">
        <v>1</v>
      </c>
      <c r="G53" s="184">
        <v>2744</v>
      </c>
      <c r="H53" s="183">
        <v>11801</v>
      </c>
    </row>
    <row r="54" spans="2:8" x14ac:dyDescent="0.4">
      <c r="C54" s="262"/>
      <c r="D54" s="262"/>
      <c r="E54" s="262"/>
      <c r="F54" s="262"/>
      <c r="G54" s="262"/>
      <c r="H54" s="262"/>
    </row>
  </sheetData>
  <mergeCells count="4">
    <mergeCell ref="B4:B5"/>
    <mergeCell ref="C4:C5"/>
    <mergeCell ref="D4:G4"/>
    <mergeCell ref="H4:H5"/>
  </mergeCells>
  <phoneticPr fontId="2"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4"/>
  <sheetViews>
    <sheetView topLeftCell="A8" zoomScaleNormal="100" workbookViewId="0">
      <selection activeCell="M30" sqref="M30"/>
    </sheetView>
  </sheetViews>
  <sheetFormatPr defaultRowHeight="18.75" x14ac:dyDescent="0.4"/>
  <cols>
    <col min="2" max="8" width="12" customWidth="1"/>
  </cols>
  <sheetData>
    <row r="2" spans="2:8" x14ac:dyDescent="0.4">
      <c r="B2" t="s">
        <v>417</v>
      </c>
    </row>
    <row r="3" spans="2:8" ht="19.5" thickBot="1" x14ac:dyDescent="0.45">
      <c r="B3" t="s">
        <v>418</v>
      </c>
    </row>
    <row r="4" spans="2:8" ht="13.5" customHeight="1" x14ac:dyDescent="0.4">
      <c r="B4" s="470" t="s">
        <v>139</v>
      </c>
      <c r="C4" s="472" t="s">
        <v>0</v>
      </c>
      <c r="D4" s="474" t="s">
        <v>232</v>
      </c>
      <c r="E4" s="475"/>
      <c r="F4" s="475"/>
      <c r="G4" s="476"/>
      <c r="H4" s="185" t="s">
        <v>233</v>
      </c>
    </row>
    <row r="5" spans="2:8" ht="13.5" customHeight="1" thickBot="1" x14ac:dyDescent="0.45">
      <c r="B5" s="471"/>
      <c r="C5" s="473"/>
      <c r="D5" s="176" t="s">
        <v>142</v>
      </c>
      <c r="E5" s="167" t="s">
        <v>143</v>
      </c>
      <c r="F5" s="167" t="s">
        <v>144</v>
      </c>
      <c r="G5" s="179" t="s">
        <v>8</v>
      </c>
      <c r="H5" s="160"/>
    </row>
    <row r="6" spans="2:8" ht="13.5" customHeight="1" x14ac:dyDescent="0.4">
      <c r="B6" s="150" t="s">
        <v>147</v>
      </c>
      <c r="C6" s="166">
        <v>1</v>
      </c>
      <c r="D6" s="146">
        <v>0</v>
      </c>
      <c r="E6" s="141">
        <v>11</v>
      </c>
      <c r="F6" s="141">
        <v>0</v>
      </c>
      <c r="G6" s="180">
        <v>11</v>
      </c>
      <c r="H6" s="166">
        <v>11</v>
      </c>
    </row>
    <row r="7" spans="2:8" ht="13.5" customHeight="1" x14ac:dyDescent="0.4">
      <c r="B7" s="151" t="s">
        <v>148</v>
      </c>
      <c r="C7" s="164">
        <v>4</v>
      </c>
      <c r="D7" s="147">
        <v>4</v>
      </c>
      <c r="E7" s="132">
        <v>9</v>
      </c>
      <c r="F7" s="132">
        <v>3</v>
      </c>
      <c r="G7" s="135">
        <v>16</v>
      </c>
      <c r="H7" s="164">
        <v>122</v>
      </c>
    </row>
    <row r="8" spans="2:8" ht="13.5" customHeight="1" x14ac:dyDescent="0.4">
      <c r="B8" s="151" t="s">
        <v>149</v>
      </c>
      <c r="C8" s="164">
        <v>5</v>
      </c>
      <c r="D8" s="147">
        <v>2</v>
      </c>
      <c r="E8" s="132">
        <v>4</v>
      </c>
      <c r="F8" s="132">
        <v>0</v>
      </c>
      <c r="G8" s="135">
        <v>6</v>
      </c>
      <c r="H8" s="164">
        <v>134</v>
      </c>
    </row>
    <row r="9" spans="2:8" ht="13.5" customHeight="1" x14ac:dyDescent="0.4">
      <c r="B9" s="151" t="s">
        <v>150</v>
      </c>
      <c r="C9" s="164">
        <v>4</v>
      </c>
      <c r="D9" s="147">
        <v>2</v>
      </c>
      <c r="E9" s="132">
        <v>8</v>
      </c>
      <c r="F9" s="132">
        <v>4</v>
      </c>
      <c r="G9" s="135">
        <v>14</v>
      </c>
      <c r="H9" s="164">
        <v>112</v>
      </c>
    </row>
    <row r="10" spans="2:8" ht="13.5" customHeight="1" x14ac:dyDescent="0.4">
      <c r="B10" s="151" t="s">
        <v>151</v>
      </c>
      <c r="C10" s="164">
        <v>4</v>
      </c>
      <c r="D10" s="147">
        <v>2</v>
      </c>
      <c r="E10" s="132">
        <v>8</v>
      </c>
      <c r="F10" s="132">
        <v>0</v>
      </c>
      <c r="G10" s="135">
        <v>10</v>
      </c>
      <c r="H10" s="164">
        <v>92</v>
      </c>
    </row>
    <row r="11" spans="2:8" ht="13.5" customHeight="1" x14ac:dyDescent="0.4">
      <c r="B11" s="151" t="s">
        <v>152</v>
      </c>
      <c r="C11" s="164">
        <v>4</v>
      </c>
      <c r="D11" s="147">
        <v>0</v>
      </c>
      <c r="E11" s="132">
        <v>0</v>
      </c>
      <c r="F11" s="132">
        <v>6</v>
      </c>
      <c r="G11" s="135">
        <v>6</v>
      </c>
      <c r="H11" s="164">
        <v>88</v>
      </c>
    </row>
    <row r="12" spans="2:8" ht="13.5" customHeight="1" x14ac:dyDescent="0.4">
      <c r="B12" s="151" t="s">
        <v>153</v>
      </c>
      <c r="C12" s="164">
        <v>4</v>
      </c>
      <c r="D12" s="147">
        <v>0</v>
      </c>
      <c r="E12" s="132">
        <v>16</v>
      </c>
      <c r="F12" s="132">
        <v>6</v>
      </c>
      <c r="G12" s="135">
        <v>22</v>
      </c>
      <c r="H12" s="164">
        <v>184</v>
      </c>
    </row>
    <row r="13" spans="2:8" ht="13.5" customHeight="1" x14ac:dyDescent="0.4">
      <c r="B13" s="151" t="s">
        <v>154</v>
      </c>
      <c r="C13" s="164">
        <v>14</v>
      </c>
      <c r="D13" s="147">
        <v>0</v>
      </c>
      <c r="E13" s="132">
        <v>15</v>
      </c>
      <c r="F13" s="132">
        <v>3</v>
      </c>
      <c r="G13" s="135">
        <v>18</v>
      </c>
      <c r="H13" s="164">
        <v>445</v>
      </c>
    </row>
    <row r="14" spans="2:8" ht="13.5" customHeight="1" x14ac:dyDescent="0.4">
      <c r="B14" s="151" t="s">
        <v>155</v>
      </c>
      <c r="C14" s="164">
        <v>12</v>
      </c>
      <c r="D14" s="147">
        <v>1</v>
      </c>
      <c r="E14" s="132">
        <v>28</v>
      </c>
      <c r="F14" s="132">
        <v>3</v>
      </c>
      <c r="G14" s="135">
        <v>32</v>
      </c>
      <c r="H14" s="164">
        <v>307</v>
      </c>
    </row>
    <row r="15" spans="2:8" ht="13.5" customHeight="1" x14ac:dyDescent="0.4">
      <c r="B15" s="151" t="s">
        <v>156</v>
      </c>
      <c r="C15" s="164">
        <v>7</v>
      </c>
      <c r="D15" s="147">
        <v>7</v>
      </c>
      <c r="E15" s="132">
        <v>7</v>
      </c>
      <c r="F15" s="132">
        <v>15</v>
      </c>
      <c r="G15" s="135">
        <v>29</v>
      </c>
      <c r="H15" s="164">
        <v>76</v>
      </c>
    </row>
    <row r="16" spans="2:8" ht="13.5" customHeight="1" x14ac:dyDescent="0.4">
      <c r="B16" s="151" t="s">
        <v>157</v>
      </c>
      <c r="C16" s="164">
        <v>27</v>
      </c>
      <c r="D16" s="147">
        <v>9</v>
      </c>
      <c r="E16" s="132">
        <v>10</v>
      </c>
      <c r="F16" s="132">
        <v>12</v>
      </c>
      <c r="G16" s="135">
        <v>31</v>
      </c>
      <c r="H16" s="164">
        <v>1025</v>
      </c>
    </row>
    <row r="17" spans="2:8" ht="13.5" customHeight="1" x14ac:dyDescent="0.4">
      <c r="B17" s="151" t="s">
        <v>158</v>
      </c>
      <c r="C17" s="164">
        <v>19</v>
      </c>
      <c r="D17" s="147">
        <v>10</v>
      </c>
      <c r="E17" s="132">
        <v>18</v>
      </c>
      <c r="F17" s="132">
        <v>5</v>
      </c>
      <c r="G17" s="135">
        <v>33</v>
      </c>
      <c r="H17" s="164">
        <v>399</v>
      </c>
    </row>
    <row r="18" spans="2:8" ht="13.5" customHeight="1" x14ac:dyDescent="0.4">
      <c r="B18" s="151" t="s">
        <v>159</v>
      </c>
      <c r="C18" s="164">
        <v>65</v>
      </c>
      <c r="D18" s="147">
        <v>118</v>
      </c>
      <c r="E18" s="132">
        <v>513</v>
      </c>
      <c r="F18" s="132">
        <v>138</v>
      </c>
      <c r="G18" s="135">
        <v>769</v>
      </c>
      <c r="H18" s="164">
        <v>5034</v>
      </c>
    </row>
    <row r="19" spans="2:8" ht="13.5" customHeight="1" x14ac:dyDescent="0.4">
      <c r="B19" s="151" t="s">
        <v>160</v>
      </c>
      <c r="C19" s="164">
        <v>24</v>
      </c>
      <c r="D19" s="147">
        <v>9</v>
      </c>
      <c r="E19" s="132">
        <v>46</v>
      </c>
      <c r="F19" s="132">
        <v>32</v>
      </c>
      <c r="G19" s="135">
        <v>87</v>
      </c>
      <c r="H19" s="164">
        <v>1264</v>
      </c>
    </row>
    <row r="20" spans="2:8" ht="13.5" customHeight="1" x14ac:dyDescent="0.4">
      <c r="B20" s="151" t="s">
        <v>161</v>
      </c>
      <c r="C20" s="164">
        <v>8</v>
      </c>
      <c r="D20" s="147">
        <v>0</v>
      </c>
      <c r="E20" s="132">
        <v>2</v>
      </c>
      <c r="F20" s="132">
        <v>11</v>
      </c>
      <c r="G20" s="135">
        <v>13</v>
      </c>
      <c r="H20" s="164">
        <v>36</v>
      </c>
    </row>
    <row r="21" spans="2:8" ht="13.5" customHeight="1" x14ac:dyDescent="0.4">
      <c r="B21" s="151" t="s">
        <v>162</v>
      </c>
      <c r="C21" s="164">
        <v>4</v>
      </c>
      <c r="D21" s="147">
        <v>3</v>
      </c>
      <c r="E21" s="132">
        <v>9</v>
      </c>
      <c r="F21" s="132">
        <v>1</v>
      </c>
      <c r="G21" s="135">
        <v>13</v>
      </c>
      <c r="H21" s="164">
        <v>81</v>
      </c>
    </row>
    <row r="22" spans="2:8" ht="13.5" customHeight="1" x14ac:dyDescent="0.4">
      <c r="B22" s="151" t="s">
        <v>163</v>
      </c>
      <c r="C22" s="164">
        <v>7</v>
      </c>
      <c r="D22" s="147">
        <v>2</v>
      </c>
      <c r="E22" s="132">
        <v>32</v>
      </c>
      <c r="F22" s="132">
        <v>6</v>
      </c>
      <c r="G22" s="135">
        <v>40</v>
      </c>
      <c r="H22" s="164">
        <v>135</v>
      </c>
    </row>
    <row r="23" spans="2:8" ht="13.5" customHeight="1" x14ac:dyDescent="0.4">
      <c r="B23" s="151" t="s">
        <v>164</v>
      </c>
      <c r="C23" s="164">
        <v>4</v>
      </c>
      <c r="D23" s="147">
        <v>0</v>
      </c>
      <c r="E23" s="132">
        <v>7</v>
      </c>
      <c r="F23" s="132">
        <v>0</v>
      </c>
      <c r="G23" s="135">
        <v>7</v>
      </c>
      <c r="H23" s="164">
        <v>74</v>
      </c>
    </row>
    <row r="24" spans="2:8" ht="13.5" customHeight="1" x14ac:dyDescent="0.4">
      <c r="B24" s="151" t="s">
        <v>165</v>
      </c>
      <c r="C24" s="164">
        <v>1</v>
      </c>
      <c r="D24" s="147">
        <v>0</v>
      </c>
      <c r="E24" s="132">
        <v>0</v>
      </c>
      <c r="F24" s="132">
        <v>0</v>
      </c>
      <c r="G24" s="135">
        <v>0</v>
      </c>
      <c r="H24" s="164">
        <v>0</v>
      </c>
    </row>
    <row r="25" spans="2:8" ht="13.5" customHeight="1" x14ac:dyDescent="0.4">
      <c r="B25" s="151" t="s">
        <v>166</v>
      </c>
      <c r="C25" s="164">
        <v>7</v>
      </c>
      <c r="D25" s="147">
        <v>2</v>
      </c>
      <c r="E25" s="132">
        <v>8</v>
      </c>
      <c r="F25" s="132">
        <v>0</v>
      </c>
      <c r="G25" s="135">
        <v>10</v>
      </c>
      <c r="H25" s="164">
        <v>85</v>
      </c>
    </row>
    <row r="26" spans="2:8" ht="13.5" customHeight="1" x14ac:dyDescent="0.4">
      <c r="B26" s="151" t="s">
        <v>167</v>
      </c>
      <c r="C26" s="164">
        <v>7</v>
      </c>
      <c r="D26" s="147">
        <v>5</v>
      </c>
      <c r="E26" s="132">
        <v>9</v>
      </c>
      <c r="F26" s="132">
        <v>0</v>
      </c>
      <c r="G26" s="135">
        <v>14</v>
      </c>
      <c r="H26" s="164">
        <v>181</v>
      </c>
    </row>
    <row r="27" spans="2:8" ht="13.5" customHeight="1" x14ac:dyDescent="0.4">
      <c r="B27" s="151" t="s">
        <v>168</v>
      </c>
      <c r="C27" s="164">
        <v>18</v>
      </c>
      <c r="D27" s="147">
        <v>11</v>
      </c>
      <c r="E27" s="132">
        <v>86</v>
      </c>
      <c r="F27" s="132">
        <v>9</v>
      </c>
      <c r="G27" s="135">
        <v>106</v>
      </c>
      <c r="H27" s="164">
        <v>771</v>
      </c>
    </row>
    <row r="28" spans="2:8" ht="13.5" customHeight="1" x14ac:dyDescent="0.4">
      <c r="B28" s="151" t="s">
        <v>169</v>
      </c>
      <c r="C28" s="164">
        <v>21</v>
      </c>
      <c r="D28" s="147">
        <v>32</v>
      </c>
      <c r="E28" s="132">
        <v>82</v>
      </c>
      <c r="F28" s="132">
        <v>17</v>
      </c>
      <c r="G28" s="135">
        <v>131</v>
      </c>
      <c r="H28" s="164">
        <v>535</v>
      </c>
    </row>
    <row r="29" spans="2:8" ht="13.5" customHeight="1" x14ac:dyDescent="0.4">
      <c r="B29" s="151" t="s">
        <v>170</v>
      </c>
      <c r="C29" s="164">
        <v>5</v>
      </c>
      <c r="D29" s="147">
        <v>0</v>
      </c>
      <c r="E29" s="132">
        <v>4</v>
      </c>
      <c r="F29" s="132">
        <v>2</v>
      </c>
      <c r="G29" s="135">
        <v>6</v>
      </c>
      <c r="H29" s="164">
        <v>53</v>
      </c>
    </row>
    <row r="30" spans="2:8" ht="13.5" customHeight="1" x14ac:dyDescent="0.4">
      <c r="B30" s="151" t="s">
        <v>171</v>
      </c>
      <c r="C30" s="164">
        <v>4</v>
      </c>
      <c r="D30" s="147">
        <v>0</v>
      </c>
      <c r="E30" s="132">
        <v>2</v>
      </c>
      <c r="F30" s="132">
        <v>0</v>
      </c>
      <c r="G30" s="135">
        <v>2</v>
      </c>
      <c r="H30" s="164">
        <v>80</v>
      </c>
    </row>
    <row r="31" spans="2:8" ht="13.5" customHeight="1" x14ac:dyDescent="0.4">
      <c r="B31" s="151" t="s">
        <v>172</v>
      </c>
      <c r="C31" s="164">
        <v>14</v>
      </c>
      <c r="D31" s="147">
        <v>0</v>
      </c>
      <c r="E31" s="132">
        <v>25</v>
      </c>
      <c r="F31" s="132">
        <v>16</v>
      </c>
      <c r="G31" s="135">
        <v>41</v>
      </c>
      <c r="H31" s="164">
        <v>322</v>
      </c>
    </row>
    <row r="32" spans="2:8" ht="13.5" customHeight="1" x14ac:dyDescent="0.4">
      <c r="B32" s="151" t="s">
        <v>173</v>
      </c>
      <c r="C32" s="164">
        <v>27</v>
      </c>
      <c r="D32" s="147">
        <v>14</v>
      </c>
      <c r="E32" s="132">
        <v>75</v>
      </c>
      <c r="F32" s="132">
        <v>31</v>
      </c>
      <c r="G32" s="135">
        <v>120</v>
      </c>
      <c r="H32" s="164">
        <v>531</v>
      </c>
    </row>
    <row r="33" spans="2:8" ht="13.5" customHeight="1" x14ac:dyDescent="0.4">
      <c r="B33" s="151" t="s">
        <v>174</v>
      </c>
      <c r="C33" s="164">
        <v>26</v>
      </c>
      <c r="D33" s="147">
        <v>9</v>
      </c>
      <c r="E33" s="132">
        <v>29</v>
      </c>
      <c r="F33" s="132">
        <v>31</v>
      </c>
      <c r="G33" s="135">
        <v>69</v>
      </c>
      <c r="H33" s="164">
        <v>676</v>
      </c>
    </row>
    <row r="34" spans="2:8" ht="13.5" customHeight="1" x14ac:dyDescent="0.4">
      <c r="B34" s="151" t="s">
        <v>175</v>
      </c>
      <c r="C34" s="164">
        <v>2</v>
      </c>
      <c r="D34" s="147">
        <v>0</v>
      </c>
      <c r="E34" s="132">
        <v>4</v>
      </c>
      <c r="F34" s="132">
        <v>0</v>
      </c>
      <c r="G34" s="135">
        <v>4</v>
      </c>
      <c r="H34" s="164">
        <v>40</v>
      </c>
    </row>
    <row r="35" spans="2:8" ht="13.5" customHeight="1" x14ac:dyDescent="0.4">
      <c r="B35" s="151" t="s">
        <v>176</v>
      </c>
      <c r="C35" s="164">
        <v>2</v>
      </c>
      <c r="D35" s="147">
        <v>0</v>
      </c>
      <c r="E35" s="132">
        <v>1</v>
      </c>
      <c r="F35" s="132">
        <v>0</v>
      </c>
      <c r="G35" s="135">
        <v>1</v>
      </c>
      <c r="H35" s="164">
        <v>40</v>
      </c>
    </row>
    <row r="36" spans="2:8" ht="13.5" customHeight="1" x14ac:dyDescent="0.4">
      <c r="B36" s="151" t="s">
        <v>177</v>
      </c>
      <c r="C36" s="164">
        <v>3</v>
      </c>
      <c r="D36" s="147">
        <v>0</v>
      </c>
      <c r="E36" s="132">
        <v>4</v>
      </c>
      <c r="F36" s="132">
        <v>1</v>
      </c>
      <c r="G36" s="135">
        <v>5</v>
      </c>
      <c r="H36" s="164">
        <v>64</v>
      </c>
    </row>
    <row r="37" spans="2:8" ht="13.5" customHeight="1" x14ac:dyDescent="0.4">
      <c r="B37" s="151" t="s">
        <v>178</v>
      </c>
      <c r="C37" s="164">
        <v>3</v>
      </c>
      <c r="D37" s="147">
        <v>2</v>
      </c>
      <c r="E37" s="132">
        <v>8</v>
      </c>
      <c r="F37" s="132">
        <v>0</v>
      </c>
      <c r="G37" s="135">
        <v>10</v>
      </c>
      <c r="H37" s="164">
        <v>173</v>
      </c>
    </row>
    <row r="38" spans="2:8" ht="13.5" customHeight="1" x14ac:dyDescent="0.4">
      <c r="B38" s="151" t="s">
        <v>179</v>
      </c>
      <c r="C38" s="164">
        <v>8</v>
      </c>
      <c r="D38" s="147">
        <v>5</v>
      </c>
      <c r="E38" s="132">
        <v>2</v>
      </c>
      <c r="F38" s="132">
        <v>4</v>
      </c>
      <c r="G38" s="135">
        <v>11</v>
      </c>
      <c r="H38" s="164">
        <v>94</v>
      </c>
    </row>
    <row r="39" spans="2:8" ht="13.5" customHeight="1" x14ac:dyDescent="0.4">
      <c r="B39" s="151" t="s">
        <v>180</v>
      </c>
      <c r="C39" s="164">
        <v>9</v>
      </c>
      <c r="D39" s="147">
        <v>0</v>
      </c>
      <c r="E39" s="132">
        <v>10</v>
      </c>
      <c r="F39" s="132">
        <v>5</v>
      </c>
      <c r="G39" s="135">
        <v>15</v>
      </c>
      <c r="H39" s="164">
        <v>250</v>
      </c>
    </row>
    <row r="40" spans="2:8" ht="13.5" customHeight="1" x14ac:dyDescent="0.4">
      <c r="B40" s="151" t="s">
        <v>181</v>
      </c>
      <c r="C40" s="164">
        <v>5</v>
      </c>
      <c r="D40" s="147">
        <v>0</v>
      </c>
      <c r="E40" s="132">
        <v>7</v>
      </c>
      <c r="F40" s="132">
        <v>0</v>
      </c>
      <c r="G40" s="135">
        <v>7</v>
      </c>
      <c r="H40" s="164">
        <v>148</v>
      </c>
    </row>
    <row r="41" spans="2:8" ht="13.5" customHeight="1" x14ac:dyDescent="0.4">
      <c r="B41" s="151" t="s">
        <v>182</v>
      </c>
      <c r="C41" s="164">
        <v>3</v>
      </c>
      <c r="D41" s="147">
        <v>0</v>
      </c>
      <c r="E41" s="132">
        <v>4</v>
      </c>
      <c r="F41" s="132">
        <v>0</v>
      </c>
      <c r="G41" s="135">
        <v>4</v>
      </c>
      <c r="H41" s="164">
        <v>54</v>
      </c>
    </row>
    <row r="42" spans="2:8" ht="13.5" customHeight="1" x14ac:dyDescent="0.4">
      <c r="B42" s="151" t="s">
        <v>183</v>
      </c>
      <c r="C42" s="164">
        <v>3</v>
      </c>
      <c r="D42" s="147">
        <v>0</v>
      </c>
      <c r="E42" s="132">
        <v>2</v>
      </c>
      <c r="F42" s="132">
        <v>2</v>
      </c>
      <c r="G42" s="135">
        <v>4</v>
      </c>
      <c r="H42" s="164">
        <v>43</v>
      </c>
    </row>
    <row r="43" spans="2:8" ht="13.5" customHeight="1" x14ac:dyDescent="0.4">
      <c r="B43" s="151" t="s">
        <v>184</v>
      </c>
      <c r="C43" s="164">
        <v>4</v>
      </c>
      <c r="D43" s="147">
        <v>0</v>
      </c>
      <c r="E43" s="132">
        <v>5</v>
      </c>
      <c r="F43" s="132">
        <v>2</v>
      </c>
      <c r="G43" s="135">
        <v>7</v>
      </c>
      <c r="H43" s="164">
        <v>91</v>
      </c>
    </row>
    <row r="44" spans="2:8" ht="13.5" customHeight="1" x14ac:dyDescent="0.4">
      <c r="B44" s="151" t="s">
        <v>185</v>
      </c>
      <c r="C44" s="164">
        <v>2</v>
      </c>
      <c r="D44" s="147">
        <v>0</v>
      </c>
      <c r="E44" s="132">
        <v>2</v>
      </c>
      <c r="F44" s="132">
        <v>0</v>
      </c>
      <c r="G44" s="135">
        <v>2</v>
      </c>
      <c r="H44" s="164">
        <v>80</v>
      </c>
    </row>
    <row r="45" spans="2:8" ht="13.5" customHeight="1" x14ac:dyDescent="0.4">
      <c r="B45" s="151" t="s">
        <v>186</v>
      </c>
      <c r="C45" s="164">
        <v>9</v>
      </c>
      <c r="D45" s="147">
        <v>0</v>
      </c>
      <c r="E45" s="132">
        <v>21</v>
      </c>
      <c r="F45" s="132">
        <v>0</v>
      </c>
      <c r="G45" s="135">
        <v>21</v>
      </c>
      <c r="H45" s="164">
        <v>88</v>
      </c>
    </row>
    <row r="46" spans="2:8" ht="13.5" customHeight="1" x14ac:dyDescent="0.4">
      <c r="B46" s="151" t="s">
        <v>187</v>
      </c>
      <c r="C46" s="164">
        <v>2</v>
      </c>
      <c r="D46" s="147">
        <v>0</v>
      </c>
      <c r="E46" s="132">
        <v>3</v>
      </c>
      <c r="F46" s="132">
        <v>0</v>
      </c>
      <c r="G46" s="135">
        <v>3</v>
      </c>
      <c r="H46" s="164">
        <v>38</v>
      </c>
    </row>
    <row r="47" spans="2:8" ht="13.5" customHeight="1" x14ac:dyDescent="0.4">
      <c r="B47" s="151" t="s">
        <v>188</v>
      </c>
      <c r="C47" s="164">
        <v>0</v>
      </c>
      <c r="D47" s="147">
        <v>0</v>
      </c>
      <c r="E47" s="132">
        <v>0</v>
      </c>
      <c r="F47" s="132">
        <v>0</v>
      </c>
      <c r="G47" s="135">
        <v>0</v>
      </c>
      <c r="H47" s="164">
        <v>0</v>
      </c>
    </row>
    <row r="48" spans="2:8" ht="13.5" customHeight="1" x14ac:dyDescent="0.4">
      <c r="B48" s="151" t="s">
        <v>189</v>
      </c>
      <c r="C48" s="164">
        <v>5</v>
      </c>
      <c r="D48" s="147">
        <v>2</v>
      </c>
      <c r="E48" s="132">
        <v>8</v>
      </c>
      <c r="F48" s="132">
        <v>0</v>
      </c>
      <c r="G48" s="135">
        <v>10</v>
      </c>
      <c r="H48" s="164">
        <v>118</v>
      </c>
    </row>
    <row r="49" spans="2:8" ht="13.5" customHeight="1" x14ac:dyDescent="0.4">
      <c r="B49" s="151" t="s">
        <v>190</v>
      </c>
      <c r="C49" s="164">
        <v>2</v>
      </c>
      <c r="D49" s="147">
        <v>1</v>
      </c>
      <c r="E49" s="132">
        <v>1</v>
      </c>
      <c r="F49" s="132">
        <v>0</v>
      </c>
      <c r="G49" s="135">
        <v>2</v>
      </c>
      <c r="H49" s="164">
        <v>49</v>
      </c>
    </row>
    <row r="50" spans="2:8" ht="13.5" customHeight="1" x14ac:dyDescent="0.4">
      <c r="B50" s="151" t="s">
        <v>191</v>
      </c>
      <c r="C50" s="164">
        <v>2</v>
      </c>
      <c r="D50" s="147">
        <v>0</v>
      </c>
      <c r="E50" s="132">
        <v>29</v>
      </c>
      <c r="F50" s="132">
        <v>0</v>
      </c>
      <c r="G50" s="135">
        <v>29</v>
      </c>
      <c r="H50" s="164">
        <v>47</v>
      </c>
    </row>
    <row r="51" spans="2:8" ht="13.5" customHeight="1" x14ac:dyDescent="0.4">
      <c r="B51" s="151" t="s">
        <v>192</v>
      </c>
      <c r="C51" s="164">
        <v>2</v>
      </c>
      <c r="D51" s="147">
        <v>1</v>
      </c>
      <c r="E51" s="132">
        <v>1</v>
      </c>
      <c r="F51" s="132">
        <v>0</v>
      </c>
      <c r="G51" s="135">
        <v>2</v>
      </c>
      <c r="H51" s="164">
        <v>24</v>
      </c>
    </row>
    <row r="52" spans="2:8" ht="13.5" customHeight="1" thickBot="1" x14ac:dyDescent="0.45">
      <c r="B52" s="152" t="s">
        <v>193</v>
      </c>
      <c r="C52" s="165">
        <v>3</v>
      </c>
      <c r="D52" s="153">
        <v>3</v>
      </c>
      <c r="E52" s="154">
        <v>6</v>
      </c>
      <c r="F52" s="154">
        <v>0</v>
      </c>
      <c r="G52" s="182">
        <v>9</v>
      </c>
      <c r="H52" s="165">
        <v>60</v>
      </c>
    </row>
    <row r="53" spans="2:8" ht="13.5" customHeight="1" thickBot="1" x14ac:dyDescent="0.45">
      <c r="B53" s="149" t="s">
        <v>8</v>
      </c>
      <c r="C53" s="183">
        <v>416</v>
      </c>
      <c r="D53" s="157">
        <v>256</v>
      </c>
      <c r="E53" s="158">
        <v>1181</v>
      </c>
      <c r="F53" s="158">
        <v>365</v>
      </c>
      <c r="G53" s="184">
        <v>1802</v>
      </c>
      <c r="H53" s="183">
        <v>14354</v>
      </c>
    </row>
    <row r="54" spans="2:8" x14ac:dyDescent="0.4">
      <c r="C54" s="262"/>
      <c r="D54" s="262"/>
      <c r="E54" s="262"/>
      <c r="F54" s="262"/>
      <c r="G54" s="262"/>
      <c r="H54" s="262"/>
    </row>
  </sheetData>
  <mergeCells count="3">
    <mergeCell ref="B4:B5"/>
    <mergeCell ref="C4:C5"/>
    <mergeCell ref="D4:G4"/>
  </mergeCells>
  <phoneticPr fontId="2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4"/>
  <sheetViews>
    <sheetView workbookViewId="0">
      <selection activeCell="M12" sqref="M12"/>
    </sheetView>
  </sheetViews>
  <sheetFormatPr defaultRowHeight="18.75" x14ac:dyDescent="0.4"/>
  <cols>
    <col min="2" max="2" width="4.5" customWidth="1"/>
    <col min="3" max="3" width="34.25" customWidth="1"/>
  </cols>
  <sheetData>
    <row r="2" spans="2:10" x14ac:dyDescent="0.4">
      <c r="B2" s="477" t="s">
        <v>207</v>
      </c>
      <c r="C2" s="439" t="s">
        <v>208</v>
      </c>
      <c r="D2" s="479" t="s">
        <v>270</v>
      </c>
      <c r="E2" s="440" t="s">
        <v>271</v>
      </c>
      <c r="F2" s="440"/>
      <c r="G2" s="440"/>
      <c r="H2" s="440"/>
      <c r="I2" s="440"/>
      <c r="J2" s="440"/>
    </row>
    <row r="3" spans="2:10" x14ac:dyDescent="0.4">
      <c r="B3" s="478"/>
      <c r="C3" s="440"/>
      <c r="D3" s="479"/>
      <c r="E3" s="440" t="s">
        <v>209</v>
      </c>
      <c r="F3" s="440"/>
      <c r="G3" s="440" t="s">
        <v>210</v>
      </c>
      <c r="H3" s="440"/>
      <c r="I3" s="440" t="s">
        <v>211</v>
      </c>
      <c r="J3" s="440"/>
    </row>
    <row r="4" spans="2:10" x14ac:dyDescent="0.4">
      <c r="B4" s="131">
        <v>1</v>
      </c>
      <c r="C4" s="131" t="s">
        <v>224</v>
      </c>
      <c r="D4" s="132">
        <v>27235</v>
      </c>
      <c r="E4" s="135">
        <v>23850</v>
      </c>
      <c r="F4" s="136">
        <v>0.91187153507933472</v>
      </c>
      <c r="G4" s="135">
        <v>10595</v>
      </c>
      <c r="H4" s="137">
        <v>1</v>
      </c>
      <c r="I4" s="135">
        <v>13255</v>
      </c>
      <c r="J4" s="137">
        <v>1</v>
      </c>
    </row>
    <row r="5" spans="2:10" x14ac:dyDescent="0.4">
      <c r="B5" s="131">
        <v>2</v>
      </c>
      <c r="C5" s="131" t="s">
        <v>212</v>
      </c>
      <c r="D5" s="132">
        <v>1123</v>
      </c>
      <c r="E5" s="135">
        <v>772</v>
      </c>
      <c r="F5" s="136">
        <v>2.9516344867138215E-2</v>
      </c>
      <c r="G5" s="135">
        <v>656</v>
      </c>
      <c r="H5" s="137">
        <v>2</v>
      </c>
      <c r="I5" s="135">
        <v>116</v>
      </c>
      <c r="J5" s="137">
        <v>2</v>
      </c>
    </row>
    <row r="6" spans="2:10" x14ac:dyDescent="0.4">
      <c r="B6" s="131">
        <v>3</v>
      </c>
      <c r="C6" s="131" t="s">
        <v>213</v>
      </c>
      <c r="D6" s="132">
        <v>186</v>
      </c>
      <c r="E6" s="135">
        <v>130</v>
      </c>
      <c r="F6" s="136">
        <v>4.9703689543108389E-3</v>
      </c>
      <c r="G6" s="135">
        <v>91</v>
      </c>
      <c r="H6" s="137">
        <v>4</v>
      </c>
      <c r="I6" s="135">
        <v>39</v>
      </c>
      <c r="J6" s="137">
        <v>4</v>
      </c>
    </row>
    <row r="7" spans="2:10" x14ac:dyDescent="0.4">
      <c r="B7" s="131">
        <v>4</v>
      </c>
      <c r="C7" s="131" t="s">
        <v>217</v>
      </c>
      <c r="D7" s="132">
        <v>145</v>
      </c>
      <c r="E7" s="135">
        <v>126</v>
      </c>
      <c r="F7" s="136">
        <v>4.8174345249474291E-3</v>
      </c>
      <c r="G7" s="135">
        <v>105</v>
      </c>
      <c r="H7" s="137">
        <v>3</v>
      </c>
      <c r="I7" s="135">
        <v>21</v>
      </c>
      <c r="J7" s="137">
        <v>7</v>
      </c>
    </row>
    <row r="8" spans="2:10" x14ac:dyDescent="0.4">
      <c r="B8" s="131">
        <v>5</v>
      </c>
      <c r="C8" s="131" t="s">
        <v>218</v>
      </c>
      <c r="D8" s="132">
        <v>18</v>
      </c>
      <c r="E8" s="135">
        <v>95</v>
      </c>
      <c r="F8" s="136">
        <v>3.6321926973809978E-3</v>
      </c>
      <c r="G8" s="135">
        <v>13</v>
      </c>
      <c r="H8" s="137">
        <v>7</v>
      </c>
      <c r="I8" s="135">
        <v>82</v>
      </c>
      <c r="J8" s="137">
        <v>3</v>
      </c>
    </row>
    <row r="9" spans="2:10" x14ac:dyDescent="0.4">
      <c r="B9" s="131">
        <v>6</v>
      </c>
      <c r="C9" s="131" t="s">
        <v>221</v>
      </c>
      <c r="D9" s="132">
        <v>16</v>
      </c>
      <c r="E9" s="135">
        <v>40</v>
      </c>
      <c r="F9" s="136">
        <v>1.5293442936341044E-3</v>
      </c>
      <c r="G9" s="135">
        <v>15</v>
      </c>
      <c r="H9" s="137">
        <v>6</v>
      </c>
      <c r="I9" s="135">
        <v>25</v>
      </c>
      <c r="J9" s="137">
        <v>5</v>
      </c>
    </row>
    <row r="10" spans="2:10" x14ac:dyDescent="0.4">
      <c r="B10" s="131">
        <v>7</v>
      </c>
      <c r="C10" s="131" t="s">
        <v>219</v>
      </c>
      <c r="D10" s="132">
        <v>53</v>
      </c>
      <c r="E10" s="135">
        <v>29</v>
      </c>
      <c r="F10" s="136">
        <v>1.1087746128847257E-3</v>
      </c>
      <c r="G10" s="135">
        <v>19</v>
      </c>
      <c r="H10" s="137">
        <v>5</v>
      </c>
      <c r="I10" s="135">
        <v>10</v>
      </c>
      <c r="J10" s="137">
        <v>11</v>
      </c>
    </row>
    <row r="11" spans="2:10" x14ac:dyDescent="0.4">
      <c r="B11" s="131">
        <v>8</v>
      </c>
      <c r="C11" s="131" t="s">
        <v>214</v>
      </c>
      <c r="D11" s="132">
        <v>9</v>
      </c>
      <c r="E11" s="135">
        <v>28</v>
      </c>
      <c r="F11" s="136">
        <v>1.070541005543873E-3</v>
      </c>
      <c r="G11" s="135">
        <v>4</v>
      </c>
      <c r="H11" s="137">
        <v>12</v>
      </c>
      <c r="I11" s="135">
        <v>24</v>
      </c>
      <c r="J11" s="137">
        <v>6</v>
      </c>
    </row>
    <row r="12" spans="2:10" x14ac:dyDescent="0.4">
      <c r="B12" s="131">
        <v>9</v>
      </c>
      <c r="C12" s="131" t="s">
        <v>216</v>
      </c>
      <c r="D12" s="132">
        <v>14</v>
      </c>
      <c r="E12" s="135">
        <v>25</v>
      </c>
      <c r="F12" s="136">
        <v>9.5584018352131523E-4</v>
      </c>
      <c r="G12" s="135">
        <v>4</v>
      </c>
      <c r="H12" s="137">
        <v>12</v>
      </c>
      <c r="I12" s="135">
        <v>21</v>
      </c>
      <c r="J12" s="137">
        <v>7</v>
      </c>
    </row>
    <row r="13" spans="2:10" x14ac:dyDescent="0.4">
      <c r="B13" s="131">
        <v>9</v>
      </c>
      <c r="C13" s="131" t="s">
        <v>215</v>
      </c>
      <c r="D13" s="132">
        <v>24</v>
      </c>
      <c r="E13" s="135">
        <v>25</v>
      </c>
      <c r="F13" s="136">
        <v>9.5584018352131523E-4</v>
      </c>
      <c r="G13" s="135">
        <v>4</v>
      </c>
      <c r="H13" s="137">
        <v>12</v>
      </c>
      <c r="I13" s="135">
        <v>21</v>
      </c>
      <c r="J13" s="137">
        <v>7</v>
      </c>
    </row>
    <row r="14" spans="2:10" x14ac:dyDescent="0.4">
      <c r="B14" s="131">
        <v>10</v>
      </c>
      <c r="C14" s="131" t="s">
        <v>225</v>
      </c>
      <c r="D14" s="132">
        <v>8</v>
      </c>
      <c r="E14" s="135">
        <v>18</v>
      </c>
      <c r="F14" s="186">
        <v>6.8820493213534698E-4</v>
      </c>
      <c r="G14" s="135">
        <v>2</v>
      </c>
      <c r="H14" s="137">
        <v>18</v>
      </c>
      <c r="I14" s="135">
        <v>16</v>
      </c>
      <c r="J14" s="137">
        <v>10</v>
      </c>
    </row>
    <row r="15" spans="2:10" x14ac:dyDescent="0.4">
      <c r="B15" s="131">
        <v>11</v>
      </c>
      <c r="C15" s="131" t="s">
        <v>229</v>
      </c>
      <c r="D15" s="132">
        <v>9</v>
      </c>
      <c r="E15" s="135">
        <v>15</v>
      </c>
      <c r="F15" s="186">
        <v>5.7350411011278918E-4</v>
      </c>
      <c r="G15" s="135">
        <v>8</v>
      </c>
      <c r="H15" s="137">
        <v>8</v>
      </c>
      <c r="I15" s="135">
        <v>7</v>
      </c>
      <c r="J15" s="137">
        <v>12</v>
      </c>
    </row>
    <row r="16" spans="2:10" x14ac:dyDescent="0.4">
      <c r="B16" s="131">
        <v>12</v>
      </c>
      <c r="C16" s="131" t="s">
        <v>228</v>
      </c>
      <c r="D16" s="132">
        <v>10</v>
      </c>
      <c r="E16" s="135">
        <v>14</v>
      </c>
      <c r="F16" s="186">
        <v>5.3527050277193651E-4</v>
      </c>
      <c r="G16" s="135">
        <v>8</v>
      </c>
      <c r="H16" s="137">
        <v>8</v>
      </c>
      <c r="I16" s="135">
        <v>6</v>
      </c>
      <c r="J16" s="137">
        <v>15</v>
      </c>
    </row>
    <row r="17" spans="2:10" x14ac:dyDescent="0.4">
      <c r="B17" s="131">
        <v>13</v>
      </c>
      <c r="C17" s="131" t="s">
        <v>223</v>
      </c>
      <c r="D17" s="132">
        <v>4</v>
      </c>
      <c r="E17" s="135">
        <v>12</v>
      </c>
      <c r="F17" s="186">
        <v>4.5880328809023134E-4</v>
      </c>
      <c r="G17" s="135">
        <v>6</v>
      </c>
      <c r="H17" s="137">
        <v>10</v>
      </c>
      <c r="I17" s="135">
        <v>6</v>
      </c>
      <c r="J17" s="137">
        <v>15</v>
      </c>
    </row>
    <row r="18" spans="2:10" x14ac:dyDescent="0.4">
      <c r="B18" s="131">
        <v>14</v>
      </c>
      <c r="C18" s="131" t="s">
        <v>226</v>
      </c>
      <c r="D18" s="132">
        <v>1</v>
      </c>
      <c r="E18" s="135">
        <v>8</v>
      </c>
      <c r="F18" s="186">
        <v>3.0586885872682087E-4</v>
      </c>
      <c r="G18" s="135">
        <v>1</v>
      </c>
      <c r="H18" s="137">
        <v>22</v>
      </c>
      <c r="I18" s="135">
        <v>7</v>
      </c>
      <c r="J18" s="137">
        <v>12</v>
      </c>
    </row>
    <row r="19" spans="2:10" x14ac:dyDescent="0.4">
      <c r="B19" s="131">
        <v>14</v>
      </c>
      <c r="C19" s="131" t="s">
        <v>222</v>
      </c>
      <c r="D19" s="132">
        <v>9</v>
      </c>
      <c r="E19" s="135">
        <v>8</v>
      </c>
      <c r="F19" s="186">
        <v>3.0586885872682087E-4</v>
      </c>
      <c r="G19" s="135">
        <v>1</v>
      </c>
      <c r="H19" s="137">
        <v>22</v>
      </c>
      <c r="I19" s="135">
        <v>7</v>
      </c>
      <c r="J19" s="137">
        <v>12</v>
      </c>
    </row>
    <row r="20" spans="2:10" x14ac:dyDescent="0.4">
      <c r="B20" s="131">
        <v>14</v>
      </c>
      <c r="C20" s="131" t="s">
        <v>272</v>
      </c>
      <c r="D20" s="132">
        <v>3</v>
      </c>
      <c r="E20" s="135">
        <v>8</v>
      </c>
      <c r="F20" s="186">
        <v>3.0586885872682087E-4</v>
      </c>
      <c r="G20" s="135">
        <v>1</v>
      </c>
      <c r="H20" s="137">
        <v>22</v>
      </c>
      <c r="I20" s="135">
        <v>7</v>
      </c>
      <c r="J20" s="137">
        <v>12</v>
      </c>
    </row>
    <row r="21" spans="2:10" x14ac:dyDescent="0.4">
      <c r="B21" s="131">
        <v>15</v>
      </c>
      <c r="C21" s="131" t="s">
        <v>273</v>
      </c>
      <c r="D21" s="132">
        <v>5</v>
      </c>
      <c r="E21" s="135">
        <v>5</v>
      </c>
      <c r="F21" s="186">
        <v>1.9116803670426305E-4</v>
      </c>
      <c r="G21" s="135">
        <v>5</v>
      </c>
      <c r="H21" s="137">
        <v>11</v>
      </c>
      <c r="I21" s="135">
        <v>0</v>
      </c>
      <c r="J21" s="137">
        <v>54</v>
      </c>
    </row>
    <row r="22" spans="2:10" x14ac:dyDescent="0.4">
      <c r="B22" s="131">
        <v>15</v>
      </c>
      <c r="C22" s="131" t="s">
        <v>274</v>
      </c>
      <c r="D22" s="132">
        <v>3</v>
      </c>
      <c r="E22" s="135">
        <v>5</v>
      </c>
      <c r="F22" s="186">
        <v>1.9116803670426305E-4</v>
      </c>
      <c r="G22" s="135">
        <v>5</v>
      </c>
      <c r="H22" s="137">
        <v>11</v>
      </c>
      <c r="I22" s="135">
        <v>0</v>
      </c>
      <c r="J22" s="137">
        <v>54</v>
      </c>
    </row>
    <row r="23" spans="2:10" x14ac:dyDescent="0.4">
      <c r="B23" s="131">
        <v>15</v>
      </c>
      <c r="C23" s="131" t="s">
        <v>220</v>
      </c>
      <c r="D23" s="132">
        <v>11</v>
      </c>
      <c r="E23" s="135">
        <v>5</v>
      </c>
      <c r="F23" s="186">
        <v>1.9116803670426305E-4</v>
      </c>
      <c r="G23" s="135">
        <v>5</v>
      </c>
      <c r="H23" s="137">
        <v>11</v>
      </c>
      <c r="I23" s="135">
        <v>0</v>
      </c>
      <c r="J23" s="137">
        <v>54</v>
      </c>
    </row>
    <row r="24" spans="2:10" x14ac:dyDescent="0.4">
      <c r="B24" t="s">
        <v>362</v>
      </c>
    </row>
  </sheetData>
  <mergeCells count="7">
    <mergeCell ref="B2:B3"/>
    <mergeCell ref="C2:C3"/>
    <mergeCell ref="D2:D3"/>
    <mergeCell ref="E2:J2"/>
    <mergeCell ref="E3:F3"/>
    <mergeCell ref="G3:H3"/>
    <mergeCell ref="I3:J3"/>
  </mergeCells>
  <phoneticPr fontId="2"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5:E16"/>
  <sheetViews>
    <sheetView workbookViewId="0">
      <selection activeCell="B20" sqref="B20"/>
    </sheetView>
  </sheetViews>
  <sheetFormatPr defaultRowHeight="18.75" x14ac:dyDescent="0.4"/>
  <sheetData>
    <row r="15" spans="2:5" x14ac:dyDescent="0.4">
      <c r="B15" s="116"/>
      <c r="C15" s="264"/>
      <c r="D15" s="264"/>
      <c r="E15" s="264"/>
    </row>
    <row r="16" spans="2:5" x14ac:dyDescent="0.4">
      <c r="B16" s="264" t="s">
        <v>375</v>
      </c>
      <c r="C16" s="264"/>
      <c r="D16" s="264"/>
      <c r="E16" s="264"/>
    </row>
  </sheetData>
  <phoneticPr fontId="2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2" sqref="N12"/>
    </sheetView>
  </sheetViews>
  <sheetFormatPr defaultRowHeight="18.75" x14ac:dyDescent="0.4"/>
  <sheetData/>
  <phoneticPr fontId="2"/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zoomScale="90" zoomScaleNormal="90" workbookViewId="0">
      <selection activeCell="K24" sqref="K24"/>
    </sheetView>
  </sheetViews>
  <sheetFormatPr defaultRowHeight="18.75" x14ac:dyDescent="0.4"/>
  <cols>
    <col min="2" max="2" width="15.125" customWidth="1"/>
    <col min="3" max="11" width="12.25" customWidth="1"/>
  </cols>
  <sheetData>
    <row r="1" spans="2:11" ht="19.5" thickBot="1" x14ac:dyDescent="0.45"/>
    <row r="2" spans="2:11" x14ac:dyDescent="0.4">
      <c r="B2" s="499"/>
      <c r="C2" s="509" t="s">
        <v>275</v>
      </c>
      <c r="D2" s="510"/>
      <c r="E2" s="474"/>
      <c r="F2" s="507" t="s">
        <v>276</v>
      </c>
      <c r="G2" s="507" t="s">
        <v>277</v>
      </c>
      <c r="H2" s="507" t="s">
        <v>278</v>
      </c>
      <c r="I2" s="507" t="s">
        <v>279</v>
      </c>
      <c r="J2" s="504" t="s">
        <v>72</v>
      </c>
      <c r="K2" s="480" t="s">
        <v>8</v>
      </c>
    </row>
    <row r="3" spans="2:11" ht="35.25" customHeight="1" thickBot="1" x14ac:dyDescent="0.45">
      <c r="B3" s="483"/>
      <c r="C3" s="187" t="s">
        <v>280</v>
      </c>
      <c r="D3" s="188" t="s">
        <v>281</v>
      </c>
      <c r="E3" s="188" t="s">
        <v>282</v>
      </c>
      <c r="F3" s="508"/>
      <c r="G3" s="508"/>
      <c r="H3" s="508"/>
      <c r="I3" s="508"/>
      <c r="J3" s="505"/>
      <c r="K3" s="506"/>
    </row>
    <row r="4" spans="2:11" x14ac:dyDescent="0.4">
      <c r="B4" s="498" t="s">
        <v>3</v>
      </c>
      <c r="C4" s="502" t="s">
        <v>421</v>
      </c>
      <c r="D4" s="488" t="s">
        <v>377</v>
      </c>
      <c r="E4" s="488" t="s">
        <v>386</v>
      </c>
      <c r="F4" s="488" t="s">
        <v>389</v>
      </c>
      <c r="G4" s="488" t="s">
        <v>394</v>
      </c>
      <c r="H4" s="497" t="s">
        <v>376</v>
      </c>
      <c r="I4" s="488" t="s">
        <v>399</v>
      </c>
      <c r="J4" s="484" t="s">
        <v>404</v>
      </c>
      <c r="K4" s="480" t="s">
        <v>409</v>
      </c>
    </row>
    <row r="5" spans="2:11" x14ac:dyDescent="0.4">
      <c r="B5" s="498"/>
      <c r="C5" s="496"/>
      <c r="D5" s="489"/>
      <c r="E5" s="489"/>
      <c r="F5" s="489"/>
      <c r="G5" s="489"/>
      <c r="H5" s="436"/>
      <c r="I5" s="489"/>
      <c r="J5" s="485"/>
      <c r="K5" s="481"/>
    </row>
    <row r="6" spans="2:11" ht="18.75" customHeight="1" x14ac:dyDescent="0.4">
      <c r="B6" s="500" t="s">
        <v>50</v>
      </c>
      <c r="C6" s="493" t="s">
        <v>376</v>
      </c>
      <c r="D6" s="497" t="s">
        <v>376</v>
      </c>
      <c r="E6" s="497" t="s">
        <v>376</v>
      </c>
      <c r="F6" s="490" t="s">
        <v>390</v>
      </c>
      <c r="G6" s="497" t="s">
        <v>376</v>
      </c>
      <c r="H6" s="490" t="s">
        <v>396</v>
      </c>
      <c r="I6" s="490" t="s">
        <v>400</v>
      </c>
      <c r="J6" s="486" t="s">
        <v>405</v>
      </c>
      <c r="K6" s="482" t="s">
        <v>410</v>
      </c>
    </row>
    <row r="7" spans="2:11" x14ac:dyDescent="0.4">
      <c r="B7" s="501"/>
      <c r="C7" s="494"/>
      <c r="D7" s="436"/>
      <c r="E7" s="436"/>
      <c r="F7" s="489"/>
      <c r="G7" s="436"/>
      <c r="H7" s="489"/>
      <c r="I7" s="489"/>
      <c r="J7" s="485"/>
      <c r="K7" s="481"/>
    </row>
    <row r="8" spans="2:11" x14ac:dyDescent="0.4">
      <c r="B8" s="498" t="s">
        <v>5</v>
      </c>
      <c r="C8" s="493" t="s">
        <v>376</v>
      </c>
      <c r="D8" s="490" t="s">
        <v>378</v>
      </c>
      <c r="E8" s="497" t="s">
        <v>376</v>
      </c>
      <c r="F8" s="490" t="s">
        <v>391</v>
      </c>
      <c r="G8" s="497" t="s">
        <v>376</v>
      </c>
      <c r="H8" s="490" t="s">
        <v>396</v>
      </c>
      <c r="I8" s="490" t="s">
        <v>401</v>
      </c>
      <c r="J8" s="486" t="s">
        <v>406</v>
      </c>
      <c r="K8" s="482" t="s">
        <v>411</v>
      </c>
    </row>
    <row r="9" spans="2:11" x14ac:dyDescent="0.4">
      <c r="B9" s="498"/>
      <c r="C9" s="494"/>
      <c r="D9" s="489"/>
      <c r="E9" s="436"/>
      <c r="F9" s="489"/>
      <c r="G9" s="436"/>
      <c r="H9" s="489"/>
      <c r="I9" s="489"/>
      <c r="J9" s="485"/>
      <c r="K9" s="481"/>
    </row>
    <row r="10" spans="2:11" x14ac:dyDescent="0.4">
      <c r="B10" s="500" t="s">
        <v>51</v>
      </c>
      <c r="C10" s="493" t="s">
        <v>420</v>
      </c>
      <c r="D10" s="497" t="s">
        <v>376</v>
      </c>
      <c r="E10" s="490" t="s">
        <v>387</v>
      </c>
      <c r="F10" s="490" t="s">
        <v>392</v>
      </c>
      <c r="G10" s="490" t="s">
        <v>398</v>
      </c>
      <c r="H10" s="497" t="s">
        <v>376</v>
      </c>
      <c r="I10" s="490" t="s">
        <v>402</v>
      </c>
      <c r="J10" s="486" t="s">
        <v>407</v>
      </c>
      <c r="K10" s="482" t="s">
        <v>414</v>
      </c>
    </row>
    <row r="11" spans="2:11" x14ac:dyDescent="0.4">
      <c r="B11" s="501"/>
      <c r="C11" s="494"/>
      <c r="D11" s="436"/>
      <c r="E11" s="489"/>
      <c r="F11" s="489"/>
      <c r="G11" s="489"/>
      <c r="H11" s="436"/>
      <c r="I11" s="489"/>
      <c r="J11" s="485"/>
      <c r="K11" s="481"/>
    </row>
    <row r="12" spans="2:11" ht="18.75" customHeight="1" x14ac:dyDescent="0.4">
      <c r="B12" s="498" t="s">
        <v>7</v>
      </c>
      <c r="C12" s="495" t="s">
        <v>376</v>
      </c>
      <c r="D12" s="490" t="s">
        <v>378</v>
      </c>
      <c r="E12" s="490" t="s">
        <v>388</v>
      </c>
      <c r="F12" s="490" t="s">
        <v>393</v>
      </c>
      <c r="G12" s="490" t="s">
        <v>395</v>
      </c>
      <c r="H12" s="492" t="s">
        <v>397</v>
      </c>
      <c r="I12" s="490" t="s">
        <v>403</v>
      </c>
      <c r="J12" s="486" t="s">
        <v>408</v>
      </c>
      <c r="K12" s="482" t="s">
        <v>412</v>
      </c>
    </row>
    <row r="13" spans="2:11" ht="19.5" thickBot="1" x14ac:dyDescent="0.45">
      <c r="B13" s="498"/>
      <c r="C13" s="496"/>
      <c r="D13" s="489"/>
      <c r="E13" s="491"/>
      <c r="F13" s="491"/>
      <c r="G13" s="491"/>
      <c r="H13" s="489"/>
      <c r="I13" s="491"/>
      <c r="J13" s="487"/>
      <c r="K13" s="483"/>
    </row>
    <row r="14" spans="2:11" x14ac:dyDescent="0.4">
      <c r="B14" s="499" t="s">
        <v>8</v>
      </c>
      <c r="C14" s="502" t="s">
        <v>423</v>
      </c>
      <c r="D14" s="488" t="s">
        <v>379</v>
      </c>
      <c r="E14" s="488" t="s">
        <v>380</v>
      </c>
      <c r="F14" s="488" t="s">
        <v>381</v>
      </c>
      <c r="G14" s="488" t="s">
        <v>382</v>
      </c>
      <c r="H14" s="488" t="s">
        <v>383</v>
      </c>
      <c r="I14" s="488" t="s">
        <v>384</v>
      </c>
      <c r="J14" s="484" t="s">
        <v>385</v>
      </c>
      <c r="K14" s="480" t="s">
        <v>419</v>
      </c>
    </row>
    <row r="15" spans="2:11" ht="19.5" thickBot="1" x14ac:dyDescent="0.45">
      <c r="B15" s="483"/>
      <c r="C15" s="503"/>
      <c r="D15" s="491"/>
      <c r="E15" s="491"/>
      <c r="F15" s="491"/>
      <c r="G15" s="491"/>
      <c r="H15" s="491"/>
      <c r="I15" s="491"/>
      <c r="J15" s="487"/>
      <c r="K15" s="483"/>
    </row>
    <row r="17" spans="2:2" x14ac:dyDescent="0.4">
      <c r="B17" s="272" t="s">
        <v>363</v>
      </c>
    </row>
    <row r="18" spans="2:2" x14ac:dyDescent="0.4">
      <c r="B18" s="273" t="s">
        <v>374</v>
      </c>
    </row>
    <row r="19" spans="2:2" x14ac:dyDescent="0.4">
      <c r="B19" s="272" t="s">
        <v>364</v>
      </c>
    </row>
    <row r="20" spans="2:2" x14ac:dyDescent="0.4">
      <c r="B20" s="273" t="s">
        <v>365</v>
      </c>
    </row>
    <row r="21" spans="2:2" x14ac:dyDescent="0.4">
      <c r="B21" s="272" t="s">
        <v>366</v>
      </c>
    </row>
    <row r="22" spans="2:2" x14ac:dyDescent="0.4">
      <c r="B22" s="273" t="s">
        <v>367</v>
      </c>
    </row>
    <row r="23" spans="2:2" x14ac:dyDescent="0.4">
      <c r="B23" s="272" t="s">
        <v>368</v>
      </c>
    </row>
    <row r="24" spans="2:2" x14ac:dyDescent="0.4">
      <c r="B24" s="273" t="s">
        <v>369</v>
      </c>
    </row>
    <row r="25" spans="2:2" x14ac:dyDescent="0.4">
      <c r="B25" s="273" t="s">
        <v>370</v>
      </c>
    </row>
  </sheetData>
  <mergeCells count="68">
    <mergeCell ref="J2:J3"/>
    <mergeCell ref="K2:K3"/>
    <mergeCell ref="B4:B5"/>
    <mergeCell ref="B6:B7"/>
    <mergeCell ref="B8:B9"/>
    <mergeCell ref="B2:B3"/>
    <mergeCell ref="F2:F3"/>
    <mergeCell ref="G2:G3"/>
    <mergeCell ref="H2:H3"/>
    <mergeCell ref="I2:I3"/>
    <mergeCell ref="C2:E2"/>
    <mergeCell ref="C4:C5"/>
    <mergeCell ref="C6:C7"/>
    <mergeCell ref="D4:D5"/>
    <mergeCell ref="D6:D7"/>
    <mergeCell ref="G6:G7"/>
    <mergeCell ref="B12:B13"/>
    <mergeCell ref="B14:B15"/>
    <mergeCell ref="B10:B11"/>
    <mergeCell ref="E6:E7"/>
    <mergeCell ref="E8:E9"/>
    <mergeCell ref="C14:C15"/>
    <mergeCell ref="D14:D15"/>
    <mergeCell ref="E14:E15"/>
    <mergeCell ref="H4:H5"/>
    <mergeCell ref="H10:H11"/>
    <mergeCell ref="D8:D9"/>
    <mergeCell ref="D12:D13"/>
    <mergeCell ref="D10:D11"/>
    <mergeCell ref="F14:F15"/>
    <mergeCell ref="G14:G15"/>
    <mergeCell ref="H14:H15"/>
    <mergeCell ref="G10:G11"/>
    <mergeCell ref="C8:C9"/>
    <mergeCell ref="C10:C11"/>
    <mergeCell ref="C12:C13"/>
    <mergeCell ref="G8:G9"/>
    <mergeCell ref="I14:I15"/>
    <mergeCell ref="J14:J15"/>
    <mergeCell ref="K14:K15"/>
    <mergeCell ref="E4:E5"/>
    <mergeCell ref="E10:E11"/>
    <mergeCell ref="E12:E13"/>
    <mergeCell ref="F4:F5"/>
    <mergeCell ref="F6:F7"/>
    <mergeCell ref="F8:F9"/>
    <mergeCell ref="F10:F11"/>
    <mergeCell ref="F12:F13"/>
    <mergeCell ref="G4:G5"/>
    <mergeCell ref="G12:G13"/>
    <mergeCell ref="H6:H7"/>
    <mergeCell ref="H8:H9"/>
    <mergeCell ref="H12:H13"/>
    <mergeCell ref="I4:I5"/>
    <mergeCell ref="I6:I7"/>
    <mergeCell ref="I8:I9"/>
    <mergeCell ref="I10:I11"/>
    <mergeCell ref="I12:I13"/>
    <mergeCell ref="J4:J5"/>
    <mergeCell ref="J6:J7"/>
    <mergeCell ref="J8:J9"/>
    <mergeCell ref="J10:J11"/>
    <mergeCell ref="J12:J13"/>
    <mergeCell ref="K4:K5"/>
    <mergeCell ref="K6:K7"/>
    <mergeCell ref="K8:K9"/>
    <mergeCell ref="K10:K11"/>
    <mergeCell ref="K12:K13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8.75" x14ac:dyDescent="0.4"/>
  <sheetData/>
  <phoneticPr fontId="2"/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D11"/>
  <sheetViews>
    <sheetView workbookViewId="0">
      <selection activeCell="S24" sqref="S24"/>
    </sheetView>
  </sheetViews>
  <sheetFormatPr defaultRowHeight="18.75" x14ac:dyDescent="0.4"/>
  <cols>
    <col min="3" max="3" width="9" customWidth="1"/>
  </cols>
  <sheetData>
    <row r="4" spans="3:4" x14ac:dyDescent="0.4">
      <c r="C4" s="354" t="s">
        <v>424</v>
      </c>
      <c r="D4" s="355">
        <v>17</v>
      </c>
    </row>
    <row r="5" spans="3:4" x14ac:dyDescent="0.4">
      <c r="C5" s="355" t="s">
        <v>6</v>
      </c>
      <c r="D5" s="355">
        <v>8</v>
      </c>
    </row>
    <row r="6" spans="3:4" x14ac:dyDescent="0.4">
      <c r="C6" s="355" t="s">
        <v>263</v>
      </c>
      <c r="D6" s="355">
        <v>8</v>
      </c>
    </row>
    <row r="7" spans="3:4" x14ac:dyDescent="0.4">
      <c r="C7" s="355" t="s">
        <v>262</v>
      </c>
      <c r="D7" s="355">
        <v>18</v>
      </c>
    </row>
    <row r="8" spans="3:4" x14ac:dyDescent="0.4">
      <c r="C8" s="355" t="s">
        <v>3</v>
      </c>
      <c r="D8" s="355">
        <v>20</v>
      </c>
    </row>
    <row r="9" spans="3:4" x14ac:dyDescent="0.4">
      <c r="C9" s="355" t="s">
        <v>268</v>
      </c>
      <c r="D9" s="355">
        <v>50</v>
      </c>
    </row>
    <row r="10" spans="3:4" x14ac:dyDescent="0.4">
      <c r="C10" s="355" t="s">
        <v>255</v>
      </c>
      <c r="D10" s="355">
        <v>61</v>
      </c>
    </row>
    <row r="11" spans="3:4" x14ac:dyDescent="0.4">
      <c r="C11" s="355" t="s">
        <v>5</v>
      </c>
      <c r="D11" s="355">
        <v>77</v>
      </c>
    </row>
  </sheetData>
  <phoneticPr fontId="2"/>
  <pageMargins left="0.7" right="0.7" top="0.75" bottom="0.75" header="0.3" footer="0.3"/>
  <pageSetup paperSize="9" orientation="portrait" horizontalDpi="300" verticalDpi="300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23" sqref="Q23"/>
    </sheetView>
  </sheetViews>
  <sheetFormatPr defaultRowHeight="18.75" x14ac:dyDescent="0.4"/>
  <sheetData/>
  <phoneticPr fontId="2"/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8.75" x14ac:dyDescent="0.4"/>
  <sheetData/>
  <phoneticPr fontId="2"/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"/>
  <sheetViews>
    <sheetView workbookViewId="0">
      <selection activeCell="E12" sqref="E12:E13"/>
    </sheetView>
  </sheetViews>
  <sheetFormatPr defaultRowHeight="18.75" x14ac:dyDescent="0.4"/>
  <cols>
    <col min="2" max="2" width="24.375" customWidth="1"/>
    <col min="3" max="8" width="11.375" customWidth="1"/>
  </cols>
  <sheetData>
    <row r="1" spans="2:8" ht="19.5" thickBot="1" x14ac:dyDescent="0.45">
      <c r="H1" s="314" t="s">
        <v>422</v>
      </c>
    </row>
    <row r="2" spans="2:8" ht="19.5" thickBot="1" x14ac:dyDescent="0.45">
      <c r="B2" s="189"/>
      <c r="C2" s="190" t="s">
        <v>283</v>
      </c>
      <c r="D2" s="190" t="s">
        <v>284</v>
      </c>
      <c r="E2" s="190" t="s">
        <v>285</v>
      </c>
      <c r="F2" s="191" t="s">
        <v>286</v>
      </c>
      <c r="G2" s="192" t="s">
        <v>287</v>
      </c>
      <c r="H2" s="193" t="s">
        <v>288</v>
      </c>
    </row>
    <row r="3" spans="2:8" ht="19.5" thickBot="1" x14ac:dyDescent="0.45">
      <c r="B3" s="189" t="s">
        <v>289</v>
      </c>
      <c r="C3" s="194">
        <v>233</v>
      </c>
      <c r="D3" s="194">
        <v>231</v>
      </c>
      <c r="E3" s="194">
        <v>182</v>
      </c>
      <c r="F3" s="194">
        <v>135</v>
      </c>
      <c r="G3" s="194">
        <v>38</v>
      </c>
      <c r="H3" s="195">
        <f>SUM(C3:G3)</f>
        <v>819</v>
      </c>
    </row>
    <row r="4" spans="2:8" x14ac:dyDescent="0.4">
      <c r="B4" s="263" t="s">
        <v>371</v>
      </c>
    </row>
  </sheetData>
  <phoneticPr fontId="2"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6"/>
  <sheetViews>
    <sheetView zoomScale="110" zoomScaleNormal="110" workbookViewId="0">
      <selection activeCell="J45" sqref="J45"/>
    </sheetView>
  </sheetViews>
  <sheetFormatPr defaultRowHeight="18.75" x14ac:dyDescent="0.4"/>
  <cols>
    <col min="1" max="1" width="2.375" customWidth="1"/>
  </cols>
  <sheetData>
    <row r="1" spans="2:12" ht="19.5" thickBot="1" x14ac:dyDescent="0.45"/>
    <row r="2" spans="2:12" x14ac:dyDescent="0.4">
      <c r="B2" s="511" t="s">
        <v>290</v>
      </c>
      <c r="C2" s="512"/>
      <c r="D2" s="512"/>
      <c r="E2" s="514" t="s">
        <v>84</v>
      </c>
      <c r="F2" s="516" t="s">
        <v>291</v>
      </c>
      <c r="G2" s="516"/>
      <c r="H2" s="516"/>
      <c r="I2" s="516"/>
      <c r="J2" s="516"/>
      <c r="K2" s="516"/>
      <c r="L2" s="517"/>
    </row>
    <row r="3" spans="2:12" x14ac:dyDescent="0.4">
      <c r="B3" s="513"/>
      <c r="C3" s="560"/>
      <c r="D3" s="560"/>
      <c r="E3" s="515"/>
      <c r="F3" s="518" t="s">
        <v>22</v>
      </c>
      <c r="G3" s="519"/>
      <c r="H3" s="519" t="s">
        <v>23</v>
      </c>
      <c r="I3" s="519"/>
      <c r="J3" s="519" t="s">
        <v>292</v>
      </c>
      <c r="K3" s="519"/>
      <c r="L3" s="520" t="s">
        <v>21</v>
      </c>
    </row>
    <row r="4" spans="2:12" ht="19.5" thickBot="1" x14ac:dyDescent="0.45">
      <c r="B4" s="561"/>
      <c r="C4" s="562"/>
      <c r="D4" s="562"/>
      <c r="E4" s="563"/>
      <c r="F4" s="564" t="s">
        <v>293</v>
      </c>
      <c r="G4" s="565" t="s">
        <v>294</v>
      </c>
      <c r="H4" s="565" t="s">
        <v>86</v>
      </c>
      <c r="I4" s="565" t="s">
        <v>87</v>
      </c>
      <c r="J4" s="565" t="s">
        <v>86</v>
      </c>
      <c r="K4" s="565" t="s">
        <v>87</v>
      </c>
      <c r="L4" s="566"/>
    </row>
    <row r="5" spans="2:12" x14ac:dyDescent="0.4">
      <c r="B5" s="524" t="s">
        <v>295</v>
      </c>
      <c r="C5" s="553" t="s">
        <v>296</v>
      </c>
      <c r="D5" s="554"/>
      <c r="E5" s="555">
        <f>SUM([5]数量個別!P13,[5]数量個別!P18)</f>
        <v>5</v>
      </c>
      <c r="F5" s="556">
        <f>SUM([5]数量個別!Q13,[5]数量個別!Q18)</f>
        <v>0</v>
      </c>
      <c r="G5" s="557">
        <f>SUM([5]数量個別!R13,[5]数量個別!R18)</f>
        <v>5</v>
      </c>
      <c r="H5" s="558">
        <f>SUM([5]数量個別!S13,[5]数量個別!S18)</f>
        <v>1</v>
      </c>
      <c r="I5" s="557">
        <f>SUM([5]数量個別!T13,[5]数量個別!T18)</f>
        <v>2</v>
      </c>
      <c r="J5" s="557">
        <f>SUM([5]数量個別!U13,[5]数量個別!U18)</f>
        <v>0</v>
      </c>
      <c r="K5" s="557">
        <f>SUM([5]数量個別!V13,[5]数量個別!V18)</f>
        <v>0</v>
      </c>
      <c r="L5" s="559">
        <f>SUM([5]数量個別!W13,[5]数量個別!W18)</f>
        <v>8</v>
      </c>
    </row>
    <row r="6" spans="2:12" x14ac:dyDescent="0.4">
      <c r="B6" s="524"/>
      <c r="C6" s="519" t="s">
        <v>297</v>
      </c>
      <c r="D6" s="526"/>
      <c r="E6" s="315">
        <f>SUM([5]数量個別!P14,[5]数量個別!P16,[5]数量個別!P19)</f>
        <v>0</v>
      </c>
      <c r="F6" s="316">
        <f>SUM([5]数量個別!Q14,[5]数量個別!Q16,[5]数量個別!Q19)</f>
        <v>0</v>
      </c>
      <c r="G6" s="317">
        <f>SUM([5]数量個別!R14,[5]数量個別!R16,[5]数量個別!R19)</f>
        <v>0</v>
      </c>
      <c r="H6" s="318">
        <f>SUM([5]数量個別!S14,[5]数量個別!S16,[5]数量個別!S19)</f>
        <v>0</v>
      </c>
      <c r="I6" s="317">
        <f>SUM([5]数量個別!T14,[5]数量個別!T16,[5]数量個別!T19)</f>
        <v>0</v>
      </c>
      <c r="J6" s="317">
        <f>SUM([5]数量個別!U14,[5]数量個別!U16,[5]数量個別!U19)</f>
        <v>0</v>
      </c>
      <c r="K6" s="317">
        <f>SUM([5]数量個別!V14,[5]数量個別!V16,[5]数量個別!V19)</f>
        <v>0</v>
      </c>
      <c r="L6" s="319">
        <f>SUM([5]数量個別!W14,[5]数量個別!W16,[5]数量個別!W19)</f>
        <v>0</v>
      </c>
    </row>
    <row r="7" spans="2:12" x14ac:dyDescent="0.4">
      <c r="B7" s="524"/>
      <c r="C7" s="519" t="s">
        <v>298</v>
      </c>
      <c r="D7" s="520"/>
      <c r="E7" s="315">
        <f>SUM([5]数量個別!P15,[5]数量個別!P17,[5]数量個別!P20)</f>
        <v>15</v>
      </c>
      <c r="F7" s="316">
        <f>SUM([5]数量個別!Q15,[5]数量個別!Q17,[5]数量個別!Q20)</f>
        <v>9</v>
      </c>
      <c r="G7" s="317">
        <f>SUM([5]数量個別!R15,[5]数量個別!R17,[5]数量個別!R20)</f>
        <v>15</v>
      </c>
      <c r="H7" s="318">
        <f>SUM([5]数量個別!S15,[5]数量個別!S17,[5]数量個別!S20)</f>
        <v>1</v>
      </c>
      <c r="I7" s="317">
        <f>SUM([5]数量個別!T15,[5]数量個別!T17,[5]数量個別!T20)</f>
        <v>4</v>
      </c>
      <c r="J7" s="317">
        <f>SUM([5]数量個別!U15,[5]数量個別!U17,[5]数量個別!U20)</f>
        <v>0</v>
      </c>
      <c r="K7" s="317">
        <f>SUM([5]数量個別!V15,[5]数量個別!V17,[5]数量個別!V20)</f>
        <v>0</v>
      </c>
      <c r="L7" s="319">
        <f>SUM([5]数量個別!W15,[5]数量個別!W17,[5]数量個別!W20)</f>
        <v>29</v>
      </c>
    </row>
    <row r="8" spans="2:12" ht="19.5" thickBot="1" x14ac:dyDescent="0.45">
      <c r="B8" s="525"/>
      <c r="C8" s="521" t="s">
        <v>299</v>
      </c>
      <c r="D8" s="527"/>
      <c r="E8" s="320">
        <f>SUM(E5:E7)</f>
        <v>20</v>
      </c>
      <c r="F8" s="321">
        <f t="shared" ref="F8:L8" si="0">SUM(F5:F7)</f>
        <v>9</v>
      </c>
      <c r="G8" s="322">
        <f t="shared" si="0"/>
        <v>20</v>
      </c>
      <c r="H8" s="323">
        <f t="shared" si="0"/>
        <v>2</v>
      </c>
      <c r="I8" s="322">
        <f t="shared" si="0"/>
        <v>6</v>
      </c>
      <c r="J8" s="322">
        <f t="shared" si="0"/>
        <v>0</v>
      </c>
      <c r="K8" s="322">
        <f t="shared" si="0"/>
        <v>0</v>
      </c>
      <c r="L8" s="324">
        <f t="shared" si="0"/>
        <v>37</v>
      </c>
    </row>
    <row r="9" spans="2:12" ht="19.5" thickTop="1" x14ac:dyDescent="0.4">
      <c r="B9" s="528" t="s">
        <v>300</v>
      </c>
      <c r="C9" s="529" t="s">
        <v>301</v>
      </c>
      <c r="D9" s="325" t="s">
        <v>302</v>
      </c>
      <c r="E9" s="326">
        <f>[5]数量個別!P21</f>
        <v>16</v>
      </c>
      <c r="F9" s="327">
        <f>[5]数量個別!Q21</f>
        <v>10</v>
      </c>
      <c r="G9" s="327">
        <f>[5]数量個別!R21</f>
        <v>2</v>
      </c>
      <c r="H9" s="328">
        <f>[5]数量個別!S21</f>
        <v>5</v>
      </c>
      <c r="I9" s="328">
        <f>[5]数量個別!T21</f>
        <v>10</v>
      </c>
      <c r="J9" s="328">
        <f>[5]数量個別!U21</f>
        <v>0</v>
      </c>
      <c r="K9" s="329">
        <f>[5]数量個別!V21</f>
        <v>17</v>
      </c>
      <c r="L9" s="330">
        <f>[5]数量個別!W21</f>
        <v>44</v>
      </c>
    </row>
    <row r="10" spans="2:12" x14ac:dyDescent="0.4">
      <c r="B10" s="524"/>
      <c r="C10" s="529"/>
      <c r="D10" s="331" t="s">
        <v>303</v>
      </c>
      <c r="E10" s="332">
        <f>[5]数量個別!P22</f>
        <v>6</v>
      </c>
      <c r="F10" s="333">
        <f>[5]数量個別!Q22</f>
        <v>4</v>
      </c>
      <c r="G10" s="334">
        <f>[5]数量個別!R22</f>
        <v>0</v>
      </c>
      <c r="H10" s="335">
        <f>[5]数量個別!S22</f>
        <v>8</v>
      </c>
      <c r="I10" s="335">
        <f>[5]数量個別!T22</f>
        <v>5</v>
      </c>
      <c r="J10" s="335">
        <f>[5]数量個別!U22</f>
        <v>0</v>
      </c>
      <c r="K10" s="336">
        <f>[5]数量個別!V22</f>
        <v>0</v>
      </c>
      <c r="L10" s="337">
        <f>[5]数量個別!W22</f>
        <v>17</v>
      </c>
    </row>
    <row r="11" spans="2:12" x14ac:dyDescent="0.4">
      <c r="B11" s="524"/>
      <c r="C11" s="529"/>
      <c r="D11" s="331" t="s">
        <v>304</v>
      </c>
      <c r="E11" s="332">
        <f>[5]数量個別!P23</f>
        <v>4</v>
      </c>
      <c r="F11" s="333">
        <f>[5]数量個別!Q23</f>
        <v>0</v>
      </c>
      <c r="G11" s="334">
        <f>[5]数量個別!R23</f>
        <v>1</v>
      </c>
      <c r="H11" s="335">
        <f>[5]数量個別!S23</f>
        <v>1</v>
      </c>
      <c r="I11" s="335">
        <f>[5]数量個別!T23</f>
        <v>1</v>
      </c>
      <c r="J11" s="335">
        <f>[5]数量個別!U23</f>
        <v>0</v>
      </c>
      <c r="K11" s="336">
        <f>[5]数量個別!V23</f>
        <v>0</v>
      </c>
      <c r="L11" s="337">
        <f>[5]数量個別!W23</f>
        <v>3</v>
      </c>
    </row>
    <row r="12" spans="2:12" x14ac:dyDescent="0.4">
      <c r="B12" s="524"/>
      <c r="C12" s="529"/>
      <c r="D12" s="331" t="s">
        <v>305</v>
      </c>
      <c r="E12" s="332">
        <f>[5]数量個別!P24</f>
        <v>0</v>
      </c>
      <c r="F12" s="333">
        <f>[5]数量個別!Q24</f>
        <v>0</v>
      </c>
      <c r="G12" s="334">
        <f>[5]数量個別!R24</f>
        <v>0</v>
      </c>
      <c r="H12" s="335">
        <f>[5]数量個別!S24</f>
        <v>0</v>
      </c>
      <c r="I12" s="335">
        <f>[5]数量個別!T24</f>
        <v>0</v>
      </c>
      <c r="J12" s="335">
        <f>[5]数量個別!U24</f>
        <v>0</v>
      </c>
      <c r="K12" s="336">
        <f>[5]数量個別!V24</f>
        <v>0</v>
      </c>
      <c r="L12" s="337">
        <f>[5]数量個別!W24</f>
        <v>0</v>
      </c>
    </row>
    <row r="13" spans="2:12" x14ac:dyDescent="0.4">
      <c r="B13" s="524"/>
      <c r="C13" s="529"/>
      <c r="D13" s="331" t="s">
        <v>306</v>
      </c>
      <c r="E13" s="332">
        <f>[5]数量個別!P25</f>
        <v>35</v>
      </c>
      <c r="F13" s="333">
        <f>[5]数量個別!Q25</f>
        <v>5</v>
      </c>
      <c r="G13" s="334">
        <f>[5]数量個別!R25</f>
        <v>18</v>
      </c>
      <c r="H13" s="335">
        <f>[5]数量個別!S25</f>
        <v>14</v>
      </c>
      <c r="I13" s="335">
        <f>[5]数量個別!T25</f>
        <v>22</v>
      </c>
      <c r="J13" s="335">
        <f>[5]数量個別!U25</f>
        <v>5</v>
      </c>
      <c r="K13" s="335">
        <f>[5]数量個別!V25</f>
        <v>28</v>
      </c>
      <c r="L13" s="337">
        <f>[5]数量個別!W25</f>
        <v>92</v>
      </c>
    </row>
    <row r="14" spans="2:12" x14ac:dyDescent="0.4">
      <c r="B14" s="524"/>
      <c r="C14" s="530"/>
      <c r="D14" s="331" t="s">
        <v>307</v>
      </c>
      <c r="E14" s="332">
        <f>[5]数量個別!P26</f>
        <v>3</v>
      </c>
      <c r="F14" s="333">
        <f>[5]数量個別!Q26</f>
        <v>1</v>
      </c>
      <c r="G14" s="334">
        <f>[5]数量個別!R26</f>
        <v>0</v>
      </c>
      <c r="H14" s="335">
        <f>[5]数量個別!S26</f>
        <v>2</v>
      </c>
      <c r="I14" s="335">
        <f>[5]数量個別!T26</f>
        <v>0</v>
      </c>
      <c r="J14" s="335">
        <f>[5]数量個別!U26</f>
        <v>0</v>
      </c>
      <c r="K14" s="335">
        <f>[5]数量個別!V26</f>
        <v>0</v>
      </c>
      <c r="L14" s="337">
        <f>[5]数量個別!W26</f>
        <v>3</v>
      </c>
    </row>
    <row r="15" spans="2:12" x14ac:dyDescent="0.4">
      <c r="B15" s="524"/>
      <c r="C15" s="530"/>
      <c r="D15" s="338" t="s">
        <v>308</v>
      </c>
      <c r="E15" s="339">
        <f>SUM(E9:E13)</f>
        <v>61</v>
      </c>
      <c r="F15" s="340">
        <f t="shared" ref="F15:L15" si="1">SUM(F9:F13)</f>
        <v>19</v>
      </c>
      <c r="G15" s="341">
        <f t="shared" si="1"/>
        <v>21</v>
      </c>
      <c r="H15" s="341">
        <f t="shared" si="1"/>
        <v>28</v>
      </c>
      <c r="I15" s="341">
        <f t="shared" si="1"/>
        <v>38</v>
      </c>
      <c r="J15" s="341">
        <f t="shared" si="1"/>
        <v>5</v>
      </c>
      <c r="K15" s="341">
        <f t="shared" si="1"/>
        <v>45</v>
      </c>
      <c r="L15" s="342">
        <f t="shared" si="1"/>
        <v>156</v>
      </c>
    </row>
    <row r="16" spans="2:12" x14ac:dyDescent="0.4">
      <c r="B16" s="524"/>
      <c r="C16" s="531" t="s">
        <v>309</v>
      </c>
      <c r="D16" s="331" t="s">
        <v>302</v>
      </c>
      <c r="E16" s="332">
        <f>[5]数量個別!P27</f>
        <v>3</v>
      </c>
      <c r="F16" s="343">
        <f>[5]数量個別!Q27</f>
        <v>0</v>
      </c>
      <c r="G16" s="343">
        <f>[5]数量個別!R27</f>
        <v>4</v>
      </c>
      <c r="H16" s="343">
        <f>[5]数量個別!S27</f>
        <v>1</v>
      </c>
      <c r="I16" s="343">
        <f>[5]数量個別!T27</f>
        <v>0</v>
      </c>
      <c r="J16" s="343">
        <f>[5]数量個別!U27</f>
        <v>0</v>
      </c>
      <c r="K16" s="343">
        <f>[5]数量個別!V27</f>
        <v>7</v>
      </c>
      <c r="L16" s="344">
        <f>[5]数量個別!W27</f>
        <v>12</v>
      </c>
    </row>
    <row r="17" spans="2:12" x14ac:dyDescent="0.4">
      <c r="B17" s="524"/>
      <c r="C17" s="529"/>
      <c r="D17" s="331" t="s">
        <v>303</v>
      </c>
      <c r="E17" s="332">
        <f>[5]数量個別!P28</f>
        <v>2</v>
      </c>
      <c r="F17" s="333">
        <f>[5]数量個別!Q28</f>
        <v>1</v>
      </c>
      <c r="G17" s="334">
        <f>[5]数量個別!R28</f>
        <v>0</v>
      </c>
      <c r="H17" s="334">
        <f>[5]数量個別!S28</f>
        <v>0</v>
      </c>
      <c r="I17" s="334">
        <f>[5]数量個別!T28</f>
        <v>4</v>
      </c>
      <c r="J17" s="334">
        <f>[5]数量個別!U28</f>
        <v>0</v>
      </c>
      <c r="K17" s="334">
        <f>[5]数量個別!V28</f>
        <v>0</v>
      </c>
      <c r="L17" s="344">
        <f>[5]数量個別!W28</f>
        <v>5</v>
      </c>
    </row>
    <row r="18" spans="2:12" x14ac:dyDescent="0.4">
      <c r="B18" s="524"/>
      <c r="C18" s="529"/>
      <c r="D18" s="331" t="s">
        <v>304</v>
      </c>
      <c r="E18" s="332">
        <f>[5]数量個別!P29</f>
        <v>3</v>
      </c>
      <c r="F18" s="333">
        <f>[5]数量個別!Q29</f>
        <v>0</v>
      </c>
      <c r="G18" s="334">
        <f>[5]数量個別!R29</f>
        <v>2</v>
      </c>
      <c r="H18" s="334">
        <f>[5]数量個別!S29</f>
        <v>0</v>
      </c>
      <c r="I18" s="334">
        <f>[5]数量個別!T29</f>
        <v>0</v>
      </c>
      <c r="J18" s="334">
        <f>[5]数量個別!U29</f>
        <v>0</v>
      </c>
      <c r="K18" s="334">
        <f>[5]数量個別!V29</f>
        <v>0</v>
      </c>
      <c r="L18" s="344">
        <f>[5]数量個別!W29</f>
        <v>2</v>
      </c>
    </row>
    <row r="19" spans="2:12" x14ac:dyDescent="0.4">
      <c r="B19" s="524"/>
      <c r="C19" s="529"/>
      <c r="D19" s="331" t="s">
        <v>305</v>
      </c>
      <c r="E19" s="332">
        <f>[5]数量個別!P30</f>
        <v>0</v>
      </c>
      <c r="F19" s="333">
        <f>[5]数量個別!Q30</f>
        <v>0</v>
      </c>
      <c r="G19" s="334">
        <f>[5]数量個別!R30</f>
        <v>0</v>
      </c>
      <c r="H19" s="334">
        <f>[5]数量個別!S30</f>
        <v>0</v>
      </c>
      <c r="I19" s="334">
        <f>[5]数量個別!T30</f>
        <v>0</v>
      </c>
      <c r="J19" s="334">
        <f>[5]数量個別!U30</f>
        <v>0</v>
      </c>
      <c r="K19" s="334">
        <f>[5]数量個別!V30</f>
        <v>0</v>
      </c>
      <c r="L19" s="344">
        <f>[5]数量個別!W30</f>
        <v>0</v>
      </c>
    </row>
    <row r="20" spans="2:12" x14ac:dyDescent="0.4">
      <c r="B20" s="524"/>
      <c r="C20" s="529"/>
      <c r="D20" s="331" t="s">
        <v>306</v>
      </c>
      <c r="E20" s="332">
        <f>[5]数量個別!P31</f>
        <v>10</v>
      </c>
      <c r="F20" s="345">
        <f>[5]数量個別!Q31</f>
        <v>2</v>
      </c>
      <c r="G20" s="345">
        <f>[5]数量個別!R31</f>
        <v>0</v>
      </c>
      <c r="H20" s="345">
        <f>[5]数量個別!S31</f>
        <v>5</v>
      </c>
      <c r="I20" s="345">
        <f>[5]数量個別!T31</f>
        <v>1</v>
      </c>
      <c r="J20" s="345">
        <f>[5]数量個別!U31</f>
        <v>1</v>
      </c>
      <c r="K20" s="345">
        <f>[5]数量個別!V31</f>
        <v>1</v>
      </c>
      <c r="L20" s="344">
        <f>[5]数量個別!W31</f>
        <v>10</v>
      </c>
    </row>
    <row r="21" spans="2:12" x14ac:dyDescent="0.4">
      <c r="B21" s="524"/>
      <c r="C21" s="530"/>
      <c r="D21" s="331" t="s">
        <v>310</v>
      </c>
      <c r="E21" s="332">
        <f>[5]数量個別!P32</f>
        <v>2</v>
      </c>
      <c r="F21" s="345">
        <f>[5]数量個別!Q32</f>
        <v>0</v>
      </c>
      <c r="G21" s="345">
        <f>[5]数量個別!R32</f>
        <v>0</v>
      </c>
      <c r="H21" s="345">
        <f>[5]数量個別!S32</f>
        <v>1</v>
      </c>
      <c r="I21" s="345">
        <f>[5]数量個別!T32</f>
        <v>1</v>
      </c>
      <c r="J21" s="345">
        <f>[5]数量個別!U32</f>
        <v>0</v>
      </c>
      <c r="K21" s="345">
        <f>[5]数量個別!V32</f>
        <v>0</v>
      </c>
      <c r="L21" s="344">
        <f>[5]数量個別!W32</f>
        <v>2</v>
      </c>
    </row>
    <row r="22" spans="2:12" x14ac:dyDescent="0.4">
      <c r="B22" s="524"/>
      <c r="C22" s="532"/>
      <c r="D22" s="346" t="s">
        <v>308</v>
      </c>
      <c r="E22" s="332">
        <f>SUM(E16:E20)</f>
        <v>18</v>
      </c>
      <c r="F22" s="347">
        <f t="shared" ref="F22:L22" si="2">SUM(F16:F20)</f>
        <v>3</v>
      </c>
      <c r="G22" s="335">
        <f t="shared" si="2"/>
        <v>6</v>
      </c>
      <c r="H22" s="335">
        <f t="shared" si="2"/>
        <v>6</v>
      </c>
      <c r="I22" s="335">
        <f t="shared" si="2"/>
        <v>5</v>
      </c>
      <c r="J22" s="335">
        <f t="shared" si="2"/>
        <v>1</v>
      </c>
      <c r="K22" s="335">
        <f t="shared" si="2"/>
        <v>8</v>
      </c>
      <c r="L22" s="344">
        <f t="shared" si="2"/>
        <v>29</v>
      </c>
    </row>
    <row r="23" spans="2:12" x14ac:dyDescent="0.4">
      <c r="B23" s="524"/>
      <c r="C23" s="331" t="s">
        <v>311</v>
      </c>
      <c r="D23" s="346"/>
      <c r="E23" s="332">
        <f>[5]数量個別!P33</f>
        <v>77</v>
      </c>
      <c r="F23" s="333">
        <f>[5]数量個別!Q33</f>
        <v>19</v>
      </c>
      <c r="G23" s="334">
        <f>[5]数量個別!R33</f>
        <v>30</v>
      </c>
      <c r="H23" s="334">
        <f>[5]数量個別!S33</f>
        <v>37</v>
      </c>
      <c r="I23" s="334">
        <f>[5]数量個別!T33</f>
        <v>36</v>
      </c>
      <c r="J23" s="334">
        <f>[5]数量個別!U33</f>
        <v>24</v>
      </c>
      <c r="K23" s="334">
        <f>[5]数量個別!V33</f>
        <v>23</v>
      </c>
      <c r="L23" s="337">
        <f>[5]数量個別!W33</f>
        <v>169</v>
      </c>
    </row>
    <row r="24" spans="2:12" x14ac:dyDescent="0.4">
      <c r="B24" s="524"/>
      <c r="C24" s="533" t="s">
        <v>312</v>
      </c>
      <c r="D24" s="534"/>
      <c r="E24" s="332">
        <f>[5]数量個別!P34</f>
        <v>8</v>
      </c>
      <c r="F24" s="334">
        <f>[5]数量個別!Q34</f>
        <v>1</v>
      </c>
      <c r="G24" s="334">
        <f>[5]数量個別!R34</f>
        <v>5</v>
      </c>
      <c r="H24" s="334">
        <f>[5]数量個別!S34</f>
        <v>0</v>
      </c>
      <c r="I24" s="334">
        <f>[5]数量個別!T34</f>
        <v>1</v>
      </c>
      <c r="J24" s="334">
        <f>[5]数量個別!U34</f>
        <v>0</v>
      </c>
      <c r="K24" s="334">
        <f>[5]数量個別!V34</f>
        <v>0</v>
      </c>
      <c r="L24" s="337">
        <f>[5]数量個別!W34</f>
        <v>7</v>
      </c>
    </row>
    <row r="25" spans="2:12" x14ac:dyDescent="0.4">
      <c r="B25" s="524"/>
      <c r="C25" s="535" t="s">
        <v>313</v>
      </c>
      <c r="D25" s="325" t="s">
        <v>314</v>
      </c>
      <c r="E25" s="348">
        <f>[5]数量個別!P35</f>
        <v>8</v>
      </c>
      <c r="F25" s="349">
        <f>[5]数量個別!Q35</f>
        <v>0</v>
      </c>
      <c r="G25" s="349">
        <f>[5]数量個別!R35</f>
        <v>0</v>
      </c>
      <c r="H25" s="349">
        <f>[5]数量個別!S35</f>
        <v>6</v>
      </c>
      <c r="I25" s="349">
        <f>[5]数量個別!T35</f>
        <v>3</v>
      </c>
      <c r="J25" s="349">
        <f>[5]数量個別!U35</f>
        <v>1</v>
      </c>
      <c r="K25" s="349">
        <f>[5]数量個別!V35</f>
        <v>1</v>
      </c>
      <c r="L25" s="350">
        <f>[5]数量個別!W35</f>
        <v>11</v>
      </c>
    </row>
    <row r="26" spans="2:12" x14ac:dyDescent="0.4">
      <c r="B26" s="524"/>
      <c r="C26" s="536"/>
      <c r="D26" s="331" t="s">
        <v>315</v>
      </c>
      <c r="E26" s="332">
        <f>[5]数量個別!P36</f>
        <v>3</v>
      </c>
      <c r="F26" s="333">
        <f>[5]数量個別!Q36</f>
        <v>0</v>
      </c>
      <c r="G26" s="334">
        <f>[5]数量個別!R36</f>
        <v>3</v>
      </c>
      <c r="H26" s="334">
        <f>[5]数量個別!S36</f>
        <v>0</v>
      </c>
      <c r="I26" s="334">
        <f>[5]数量個別!T36</f>
        <v>0</v>
      </c>
      <c r="J26" s="334">
        <f>[5]数量個別!U36</f>
        <v>0</v>
      </c>
      <c r="K26" s="334">
        <f>[5]数量個別!V36</f>
        <v>0</v>
      </c>
      <c r="L26" s="337">
        <f>[5]数量個別!W36</f>
        <v>3</v>
      </c>
    </row>
    <row r="27" spans="2:12" x14ac:dyDescent="0.4">
      <c r="B27" s="524"/>
      <c r="C27" s="536"/>
      <c r="D27" s="331" t="s">
        <v>316</v>
      </c>
      <c r="E27" s="332">
        <f>[5]数量個別!P37</f>
        <v>2</v>
      </c>
      <c r="F27" s="333">
        <f>[5]数量個別!Q37</f>
        <v>0</v>
      </c>
      <c r="G27" s="334">
        <f>[5]数量個別!R37</f>
        <v>10</v>
      </c>
      <c r="H27" s="334">
        <f>[5]数量個別!S37</f>
        <v>0</v>
      </c>
      <c r="I27" s="334">
        <f>[5]数量個別!T37</f>
        <v>0</v>
      </c>
      <c r="J27" s="334">
        <f>[5]数量個別!U37</f>
        <v>0</v>
      </c>
      <c r="K27" s="334">
        <f>[5]数量個別!V37</f>
        <v>0</v>
      </c>
      <c r="L27" s="337">
        <f>[5]数量個別!W37</f>
        <v>10</v>
      </c>
    </row>
    <row r="28" spans="2:12" x14ac:dyDescent="0.4">
      <c r="B28" s="524"/>
      <c r="C28" s="536"/>
      <c r="D28" s="331" t="s">
        <v>317</v>
      </c>
      <c r="E28" s="332">
        <f>[5]数量個別!P38</f>
        <v>7</v>
      </c>
      <c r="F28" s="333">
        <f>[5]数量個別!Q38</f>
        <v>33</v>
      </c>
      <c r="G28" s="334">
        <f>[5]数量個別!R38</f>
        <v>6</v>
      </c>
      <c r="H28" s="334">
        <f>[5]数量個別!S38</f>
        <v>0</v>
      </c>
      <c r="I28" s="334">
        <f>[5]数量個別!T38</f>
        <v>8</v>
      </c>
      <c r="J28" s="334">
        <f>[5]数量個別!U38</f>
        <v>0</v>
      </c>
      <c r="K28" s="334">
        <f>[5]数量個別!V38</f>
        <v>5</v>
      </c>
      <c r="L28" s="337">
        <f>[5]数量個別!W38</f>
        <v>52</v>
      </c>
    </row>
    <row r="29" spans="2:12" x14ac:dyDescent="0.4">
      <c r="B29" s="524"/>
      <c r="C29" s="536"/>
      <c r="D29" s="331" t="s">
        <v>318</v>
      </c>
      <c r="E29" s="332">
        <f>[5]数量個別!P39</f>
        <v>5</v>
      </c>
      <c r="F29" s="333">
        <f>[5]数量個別!Q39</f>
        <v>0</v>
      </c>
      <c r="G29" s="334">
        <f>[5]数量個別!R39</f>
        <v>0</v>
      </c>
      <c r="H29" s="334">
        <f>[5]数量個別!S39</f>
        <v>4</v>
      </c>
      <c r="I29" s="334">
        <f>[5]数量個別!T39</f>
        <v>1</v>
      </c>
      <c r="J29" s="334">
        <f>[5]数量個別!U39</f>
        <v>4</v>
      </c>
      <c r="K29" s="334">
        <f>[5]数量個別!V39</f>
        <v>0</v>
      </c>
      <c r="L29" s="337">
        <f>[5]数量個別!W39</f>
        <v>9</v>
      </c>
    </row>
    <row r="30" spans="2:12" x14ac:dyDescent="0.4">
      <c r="B30" s="524"/>
      <c r="C30" s="536"/>
      <c r="D30" s="331" t="s">
        <v>319</v>
      </c>
      <c r="E30" s="332">
        <f>[5]数量個別!P40</f>
        <v>50</v>
      </c>
      <c r="F30" s="345">
        <f>[5]数量個別!Q40</f>
        <v>2</v>
      </c>
      <c r="G30" s="345">
        <f>[5]数量個別!R40</f>
        <v>6</v>
      </c>
      <c r="H30" s="345">
        <f>[5]数量個別!S40</f>
        <v>6</v>
      </c>
      <c r="I30" s="345">
        <f>[5]数量個別!T40</f>
        <v>4</v>
      </c>
      <c r="J30" s="345">
        <f>[5]数量個別!U40</f>
        <v>24</v>
      </c>
      <c r="K30" s="345">
        <f>[5]数量個別!V40</f>
        <v>37</v>
      </c>
      <c r="L30" s="337">
        <f>[5]数量個別!W40</f>
        <v>79</v>
      </c>
    </row>
    <row r="31" spans="2:12" x14ac:dyDescent="0.4">
      <c r="B31" s="524"/>
      <c r="C31" s="325"/>
      <c r="D31" s="346" t="s">
        <v>308</v>
      </c>
      <c r="E31" s="332">
        <f t="shared" ref="E31:L31" si="3">SUM(E25:E30)</f>
        <v>75</v>
      </c>
      <c r="F31" s="334">
        <f t="shared" si="3"/>
        <v>35</v>
      </c>
      <c r="G31" s="334">
        <f t="shared" si="3"/>
        <v>25</v>
      </c>
      <c r="H31" s="334">
        <f t="shared" si="3"/>
        <v>16</v>
      </c>
      <c r="I31" s="334">
        <f t="shared" si="3"/>
        <v>16</v>
      </c>
      <c r="J31" s="334">
        <f t="shared" si="3"/>
        <v>29</v>
      </c>
      <c r="K31" s="334">
        <f t="shared" si="3"/>
        <v>43</v>
      </c>
      <c r="L31" s="344">
        <f t="shared" si="3"/>
        <v>164</v>
      </c>
    </row>
    <row r="32" spans="2:12" ht="19.5" thickBot="1" x14ac:dyDescent="0.45">
      <c r="B32" s="525"/>
      <c r="C32" s="521" t="s">
        <v>299</v>
      </c>
      <c r="D32" s="521"/>
      <c r="E32" s="332">
        <f>E15+E22+E23+E24+E31</f>
        <v>239</v>
      </c>
      <c r="F32" s="334">
        <f t="shared" ref="F32:L32" si="4">F15+F22+F23+F24+F31</f>
        <v>77</v>
      </c>
      <c r="G32" s="334">
        <f t="shared" si="4"/>
        <v>87</v>
      </c>
      <c r="H32" s="335">
        <f t="shared" si="4"/>
        <v>87</v>
      </c>
      <c r="I32" s="335">
        <f t="shared" si="4"/>
        <v>96</v>
      </c>
      <c r="J32" s="335">
        <f t="shared" si="4"/>
        <v>59</v>
      </c>
      <c r="K32" s="335">
        <f t="shared" si="4"/>
        <v>119</v>
      </c>
      <c r="L32" s="337">
        <f t="shared" si="4"/>
        <v>525</v>
      </c>
    </row>
    <row r="33" spans="2:12" ht="20.25" thickTop="1" thickBot="1" x14ac:dyDescent="0.45">
      <c r="B33" s="522" t="s">
        <v>21</v>
      </c>
      <c r="C33" s="523"/>
      <c r="D33" s="523"/>
      <c r="E33" s="351">
        <f t="shared" ref="E33:K33" si="5">E8+E32</f>
        <v>259</v>
      </c>
      <c r="F33" s="352">
        <f t="shared" si="5"/>
        <v>86</v>
      </c>
      <c r="G33" s="352">
        <f t="shared" si="5"/>
        <v>107</v>
      </c>
      <c r="H33" s="352">
        <f t="shared" si="5"/>
        <v>89</v>
      </c>
      <c r="I33" s="352">
        <f t="shared" si="5"/>
        <v>102</v>
      </c>
      <c r="J33" s="352">
        <f t="shared" si="5"/>
        <v>59</v>
      </c>
      <c r="K33" s="352">
        <f t="shared" si="5"/>
        <v>119</v>
      </c>
      <c r="L33" s="353">
        <f>L8+L32</f>
        <v>562</v>
      </c>
    </row>
    <row r="34" spans="2:12" x14ac:dyDescent="0.4">
      <c r="B34" s="274" t="s">
        <v>372</v>
      </c>
    </row>
    <row r="35" spans="2:12" x14ac:dyDescent="0.4">
      <c r="B35" s="274" t="s">
        <v>373</v>
      </c>
    </row>
    <row r="36" spans="2:12" x14ac:dyDescent="0.4">
      <c r="B36" s="274" t="s">
        <v>351</v>
      </c>
    </row>
  </sheetData>
  <mergeCells count="19">
    <mergeCell ref="C32:D32"/>
    <mergeCell ref="B33:D33"/>
    <mergeCell ref="B5:B8"/>
    <mergeCell ref="C5:D5"/>
    <mergeCell ref="C6:D6"/>
    <mergeCell ref="C7:D7"/>
    <mergeCell ref="C8:D8"/>
    <mergeCell ref="B9:B32"/>
    <mergeCell ref="C9:C15"/>
    <mergeCell ref="C16:C22"/>
    <mergeCell ref="C24:D24"/>
    <mergeCell ref="C25:C30"/>
    <mergeCell ref="B2:D4"/>
    <mergeCell ref="E2:E4"/>
    <mergeCell ref="F2:L2"/>
    <mergeCell ref="F3:G3"/>
    <mergeCell ref="H3:I3"/>
    <mergeCell ref="J3:K3"/>
    <mergeCell ref="L3:L4"/>
  </mergeCells>
  <phoneticPr fontId="2"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4"/>
  <sheetViews>
    <sheetView topLeftCell="A27" workbookViewId="0">
      <selection activeCell="N38" sqref="N38"/>
    </sheetView>
  </sheetViews>
  <sheetFormatPr defaultRowHeight="18.75" x14ac:dyDescent="0.4"/>
  <cols>
    <col min="2" max="10" width="12.125" customWidth="1"/>
  </cols>
  <sheetData>
    <row r="2" spans="2:10" x14ac:dyDescent="0.4">
      <c r="B2" s="42" t="s">
        <v>320</v>
      </c>
      <c r="C2" s="42"/>
      <c r="D2" s="42"/>
      <c r="E2" s="42"/>
      <c r="F2" s="42"/>
      <c r="G2" s="42"/>
      <c r="H2" s="42"/>
      <c r="I2" s="42"/>
      <c r="J2" s="42"/>
    </row>
    <row r="3" spans="2:10" ht="19.5" thickBot="1" x14ac:dyDescent="0.45">
      <c r="B3" s="42"/>
      <c r="C3" s="42"/>
      <c r="D3" s="42"/>
      <c r="E3" s="42"/>
      <c r="F3" s="42"/>
      <c r="G3" s="42"/>
      <c r="H3" s="42"/>
      <c r="I3" s="42"/>
      <c r="J3" s="42"/>
    </row>
    <row r="4" spans="2:10" x14ac:dyDescent="0.4">
      <c r="B4" s="537" t="s">
        <v>83</v>
      </c>
      <c r="C4" s="427" t="s">
        <v>84</v>
      </c>
      <c r="D4" s="539" t="s">
        <v>291</v>
      </c>
      <c r="E4" s="540"/>
      <c r="F4" s="540"/>
      <c r="G4" s="540"/>
      <c r="H4" s="540"/>
      <c r="I4" s="540"/>
      <c r="J4" s="541"/>
    </row>
    <row r="5" spans="2:10" x14ac:dyDescent="0.4">
      <c r="B5" s="538"/>
      <c r="C5" s="428"/>
      <c r="D5" s="542" t="s">
        <v>22</v>
      </c>
      <c r="E5" s="543"/>
      <c r="F5" s="543" t="s">
        <v>23</v>
      </c>
      <c r="G5" s="543"/>
      <c r="H5" s="543" t="s">
        <v>24</v>
      </c>
      <c r="I5" s="543"/>
      <c r="J5" s="544" t="s">
        <v>21</v>
      </c>
    </row>
    <row r="6" spans="2:10" ht="19.5" thickBot="1" x14ac:dyDescent="0.45">
      <c r="B6" s="538" t="s">
        <v>83</v>
      </c>
      <c r="C6" s="428"/>
      <c r="D6" s="196" t="s">
        <v>86</v>
      </c>
      <c r="E6" s="197" t="s">
        <v>321</v>
      </c>
      <c r="F6" s="197" t="s">
        <v>86</v>
      </c>
      <c r="G6" s="197" t="s">
        <v>321</v>
      </c>
      <c r="H6" s="197" t="s">
        <v>86</v>
      </c>
      <c r="I6" s="197" t="s">
        <v>321</v>
      </c>
      <c r="J6" s="545"/>
    </row>
    <row r="7" spans="2:10" x14ac:dyDescent="0.4">
      <c r="B7" s="119" t="s">
        <v>88</v>
      </c>
      <c r="C7" s="198">
        <f>[5]数量個別!P42</f>
        <v>6</v>
      </c>
      <c r="D7" s="199">
        <f>[5]数量個別!Q42</f>
        <v>0</v>
      </c>
      <c r="E7" s="200">
        <f>[5]数量個別!R42</f>
        <v>5</v>
      </c>
      <c r="F7" s="201">
        <f>[5]数量個別!S42</f>
        <v>0</v>
      </c>
      <c r="G7" s="201">
        <f>[5]数量個別!T42</f>
        <v>3</v>
      </c>
      <c r="H7" s="201">
        <f>[5]数量個別!U42</f>
        <v>0</v>
      </c>
      <c r="I7" s="202">
        <f>[5]数量個別!V42</f>
        <v>3</v>
      </c>
      <c r="J7" s="203">
        <f>[5]数量個別!W42</f>
        <v>11</v>
      </c>
    </row>
    <row r="8" spans="2:10" x14ac:dyDescent="0.4">
      <c r="B8" s="123" t="s">
        <v>89</v>
      </c>
      <c r="C8" s="204">
        <f>[5]数量個別!P43</f>
        <v>1</v>
      </c>
      <c r="D8" s="205">
        <f>[5]数量個別!Q43</f>
        <v>0</v>
      </c>
      <c r="E8" s="206">
        <f>[5]数量個別!R43</f>
        <v>1</v>
      </c>
      <c r="F8" s="206">
        <f>[5]数量個別!S43</f>
        <v>0</v>
      </c>
      <c r="G8" s="206">
        <f>[5]数量個別!T43</f>
        <v>0</v>
      </c>
      <c r="H8" s="206">
        <f>[5]数量個別!U43</f>
        <v>0</v>
      </c>
      <c r="I8" s="207">
        <f>[5]数量個別!V43</f>
        <v>0</v>
      </c>
      <c r="J8" s="208">
        <f>[5]数量個別!W43</f>
        <v>1</v>
      </c>
    </row>
    <row r="9" spans="2:10" x14ac:dyDescent="0.4">
      <c r="B9" s="123" t="s">
        <v>90</v>
      </c>
      <c r="C9" s="204">
        <f>[5]数量個別!P44</f>
        <v>3</v>
      </c>
      <c r="D9" s="205">
        <f>[5]数量個別!Q44</f>
        <v>0</v>
      </c>
      <c r="E9" s="206">
        <f>[5]数量個別!R44</f>
        <v>1</v>
      </c>
      <c r="F9" s="206">
        <f>[5]数量個別!S44</f>
        <v>3</v>
      </c>
      <c r="G9" s="206">
        <f>[5]数量個別!T44</f>
        <v>0</v>
      </c>
      <c r="H9" s="206">
        <f>[5]数量個別!U44</f>
        <v>1</v>
      </c>
      <c r="I9" s="207">
        <f>[5]数量個別!V44</f>
        <v>0</v>
      </c>
      <c r="J9" s="208">
        <f>[5]数量個別!W44</f>
        <v>5</v>
      </c>
    </row>
    <row r="10" spans="2:10" x14ac:dyDescent="0.4">
      <c r="B10" s="123" t="s">
        <v>91</v>
      </c>
      <c r="C10" s="204">
        <f>[5]数量個別!P45</f>
        <v>4</v>
      </c>
      <c r="D10" s="205">
        <f>[5]数量個別!Q45</f>
        <v>0</v>
      </c>
      <c r="E10" s="206">
        <f>[5]数量個別!R45</f>
        <v>0</v>
      </c>
      <c r="F10" s="206">
        <f>[5]数量個別!S45</f>
        <v>0</v>
      </c>
      <c r="G10" s="206">
        <f>[5]数量個別!T45</f>
        <v>3</v>
      </c>
      <c r="H10" s="206">
        <f>[5]数量個別!U45</f>
        <v>0</v>
      </c>
      <c r="I10" s="207">
        <f>[5]数量個別!V45</f>
        <v>1</v>
      </c>
      <c r="J10" s="208">
        <f>[5]数量個別!W45</f>
        <v>4</v>
      </c>
    </row>
    <row r="11" spans="2:10" x14ac:dyDescent="0.4">
      <c r="B11" s="123" t="s">
        <v>92</v>
      </c>
      <c r="C11" s="204">
        <f>[5]数量個別!P46</f>
        <v>1</v>
      </c>
      <c r="D11" s="205">
        <f>[5]数量個別!Q46</f>
        <v>0</v>
      </c>
      <c r="E11" s="206">
        <f>[5]数量個別!R46</f>
        <v>0</v>
      </c>
      <c r="F11" s="206">
        <f>[5]数量個別!S46</f>
        <v>1</v>
      </c>
      <c r="G11" s="206">
        <f>[5]数量個別!T46</f>
        <v>0</v>
      </c>
      <c r="H11" s="206">
        <f>[5]数量個別!U46</f>
        <v>0</v>
      </c>
      <c r="I11" s="207">
        <f>[5]数量個別!V46</f>
        <v>0</v>
      </c>
      <c r="J11" s="208">
        <f>[5]数量個別!W46</f>
        <v>1</v>
      </c>
    </row>
    <row r="12" spans="2:10" x14ac:dyDescent="0.4">
      <c r="B12" s="123" t="s">
        <v>93</v>
      </c>
      <c r="C12" s="204">
        <f>[5]数量個別!P47</f>
        <v>4</v>
      </c>
      <c r="D12" s="205">
        <f>[5]数量個別!Q47</f>
        <v>0</v>
      </c>
      <c r="E12" s="206">
        <f>[5]数量個別!R47</f>
        <v>4</v>
      </c>
      <c r="F12" s="206">
        <f>[5]数量個別!S47</f>
        <v>0</v>
      </c>
      <c r="G12" s="206">
        <f>[5]数量個別!T47</f>
        <v>2</v>
      </c>
      <c r="H12" s="206">
        <f>[5]数量個別!U47</f>
        <v>0</v>
      </c>
      <c r="I12" s="207">
        <f>[5]数量個別!V47</f>
        <v>10</v>
      </c>
      <c r="J12" s="208">
        <f>[5]数量個別!W47</f>
        <v>16</v>
      </c>
    </row>
    <row r="13" spans="2:10" x14ac:dyDescent="0.4">
      <c r="B13" s="123" t="s">
        <v>94</v>
      </c>
      <c r="C13" s="204">
        <f>[5]数量個別!P48</f>
        <v>7</v>
      </c>
      <c r="D13" s="205">
        <f>[5]数量個別!Q48</f>
        <v>0</v>
      </c>
      <c r="E13" s="206">
        <f>[5]数量個別!R48</f>
        <v>2</v>
      </c>
      <c r="F13" s="206">
        <f>[5]数量個別!S48</f>
        <v>0</v>
      </c>
      <c r="G13" s="206">
        <f>[5]数量個別!T48</f>
        <v>0</v>
      </c>
      <c r="H13" s="206">
        <f>[5]数量個別!U48</f>
        <v>4</v>
      </c>
      <c r="I13" s="207">
        <f>[5]数量個別!V48</f>
        <v>2</v>
      </c>
      <c r="J13" s="208">
        <f>[5]数量個別!W48</f>
        <v>8</v>
      </c>
    </row>
    <row r="14" spans="2:10" x14ac:dyDescent="0.4">
      <c r="B14" s="123" t="s">
        <v>95</v>
      </c>
      <c r="C14" s="204">
        <f>[5]数量個別!P49</f>
        <v>8</v>
      </c>
      <c r="D14" s="205">
        <f>[5]数量個別!Q49</f>
        <v>0</v>
      </c>
      <c r="E14" s="206">
        <f>[5]数量個別!R49</f>
        <v>0</v>
      </c>
      <c r="F14" s="206">
        <f>[5]数量個別!S49</f>
        <v>1</v>
      </c>
      <c r="G14" s="206">
        <f>[5]数量個別!T49</f>
        <v>6</v>
      </c>
      <c r="H14" s="206">
        <f>[5]数量個別!U49</f>
        <v>1</v>
      </c>
      <c r="I14" s="207">
        <f>[5]数量個別!V49</f>
        <v>8</v>
      </c>
      <c r="J14" s="208">
        <f>[5]数量個別!W49</f>
        <v>16</v>
      </c>
    </row>
    <row r="15" spans="2:10" x14ac:dyDescent="0.4">
      <c r="B15" s="123" t="s">
        <v>96</v>
      </c>
      <c r="C15" s="204">
        <f>[5]数量個別!P50</f>
        <v>1</v>
      </c>
      <c r="D15" s="205">
        <f>[5]数量個別!Q50</f>
        <v>0</v>
      </c>
      <c r="E15" s="206">
        <f>[5]数量個別!R50</f>
        <v>0</v>
      </c>
      <c r="F15" s="206">
        <f>[5]数量個別!S50</f>
        <v>0</v>
      </c>
      <c r="G15" s="206">
        <f>[5]数量個別!T50</f>
        <v>0</v>
      </c>
      <c r="H15" s="206">
        <f>[5]数量個別!U50</f>
        <v>0</v>
      </c>
      <c r="I15" s="207">
        <f>[5]数量個別!V50</f>
        <v>1</v>
      </c>
      <c r="J15" s="208">
        <f>[5]数量個別!W50</f>
        <v>1</v>
      </c>
    </row>
    <row r="16" spans="2:10" x14ac:dyDescent="0.4">
      <c r="B16" s="123" t="s">
        <v>97</v>
      </c>
      <c r="C16" s="204">
        <f>[5]数量個別!P51</f>
        <v>2</v>
      </c>
      <c r="D16" s="205">
        <f>[5]数量個別!Q51</f>
        <v>0</v>
      </c>
      <c r="E16" s="206">
        <f>[5]数量個別!R51</f>
        <v>0</v>
      </c>
      <c r="F16" s="206">
        <f>[5]数量個別!S51</f>
        <v>1</v>
      </c>
      <c r="G16" s="206">
        <f>[5]数量個別!T51</f>
        <v>0</v>
      </c>
      <c r="H16" s="206">
        <f>[5]数量個別!U51</f>
        <v>0</v>
      </c>
      <c r="I16" s="207">
        <f>[5]数量個別!V51</f>
        <v>1</v>
      </c>
      <c r="J16" s="208">
        <f>[5]数量個別!W51</f>
        <v>2</v>
      </c>
    </row>
    <row r="17" spans="2:10" x14ac:dyDescent="0.4">
      <c r="B17" s="123" t="s">
        <v>98</v>
      </c>
      <c r="C17" s="204">
        <f>[5]数量個別!P52</f>
        <v>11</v>
      </c>
      <c r="D17" s="205">
        <f>[5]数量個別!Q52</f>
        <v>1</v>
      </c>
      <c r="E17" s="206">
        <f>[5]数量個別!R52</f>
        <v>2</v>
      </c>
      <c r="F17" s="206">
        <f>[5]数量個別!S52</f>
        <v>0</v>
      </c>
      <c r="G17" s="206">
        <f>[5]数量個別!T52</f>
        <v>0</v>
      </c>
      <c r="H17" s="206">
        <f>[5]数量個別!U52</f>
        <v>3</v>
      </c>
      <c r="I17" s="207">
        <f>[5]数量個別!V52</f>
        <v>16</v>
      </c>
      <c r="J17" s="208">
        <f>[5]数量個別!W52</f>
        <v>22</v>
      </c>
    </row>
    <row r="18" spans="2:10" x14ac:dyDescent="0.4">
      <c r="B18" s="123" t="s">
        <v>99</v>
      </c>
      <c r="C18" s="204">
        <f>[5]数量個別!P53</f>
        <v>8</v>
      </c>
      <c r="D18" s="205">
        <f>[5]数量個別!Q53</f>
        <v>0</v>
      </c>
      <c r="E18" s="206">
        <f>[5]数量個別!R53</f>
        <v>1</v>
      </c>
      <c r="F18" s="206">
        <f>[5]数量個別!S53</f>
        <v>1</v>
      </c>
      <c r="G18" s="206">
        <f>[5]数量個別!T53</f>
        <v>0</v>
      </c>
      <c r="H18" s="206">
        <f>[5]数量個別!U53</f>
        <v>0</v>
      </c>
      <c r="I18" s="207">
        <f>[5]数量個別!V53</f>
        <v>4</v>
      </c>
      <c r="J18" s="208">
        <f>[5]数量個別!W53</f>
        <v>6</v>
      </c>
    </row>
    <row r="19" spans="2:10" x14ac:dyDescent="0.4">
      <c r="B19" s="123" t="s">
        <v>100</v>
      </c>
      <c r="C19" s="204">
        <f>[5]数量個別!P54</f>
        <v>22</v>
      </c>
      <c r="D19" s="205">
        <f>[5]数量個別!Q54</f>
        <v>35</v>
      </c>
      <c r="E19" s="206">
        <f>[5]数量個別!R54</f>
        <v>11</v>
      </c>
      <c r="F19" s="206">
        <f>[5]数量個別!S54</f>
        <v>13</v>
      </c>
      <c r="G19" s="206">
        <f>[5]数量個別!T54</f>
        <v>10</v>
      </c>
      <c r="H19" s="206">
        <f>[5]数量個別!U54</f>
        <v>8</v>
      </c>
      <c r="I19" s="207">
        <f>[5]数量個別!V54</f>
        <v>0</v>
      </c>
      <c r="J19" s="208">
        <f>[5]数量個別!W54</f>
        <v>77</v>
      </c>
    </row>
    <row r="20" spans="2:10" x14ac:dyDescent="0.4">
      <c r="B20" s="123" t="s">
        <v>101</v>
      </c>
      <c r="C20" s="204">
        <f>[5]数量個別!P55</f>
        <v>10</v>
      </c>
      <c r="D20" s="205">
        <f>[5]数量個別!Q55</f>
        <v>8</v>
      </c>
      <c r="E20" s="206">
        <f>[5]数量個別!R55</f>
        <v>2</v>
      </c>
      <c r="F20" s="206">
        <f>[5]数量個別!S55</f>
        <v>7</v>
      </c>
      <c r="G20" s="206">
        <f>[5]数量個別!T55</f>
        <v>3</v>
      </c>
      <c r="H20" s="206">
        <f>[5]数量個別!U55</f>
        <v>7</v>
      </c>
      <c r="I20" s="207">
        <f>[5]数量個別!V55</f>
        <v>6</v>
      </c>
      <c r="J20" s="208">
        <f>[5]数量個別!W55</f>
        <v>33</v>
      </c>
    </row>
    <row r="21" spans="2:10" x14ac:dyDescent="0.4">
      <c r="B21" s="123" t="s">
        <v>102</v>
      </c>
      <c r="C21" s="204">
        <f>[5]数量個別!P56</f>
        <v>4</v>
      </c>
      <c r="D21" s="205">
        <f>[5]数量個別!Q56</f>
        <v>0</v>
      </c>
      <c r="E21" s="206">
        <f>[5]数量個別!R56</f>
        <v>0</v>
      </c>
      <c r="F21" s="206">
        <f>[5]数量個別!S56</f>
        <v>1</v>
      </c>
      <c r="G21" s="206">
        <f>[5]数量個別!T56</f>
        <v>0</v>
      </c>
      <c r="H21" s="206">
        <f>[5]数量個別!U56</f>
        <v>0</v>
      </c>
      <c r="I21" s="207">
        <f>[5]数量個別!V56</f>
        <v>2</v>
      </c>
      <c r="J21" s="208">
        <f>[5]数量個別!W56</f>
        <v>3</v>
      </c>
    </row>
    <row r="22" spans="2:10" x14ac:dyDescent="0.4">
      <c r="B22" s="123" t="s">
        <v>103</v>
      </c>
      <c r="C22" s="204">
        <f>[5]数量個別!P57</f>
        <v>5</v>
      </c>
      <c r="D22" s="205">
        <f>[5]数量個別!Q57</f>
        <v>0</v>
      </c>
      <c r="E22" s="206">
        <f>[5]数量個別!R57</f>
        <v>7</v>
      </c>
      <c r="F22" s="206">
        <f>[5]数量個別!S57</f>
        <v>2</v>
      </c>
      <c r="G22" s="206">
        <f>[5]数量個別!T57</f>
        <v>0</v>
      </c>
      <c r="H22" s="206">
        <f>[5]数量個別!U57</f>
        <v>1</v>
      </c>
      <c r="I22" s="207">
        <f>[5]数量個別!V57</f>
        <v>1</v>
      </c>
      <c r="J22" s="208">
        <f>[5]数量個別!W57</f>
        <v>11</v>
      </c>
    </row>
    <row r="23" spans="2:10" x14ac:dyDescent="0.4">
      <c r="B23" s="123" t="s">
        <v>104</v>
      </c>
      <c r="C23" s="204">
        <f>[5]数量個別!P58</f>
        <v>7</v>
      </c>
      <c r="D23" s="205">
        <f>[5]数量個別!Q58</f>
        <v>2</v>
      </c>
      <c r="E23" s="206">
        <f>[5]数量個別!R58</f>
        <v>1</v>
      </c>
      <c r="F23" s="206">
        <f>[5]数量個別!S58</f>
        <v>2</v>
      </c>
      <c r="G23" s="206">
        <f>[5]数量個別!T58</f>
        <v>6</v>
      </c>
      <c r="H23" s="206">
        <f>[5]数量個別!U58</f>
        <v>2</v>
      </c>
      <c r="I23" s="207">
        <f>[5]数量個別!V58</f>
        <v>0</v>
      </c>
      <c r="J23" s="208">
        <f>[5]数量個別!W58</f>
        <v>13</v>
      </c>
    </row>
    <row r="24" spans="2:10" x14ac:dyDescent="0.4">
      <c r="B24" s="123" t="s">
        <v>105</v>
      </c>
      <c r="C24" s="204">
        <f>[5]数量個別!P59</f>
        <v>0</v>
      </c>
      <c r="D24" s="205">
        <f>[5]数量個別!Q59</f>
        <v>0</v>
      </c>
      <c r="E24" s="206">
        <f>[5]数量個別!R59</f>
        <v>0</v>
      </c>
      <c r="F24" s="206">
        <f>[5]数量個別!S59</f>
        <v>0</v>
      </c>
      <c r="G24" s="206">
        <f>[5]数量個別!T59</f>
        <v>0</v>
      </c>
      <c r="H24" s="206">
        <f>[5]数量個別!U59</f>
        <v>0</v>
      </c>
      <c r="I24" s="207">
        <f>[5]数量個別!V59</f>
        <v>0</v>
      </c>
      <c r="J24" s="208">
        <f>[5]数量個別!W59</f>
        <v>0</v>
      </c>
    </row>
    <row r="25" spans="2:10" x14ac:dyDescent="0.4">
      <c r="B25" s="123" t="s">
        <v>106</v>
      </c>
      <c r="C25" s="204">
        <f>[5]数量個別!P60</f>
        <v>4</v>
      </c>
      <c r="D25" s="205">
        <f>[5]数量個別!Q60</f>
        <v>2</v>
      </c>
      <c r="E25" s="206">
        <f>[5]数量個別!R60</f>
        <v>0</v>
      </c>
      <c r="F25" s="206">
        <f>[5]数量個別!S60</f>
        <v>0</v>
      </c>
      <c r="G25" s="206">
        <f>[5]数量個別!T60</f>
        <v>0</v>
      </c>
      <c r="H25" s="206">
        <f>[5]数量個別!U60</f>
        <v>0</v>
      </c>
      <c r="I25" s="207">
        <f>[5]数量個別!V60</f>
        <v>2</v>
      </c>
      <c r="J25" s="208">
        <f>[5]数量個別!W60</f>
        <v>4</v>
      </c>
    </row>
    <row r="26" spans="2:10" x14ac:dyDescent="0.4">
      <c r="B26" s="123" t="s">
        <v>107</v>
      </c>
      <c r="C26" s="204">
        <f>[5]数量個別!P61</f>
        <v>5</v>
      </c>
      <c r="D26" s="205">
        <f>[5]数量個別!Q61</f>
        <v>0</v>
      </c>
      <c r="E26" s="206">
        <f>[5]数量個別!R61</f>
        <v>1</v>
      </c>
      <c r="F26" s="206">
        <f>[5]数量個別!S61</f>
        <v>5</v>
      </c>
      <c r="G26" s="206">
        <f>[5]数量個別!T61</f>
        <v>1</v>
      </c>
      <c r="H26" s="206">
        <f>[5]数量個別!U61</f>
        <v>0</v>
      </c>
      <c r="I26" s="207">
        <f>[5]数量個別!V61</f>
        <v>0</v>
      </c>
      <c r="J26" s="208">
        <f>[5]数量個別!W61</f>
        <v>7</v>
      </c>
    </row>
    <row r="27" spans="2:10" x14ac:dyDescent="0.4">
      <c r="B27" s="123" t="s">
        <v>108</v>
      </c>
      <c r="C27" s="204">
        <f>[5]数量個別!P62</f>
        <v>9</v>
      </c>
      <c r="D27" s="205">
        <f>[5]数量個別!Q62</f>
        <v>1</v>
      </c>
      <c r="E27" s="206">
        <f>[5]数量個別!R62</f>
        <v>5</v>
      </c>
      <c r="F27" s="206">
        <f>[5]数量個別!S62</f>
        <v>5</v>
      </c>
      <c r="G27" s="206">
        <f>[5]数量個別!T62</f>
        <v>5</v>
      </c>
      <c r="H27" s="206">
        <f>[5]数量個別!U62</f>
        <v>2</v>
      </c>
      <c r="I27" s="207">
        <f>[5]数量個別!V62</f>
        <v>0</v>
      </c>
      <c r="J27" s="208">
        <f>[5]数量個別!W62</f>
        <v>18</v>
      </c>
    </row>
    <row r="28" spans="2:10" x14ac:dyDescent="0.4">
      <c r="B28" s="123" t="s">
        <v>109</v>
      </c>
      <c r="C28" s="204">
        <f>[5]数量個別!P63</f>
        <v>13</v>
      </c>
      <c r="D28" s="205">
        <f>[5]数量個別!Q63</f>
        <v>8</v>
      </c>
      <c r="E28" s="206">
        <f>[5]数量個別!R63</f>
        <v>6</v>
      </c>
      <c r="F28" s="206">
        <f>[5]数量個別!S63</f>
        <v>7</v>
      </c>
      <c r="G28" s="206">
        <f>[5]数量個別!T63</f>
        <v>7</v>
      </c>
      <c r="H28" s="206">
        <f>[5]数量個別!U63</f>
        <v>0</v>
      </c>
      <c r="I28" s="207">
        <f>[5]数量個別!V63</f>
        <v>2</v>
      </c>
      <c r="J28" s="208">
        <f>[5]数量個別!W63</f>
        <v>30</v>
      </c>
    </row>
    <row r="29" spans="2:10" x14ac:dyDescent="0.4">
      <c r="B29" s="123" t="s">
        <v>110</v>
      </c>
      <c r="C29" s="204">
        <f>[5]数量個別!P64</f>
        <v>14</v>
      </c>
      <c r="D29" s="205">
        <f>[5]数量個別!Q64</f>
        <v>4</v>
      </c>
      <c r="E29" s="206">
        <f>[5]数量個別!R64</f>
        <v>3</v>
      </c>
      <c r="F29" s="206">
        <f>[5]数量個別!S64</f>
        <v>1</v>
      </c>
      <c r="G29" s="206">
        <f>[5]数量個別!T64</f>
        <v>16</v>
      </c>
      <c r="H29" s="206">
        <f>[5]数量個別!U64</f>
        <v>3</v>
      </c>
      <c r="I29" s="207">
        <f>[5]数量個別!V64</f>
        <v>1</v>
      </c>
      <c r="J29" s="208">
        <f>[5]数量個別!W64</f>
        <v>28</v>
      </c>
    </row>
    <row r="30" spans="2:10" x14ac:dyDescent="0.4">
      <c r="B30" s="123" t="s">
        <v>111</v>
      </c>
      <c r="C30" s="204">
        <f>[5]数量個別!P65</f>
        <v>1</v>
      </c>
      <c r="D30" s="205">
        <f>[5]数量個別!Q65</f>
        <v>1</v>
      </c>
      <c r="E30" s="206">
        <f>[5]数量個別!R65</f>
        <v>0</v>
      </c>
      <c r="F30" s="206">
        <f>[5]数量個別!S65</f>
        <v>0</v>
      </c>
      <c r="G30" s="206">
        <f>[5]数量個別!T65</f>
        <v>0</v>
      </c>
      <c r="H30" s="206">
        <f>[5]数量個別!U65</f>
        <v>0</v>
      </c>
      <c r="I30" s="207">
        <f>[5]数量個別!V65</f>
        <v>0</v>
      </c>
      <c r="J30" s="208">
        <f>[5]数量個別!W65</f>
        <v>1</v>
      </c>
    </row>
    <row r="31" spans="2:10" x14ac:dyDescent="0.4">
      <c r="B31" s="123" t="s">
        <v>112</v>
      </c>
      <c r="C31" s="204">
        <f>[5]数量個別!P66</f>
        <v>5</v>
      </c>
      <c r="D31" s="205">
        <f>[5]数量個別!Q66</f>
        <v>1</v>
      </c>
      <c r="E31" s="206">
        <f>[5]数量個別!R66</f>
        <v>2</v>
      </c>
      <c r="F31" s="206">
        <f>[5]数量個別!S66</f>
        <v>0</v>
      </c>
      <c r="G31" s="206">
        <f>[5]数量個別!T66</f>
        <v>0</v>
      </c>
      <c r="H31" s="206">
        <f>[5]数量個別!U66</f>
        <v>2</v>
      </c>
      <c r="I31" s="207">
        <f>[5]数量個別!V66</f>
        <v>1</v>
      </c>
      <c r="J31" s="208">
        <f>[5]数量個別!W66</f>
        <v>6</v>
      </c>
    </row>
    <row r="32" spans="2:10" x14ac:dyDescent="0.4">
      <c r="B32" s="123" t="s">
        <v>113</v>
      </c>
      <c r="C32" s="204">
        <f>[5]数量個別!P67</f>
        <v>7</v>
      </c>
      <c r="D32" s="205">
        <f>[5]数量個別!Q67</f>
        <v>0</v>
      </c>
      <c r="E32" s="206">
        <f>[5]数量個別!R67</f>
        <v>4</v>
      </c>
      <c r="F32" s="206">
        <f>[5]数量個別!S67</f>
        <v>0</v>
      </c>
      <c r="G32" s="206">
        <f>[5]数量個別!T67</f>
        <v>0</v>
      </c>
      <c r="H32" s="206">
        <f>[5]数量個別!U67</f>
        <v>4</v>
      </c>
      <c r="I32" s="207">
        <f>[5]数量個別!V67</f>
        <v>8</v>
      </c>
      <c r="J32" s="208">
        <f>[5]数量個別!W67</f>
        <v>16</v>
      </c>
    </row>
    <row r="33" spans="2:10" x14ac:dyDescent="0.4">
      <c r="B33" s="123" t="s">
        <v>114</v>
      </c>
      <c r="C33" s="204">
        <f>[5]数量個別!P68</f>
        <v>17</v>
      </c>
      <c r="D33" s="205">
        <f>[5]数量個別!Q68</f>
        <v>0</v>
      </c>
      <c r="E33" s="206">
        <f>[5]数量個別!R68</f>
        <v>13</v>
      </c>
      <c r="F33" s="206">
        <f>[5]数量個別!S68</f>
        <v>3</v>
      </c>
      <c r="G33" s="206">
        <f>[5]数量個別!T68</f>
        <v>5</v>
      </c>
      <c r="H33" s="206">
        <f>[5]数量個別!U68</f>
        <v>10</v>
      </c>
      <c r="I33" s="207">
        <f>[5]数量個別!V68</f>
        <v>10</v>
      </c>
      <c r="J33" s="208">
        <f>[5]数量個別!W68</f>
        <v>41</v>
      </c>
    </row>
    <row r="34" spans="2:10" x14ac:dyDescent="0.4">
      <c r="B34" s="123" t="s">
        <v>115</v>
      </c>
      <c r="C34" s="204">
        <f>[5]数量個別!P69</f>
        <v>19</v>
      </c>
      <c r="D34" s="205">
        <f>[5]数量個別!Q69</f>
        <v>5</v>
      </c>
      <c r="E34" s="206">
        <f>[5]数量個別!R69</f>
        <v>5</v>
      </c>
      <c r="F34" s="206">
        <f>[5]数量個別!S69</f>
        <v>5</v>
      </c>
      <c r="G34" s="206">
        <f>[5]数量個別!T69</f>
        <v>8</v>
      </c>
      <c r="H34" s="206">
        <f>[5]数量個別!U69</f>
        <v>4</v>
      </c>
      <c r="I34" s="207">
        <f>[5]数量個別!V69</f>
        <v>13</v>
      </c>
      <c r="J34" s="208">
        <f>[5]数量個別!W69</f>
        <v>40</v>
      </c>
    </row>
    <row r="35" spans="2:10" x14ac:dyDescent="0.4">
      <c r="B35" s="123" t="s">
        <v>116</v>
      </c>
      <c r="C35" s="204">
        <f>[5]数量個別!P70</f>
        <v>3</v>
      </c>
      <c r="D35" s="205">
        <f>[5]数量個別!Q70</f>
        <v>1</v>
      </c>
      <c r="E35" s="206">
        <f>[5]数量個別!R70</f>
        <v>9</v>
      </c>
      <c r="F35" s="206">
        <f>[5]数量個別!S70</f>
        <v>0</v>
      </c>
      <c r="G35" s="206">
        <f>[5]数量個別!T70</f>
        <v>0</v>
      </c>
      <c r="H35" s="206">
        <f>[5]数量個別!U70</f>
        <v>0</v>
      </c>
      <c r="I35" s="207">
        <f>[5]数量個別!V70</f>
        <v>0</v>
      </c>
      <c r="J35" s="208">
        <f>[5]数量個別!W70</f>
        <v>10</v>
      </c>
    </row>
    <row r="36" spans="2:10" x14ac:dyDescent="0.4">
      <c r="B36" s="123" t="s">
        <v>117</v>
      </c>
      <c r="C36" s="204">
        <f>[5]数量個別!P71</f>
        <v>1</v>
      </c>
      <c r="D36" s="205">
        <f>[5]数量個別!Q71</f>
        <v>0</v>
      </c>
      <c r="E36" s="206">
        <f>[5]数量個別!R71</f>
        <v>4</v>
      </c>
      <c r="F36" s="206">
        <f>[5]数量個別!S71</f>
        <v>0</v>
      </c>
      <c r="G36" s="206">
        <f>[5]数量個別!T71</f>
        <v>0</v>
      </c>
      <c r="H36" s="206">
        <f>[5]数量個別!U71</f>
        <v>0</v>
      </c>
      <c r="I36" s="207">
        <f>[5]数量個別!V71</f>
        <v>0</v>
      </c>
      <c r="J36" s="208">
        <f>[5]数量個別!W71</f>
        <v>4</v>
      </c>
    </row>
    <row r="37" spans="2:10" x14ac:dyDescent="0.4">
      <c r="B37" s="123" t="s">
        <v>118</v>
      </c>
      <c r="C37" s="204">
        <f>[5]数量個別!P72</f>
        <v>1</v>
      </c>
      <c r="D37" s="205">
        <f>[5]数量個別!Q72</f>
        <v>0</v>
      </c>
      <c r="E37" s="206">
        <f>[5]数量個別!R72</f>
        <v>3</v>
      </c>
      <c r="F37" s="206">
        <f>[5]数量個別!S72</f>
        <v>0</v>
      </c>
      <c r="G37" s="206">
        <f>[5]数量個別!T72</f>
        <v>3</v>
      </c>
      <c r="H37" s="206">
        <f>[5]数量個別!U72</f>
        <v>0</v>
      </c>
      <c r="I37" s="207">
        <f>[5]数量個別!V72</f>
        <v>0</v>
      </c>
      <c r="J37" s="208">
        <f>[5]数量個別!W72</f>
        <v>6</v>
      </c>
    </row>
    <row r="38" spans="2:10" x14ac:dyDescent="0.4">
      <c r="B38" s="123" t="s">
        <v>119</v>
      </c>
      <c r="C38" s="204">
        <f>[5]数量個別!P73</f>
        <v>3</v>
      </c>
      <c r="D38" s="205">
        <f>[5]数量個別!Q73</f>
        <v>2</v>
      </c>
      <c r="E38" s="206">
        <f>[5]数量個別!R73</f>
        <v>0</v>
      </c>
      <c r="F38" s="206">
        <f>[5]数量個別!S73</f>
        <v>0</v>
      </c>
      <c r="G38" s="206">
        <f>[5]数量個別!T73</f>
        <v>0</v>
      </c>
      <c r="H38" s="206">
        <f>[5]数量個別!U73</f>
        <v>0</v>
      </c>
      <c r="I38" s="207">
        <f>[5]数量個別!V73</f>
        <v>0</v>
      </c>
      <c r="J38" s="208">
        <f>[5]数量個別!W73</f>
        <v>2</v>
      </c>
    </row>
    <row r="39" spans="2:10" x14ac:dyDescent="0.4">
      <c r="B39" s="123" t="s">
        <v>120</v>
      </c>
      <c r="C39" s="204">
        <f>[5]数量個別!P74</f>
        <v>3</v>
      </c>
      <c r="D39" s="205">
        <f>[5]数量個別!Q74</f>
        <v>1</v>
      </c>
      <c r="E39" s="206">
        <f>[5]数量個別!R74</f>
        <v>0</v>
      </c>
      <c r="F39" s="206">
        <f>[5]数量個別!S74</f>
        <v>1</v>
      </c>
      <c r="G39" s="206">
        <f>[5]数量個別!T74</f>
        <v>0</v>
      </c>
      <c r="H39" s="206">
        <f>[5]数量個別!U74</f>
        <v>0</v>
      </c>
      <c r="I39" s="207">
        <f>[5]数量個別!V74</f>
        <v>1</v>
      </c>
      <c r="J39" s="208">
        <f>[5]数量個別!W74</f>
        <v>3</v>
      </c>
    </row>
    <row r="40" spans="2:10" x14ac:dyDescent="0.4">
      <c r="B40" s="123" t="s">
        <v>121</v>
      </c>
      <c r="C40" s="204">
        <f>[5]数量個別!P75</f>
        <v>6</v>
      </c>
      <c r="D40" s="205">
        <f>[5]数量個別!Q75</f>
        <v>1</v>
      </c>
      <c r="E40" s="206">
        <f>[5]数量個別!R75</f>
        <v>2</v>
      </c>
      <c r="F40" s="206">
        <f>[5]数量個別!S75</f>
        <v>1</v>
      </c>
      <c r="G40" s="206">
        <f>[5]数量個別!T75</f>
        <v>0</v>
      </c>
      <c r="H40" s="206">
        <f>[5]数量個別!U75</f>
        <v>0</v>
      </c>
      <c r="I40" s="207">
        <f>[5]数量個別!V75</f>
        <v>0</v>
      </c>
      <c r="J40" s="208">
        <f>[5]数量個別!W75</f>
        <v>4</v>
      </c>
    </row>
    <row r="41" spans="2:10" x14ac:dyDescent="0.4">
      <c r="B41" s="123" t="s">
        <v>122</v>
      </c>
      <c r="C41" s="204">
        <f>[5]数量個別!P76</f>
        <v>3</v>
      </c>
      <c r="D41" s="205">
        <f>[5]数量個別!Q76</f>
        <v>0</v>
      </c>
      <c r="E41" s="206">
        <f>[5]数量個別!R76</f>
        <v>0</v>
      </c>
      <c r="F41" s="206">
        <f>[5]数量個別!S76</f>
        <v>2</v>
      </c>
      <c r="G41" s="206">
        <f>[5]数量個別!T76</f>
        <v>2</v>
      </c>
      <c r="H41" s="206">
        <f>[5]数量個別!U76</f>
        <v>0</v>
      </c>
      <c r="I41" s="207">
        <f>[5]数量個別!V76</f>
        <v>0</v>
      </c>
      <c r="J41" s="208">
        <f>[5]数量個別!W76</f>
        <v>4</v>
      </c>
    </row>
    <row r="42" spans="2:10" x14ac:dyDescent="0.4">
      <c r="B42" s="123" t="s">
        <v>123</v>
      </c>
      <c r="C42" s="204">
        <f>[5]数量個別!P77</f>
        <v>7</v>
      </c>
      <c r="D42" s="205">
        <f>[5]数量個別!Q77</f>
        <v>2</v>
      </c>
      <c r="E42" s="206">
        <f>[5]数量個別!R77</f>
        <v>2</v>
      </c>
      <c r="F42" s="206">
        <f>[5]数量個別!S77</f>
        <v>2</v>
      </c>
      <c r="G42" s="206">
        <f>[5]数量個別!T77</f>
        <v>1</v>
      </c>
      <c r="H42" s="206">
        <f>[5]数量個別!U77</f>
        <v>1</v>
      </c>
      <c r="I42" s="207">
        <f>[5]数量個別!V77</f>
        <v>2</v>
      </c>
      <c r="J42" s="208">
        <f>[5]数量個別!W77</f>
        <v>10</v>
      </c>
    </row>
    <row r="43" spans="2:10" x14ac:dyDescent="0.4">
      <c r="B43" s="123" t="s">
        <v>124</v>
      </c>
      <c r="C43" s="204">
        <f>[5]数量個別!P78</f>
        <v>5</v>
      </c>
      <c r="D43" s="205">
        <f>[5]数量個別!Q78</f>
        <v>3</v>
      </c>
      <c r="E43" s="206">
        <f>[5]数量個別!R78</f>
        <v>3</v>
      </c>
      <c r="F43" s="206">
        <f>[5]数量個別!S78</f>
        <v>0</v>
      </c>
      <c r="G43" s="206">
        <f>[5]数量個別!T78</f>
        <v>0</v>
      </c>
      <c r="H43" s="206">
        <f>[5]数量個別!U78</f>
        <v>1</v>
      </c>
      <c r="I43" s="207">
        <f>[5]数量個別!V78</f>
        <v>1</v>
      </c>
      <c r="J43" s="208">
        <f>[5]数量個別!W78</f>
        <v>8</v>
      </c>
    </row>
    <row r="44" spans="2:10" x14ac:dyDescent="0.4">
      <c r="B44" s="123" t="s">
        <v>125</v>
      </c>
      <c r="C44" s="204">
        <f>[5]数量個別!P79</f>
        <v>4</v>
      </c>
      <c r="D44" s="205">
        <f>[5]数量個別!Q79</f>
        <v>0</v>
      </c>
      <c r="E44" s="206">
        <f>[5]数量個別!R79</f>
        <v>1</v>
      </c>
      <c r="F44" s="206">
        <f>[5]数量個別!S79</f>
        <v>5</v>
      </c>
      <c r="G44" s="206">
        <f>[5]数量個別!T79</f>
        <v>2</v>
      </c>
      <c r="H44" s="206">
        <f>[5]数量個別!U79</f>
        <v>0</v>
      </c>
      <c r="I44" s="207">
        <f>[5]数量個別!V79</f>
        <v>0</v>
      </c>
      <c r="J44" s="208">
        <f>[5]数量個別!W79</f>
        <v>8</v>
      </c>
    </row>
    <row r="45" spans="2:10" x14ac:dyDescent="0.4">
      <c r="B45" s="123" t="s">
        <v>126</v>
      </c>
      <c r="C45" s="204">
        <f>[5]数量個別!P80</f>
        <v>0</v>
      </c>
      <c r="D45" s="205">
        <f>[5]数量個別!Q80</f>
        <v>0</v>
      </c>
      <c r="E45" s="206">
        <f>[5]数量個別!R80</f>
        <v>0</v>
      </c>
      <c r="F45" s="206">
        <f>[5]数量個別!S80</f>
        <v>0</v>
      </c>
      <c r="G45" s="206">
        <f>[5]数量個別!T80</f>
        <v>0</v>
      </c>
      <c r="H45" s="206">
        <f>[5]数量個別!U80</f>
        <v>0</v>
      </c>
      <c r="I45" s="207">
        <f>[5]数量個別!V80</f>
        <v>0</v>
      </c>
      <c r="J45" s="208">
        <f>[5]数量個別!W80</f>
        <v>0</v>
      </c>
    </row>
    <row r="46" spans="2:10" x14ac:dyDescent="0.4">
      <c r="B46" s="123" t="s">
        <v>127</v>
      </c>
      <c r="C46" s="204">
        <f>[5]数量個別!P81</f>
        <v>9</v>
      </c>
      <c r="D46" s="205">
        <f>[5]数量個別!Q81</f>
        <v>4</v>
      </c>
      <c r="E46" s="206">
        <f>[5]数量個別!R81</f>
        <v>2</v>
      </c>
      <c r="F46" s="206">
        <f>[5]数量個別!S81</f>
        <v>0</v>
      </c>
      <c r="G46" s="206">
        <f>[5]数量個別!T81</f>
        <v>1</v>
      </c>
      <c r="H46" s="206">
        <f>[5]数量個別!U81</f>
        <v>3</v>
      </c>
      <c r="I46" s="207">
        <f>[5]数量個別!V81</f>
        <v>8</v>
      </c>
      <c r="J46" s="208">
        <f>[5]数量個別!W81</f>
        <v>18</v>
      </c>
    </row>
    <row r="47" spans="2:10" x14ac:dyDescent="0.4">
      <c r="B47" s="123" t="s">
        <v>128</v>
      </c>
      <c r="C47" s="204">
        <f>[5]数量個別!P82</f>
        <v>8</v>
      </c>
      <c r="D47" s="205">
        <f>[5]数量個別!Q82</f>
        <v>0</v>
      </c>
      <c r="E47" s="206">
        <f>[5]数量個別!R82</f>
        <v>0</v>
      </c>
      <c r="F47" s="206">
        <f>[5]数量個別!S82</f>
        <v>11</v>
      </c>
      <c r="G47" s="206">
        <f>[5]数量個別!T82</f>
        <v>4</v>
      </c>
      <c r="H47" s="206">
        <f>[5]数量個別!U82</f>
        <v>1</v>
      </c>
      <c r="I47" s="207">
        <f>[5]数量個別!V82</f>
        <v>14</v>
      </c>
      <c r="J47" s="208">
        <f>[5]数量個別!W82</f>
        <v>30</v>
      </c>
    </row>
    <row r="48" spans="2:10" x14ac:dyDescent="0.4">
      <c r="B48" s="123" t="s">
        <v>129</v>
      </c>
      <c r="C48" s="204">
        <f>[5]数量個別!P83</f>
        <v>0</v>
      </c>
      <c r="D48" s="205">
        <f>[5]数量個別!Q83</f>
        <v>0</v>
      </c>
      <c r="E48" s="206">
        <f>[5]数量個別!R83</f>
        <v>0</v>
      </c>
      <c r="F48" s="206">
        <f>[5]数量個別!S83</f>
        <v>0</v>
      </c>
      <c r="G48" s="206">
        <f>[5]数量個別!T83</f>
        <v>0</v>
      </c>
      <c r="H48" s="206">
        <f>[5]数量個別!U83</f>
        <v>0</v>
      </c>
      <c r="I48" s="207">
        <f>[5]数量個別!V83</f>
        <v>0</v>
      </c>
      <c r="J48" s="208">
        <f>[5]数量個別!W83</f>
        <v>0</v>
      </c>
    </row>
    <row r="49" spans="2:10" x14ac:dyDescent="0.4">
      <c r="B49" s="123" t="s">
        <v>130</v>
      </c>
      <c r="C49" s="204">
        <f>[5]数量個別!P84</f>
        <v>3</v>
      </c>
      <c r="D49" s="205">
        <f>[5]数量個別!Q84</f>
        <v>4</v>
      </c>
      <c r="E49" s="206">
        <f>[5]数量個別!R84</f>
        <v>3</v>
      </c>
      <c r="F49" s="206">
        <f>[5]数量個別!S84</f>
        <v>8</v>
      </c>
      <c r="G49" s="206">
        <f>[5]数量個別!T84</f>
        <v>4</v>
      </c>
      <c r="H49" s="206">
        <f>[5]数量個別!U84</f>
        <v>1</v>
      </c>
      <c r="I49" s="207">
        <f>[5]数量個別!V84</f>
        <v>0</v>
      </c>
      <c r="J49" s="208">
        <f>[5]数量個別!W84</f>
        <v>20</v>
      </c>
    </row>
    <row r="50" spans="2:10" x14ac:dyDescent="0.4">
      <c r="B50" s="123" t="s">
        <v>131</v>
      </c>
      <c r="C50" s="204">
        <f>[5]数量個別!P85</f>
        <v>1</v>
      </c>
      <c r="D50" s="205">
        <f>[5]数量個別!Q85</f>
        <v>0</v>
      </c>
      <c r="E50" s="206">
        <f>[5]数量個別!R85</f>
        <v>0</v>
      </c>
      <c r="F50" s="206">
        <f>[5]数量個別!S85</f>
        <v>0</v>
      </c>
      <c r="G50" s="206">
        <f>[5]数量個別!T85</f>
        <v>0</v>
      </c>
      <c r="H50" s="206">
        <f>[5]数量個別!U85</f>
        <v>0</v>
      </c>
      <c r="I50" s="207">
        <f>[5]数量個別!V85</f>
        <v>1</v>
      </c>
      <c r="J50" s="208">
        <f>[5]数量個別!W85</f>
        <v>1</v>
      </c>
    </row>
    <row r="51" spans="2:10" x14ac:dyDescent="0.4">
      <c r="B51" s="123" t="s">
        <v>132</v>
      </c>
      <c r="C51" s="204">
        <f>[5]数量個別!P86</f>
        <v>2</v>
      </c>
      <c r="D51" s="205">
        <f>[5]数量個別!Q86</f>
        <v>0</v>
      </c>
      <c r="E51" s="206">
        <f>[5]数量個別!R86</f>
        <v>1</v>
      </c>
      <c r="F51" s="206">
        <f>[5]数量個別!S86</f>
        <v>1</v>
      </c>
      <c r="G51" s="206">
        <f>[5]数量個別!T86</f>
        <v>7</v>
      </c>
      <c r="H51" s="206">
        <f>[5]数量個別!U86</f>
        <v>0</v>
      </c>
      <c r="I51" s="207">
        <f>[5]数量個別!V86</f>
        <v>0</v>
      </c>
      <c r="J51" s="208">
        <f>[5]数量個別!W86</f>
        <v>9</v>
      </c>
    </row>
    <row r="52" spans="2:10" x14ac:dyDescent="0.4">
      <c r="B52" s="123" t="s">
        <v>133</v>
      </c>
      <c r="C52" s="204">
        <f>[5]数量個別!P87</f>
        <v>2</v>
      </c>
      <c r="D52" s="205">
        <f>[5]数量個別!Q87</f>
        <v>0</v>
      </c>
      <c r="E52" s="206">
        <f>[5]数量個別!R87</f>
        <v>1</v>
      </c>
      <c r="F52" s="206">
        <f>[5]数量個別!S87</f>
        <v>0</v>
      </c>
      <c r="G52" s="206">
        <f>[5]数量個別!T87</f>
        <v>3</v>
      </c>
      <c r="H52" s="206">
        <f>[5]数量個別!U87</f>
        <v>0</v>
      </c>
      <c r="I52" s="207">
        <f>[5]数量個別!V87</f>
        <v>0</v>
      </c>
      <c r="J52" s="208">
        <f>[5]数量個別!W87</f>
        <v>4</v>
      </c>
    </row>
    <row r="53" spans="2:10" ht="19.5" thickBot="1" x14ac:dyDescent="0.45">
      <c r="B53" s="127" t="s">
        <v>134</v>
      </c>
      <c r="C53" s="209">
        <f>[5]数量個別!P88</f>
        <v>0</v>
      </c>
      <c r="D53" s="210">
        <f>[5]数量個別!Q88</f>
        <v>0</v>
      </c>
      <c r="E53" s="211">
        <f>[5]数量個別!R88</f>
        <v>0</v>
      </c>
      <c r="F53" s="211">
        <f>[5]数量個別!S88</f>
        <v>0</v>
      </c>
      <c r="G53" s="211">
        <f>[5]数量個別!T88</f>
        <v>0</v>
      </c>
      <c r="H53" s="211">
        <f>[5]数量個別!U88</f>
        <v>0</v>
      </c>
      <c r="I53" s="212">
        <f>[5]数量個別!V88</f>
        <v>0</v>
      </c>
      <c r="J53" s="213">
        <f>[5]数量個別!W88</f>
        <v>0</v>
      </c>
    </row>
    <row r="54" spans="2:10" ht="19.5" thickBot="1" x14ac:dyDescent="0.45">
      <c r="B54" s="127" t="s">
        <v>135</v>
      </c>
      <c r="C54" s="209">
        <f t="shared" ref="C54:J54" si="0">SUM(C7:C53)</f>
        <v>259</v>
      </c>
      <c r="D54" s="210">
        <f t="shared" si="0"/>
        <v>86</v>
      </c>
      <c r="E54" s="214">
        <f>SUM(E7:E53)</f>
        <v>107</v>
      </c>
      <c r="F54" s="211">
        <f t="shared" si="0"/>
        <v>89</v>
      </c>
      <c r="G54" s="211">
        <f t="shared" si="0"/>
        <v>102</v>
      </c>
      <c r="H54" s="211">
        <f t="shared" si="0"/>
        <v>59</v>
      </c>
      <c r="I54" s="212">
        <f t="shared" si="0"/>
        <v>119</v>
      </c>
      <c r="J54" s="213">
        <f t="shared" si="0"/>
        <v>562</v>
      </c>
    </row>
  </sheetData>
  <mergeCells count="7">
    <mergeCell ref="B4:B6"/>
    <mergeCell ref="C4:C6"/>
    <mergeCell ref="D4:J4"/>
    <mergeCell ref="D5:E5"/>
    <mergeCell ref="F5:G5"/>
    <mergeCell ref="H5:I5"/>
    <mergeCell ref="J5:J6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3" sqref="J13"/>
    </sheetView>
  </sheetViews>
  <sheetFormatPr defaultRowHeight="18.75" x14ac:dyDescent="0.4"/>
  <sheetData/>
  <phoneticPr fontId="2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4" sqref="N4"/>
    </sheetView>
  </sheetViews>
  <sheetFormatPr defaultRowHeight="18.75" x14ac:dyDescent="0.4"/>
  <sheetData/>
  <phoneticPr fontId="2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54"/>
  <sheetViews>
    <sheetView workbookViewId="0">
      <selection activeCell="O51" sqref="O51"/>
    </sheetView>
  </sheetViews>
  <sheetFormatPr defaultRowHeight="18.75" x14ac:dyDescent="0.4"/>
  <sheetData>
    <row r="1" spans="2:11" ht="19.5" thickBot="1" x14ac:dyDescent="0.45"/>
    <row r="2" spans="2:11" x14ac:dyDescent="0.4">
      <c r="B2" s="356" t="s">
        <v>290</v>
      </c>
      <c r="C2" s="357"/>
      <c r="D2" s="357"/>
      <c r="E2" s="362" t="s">
        <v>84</v>
      </c>
      <c r="F2" s="365" t="s">
        <v>19</v>
      </c>
      <c r="G2" s="365"/>
      <c r="H2" s="365"/>
      <c r="I2" s="365"/>
      <c r="J2" s="365"/>
      <c r="K2" s="366" t="s">
        <v>85</v>
      </c>
    </row>
    <row r="3" spans="2:11" x14ac:dyDescent="0.4">
      <c r="B3" s="358"/>
      <c r="C3" s="359"/>
      <c r="D3" s="359"/>
      <c r="E3" s="363"/>
      <c r="F3" s="367" t="s">
        <v>22</v>
      </c>
      <c r="G3" s="368"/>
      <c r="H3" s="369" t="s">
        <v>23</v>
      </c>
      <c r="I3" s="369" t="s">
        <v>322</v>
      </c>
      <c r="J3" s="371" t="s">
        <v>21</v>
      </c>
      <c r="K3" s="363"/>
    </row>
    <row r="4" spans="2:11" ht="19.5" thickBot="1" x14ac:dyDescent="0.45">
      <c r="B4" s="360"/>
      <c r="C4" s="361"/>
      <c r="D4" s="361"/>
      <c r="E4" s="364"/>
      <c r="F4" s="117" t="s">
        <v>323</v>
      </c>
      <c r="G4" s="118" t="s">
        <v>324</v>
      </c>
      <c r="H4" s="370"/>
      <c r="I4" s="370"/>
      <c r="J4" s="372"/>
      <c r="K4" s="364"/>
    </row>
    <row r="5" spans="2:11" x14ac:dyDescent="0.4">
      <c r="B5" s="376" t="s">
        <v>295</v>
      </c>
      <c r="C5" s="379" t="s">
        <v>325</v>
      </c>
      <c r="D5" s="215" t="s">
        <v>296</v>
      </c>
      <c r="E5" s="216">
        <f>[5]数量個別!C13</f>
        <v>81</v>
      </c>
      <c r="F5" s="217">
        <f>[5]数量個別!D13</f>
        <v>254</v>
      </c>
      <c r="G5" s="218">
        <f>[5]数量個別!E13</f>
        <v>73</v>
      </c>
      <c r="H5" s="218">
        <f>[5]数量個別!F13</f>
        <v>737</v>
      </c>
      <c r="I5" s="218">
        <f>[5]数量個別!G13</f>
        <v>7</v>
      </c>
      <c r="J5" s="219">
        <f>[5]数量個別!H13</f>
        <v>1071</v>
      </c>
      <c r="K5" s="216">
        <f>[5]数量個別!I13</f>
        <v>9170</v>
      </c>
    </row>
    <row r="6" spans="2:11" x14ac:dyDescent="0.4">
      <c r="B6" s="377"/>
      <c r="C6" s="380"/>
      <c r="D6" s="220" t="s">
        <v>297</v>
      </c>
      <c r="E6" s="221">
        <f>[5]数量個別!C14</f>
        <v>43</v>
      </c>
      <c r="F6" s="222">
        <f>[5]数量個別!D14</f>
        <v>29</v>
      </c>
      <c r="G6" s="223">
        <f>[5]数量個別!E14</f>
        <v>7</v>
      </c>
      <c r="H6" s="223">
        <f>[5]数量個別!F14</f>
        <v>121</v>
      </c>
      <c r="I6" s="223">
        <f>[5]数量個別!G14</f>
        <v>1</v>
      </c>
      <c r="J6" s="224">
        <f>[5]数量個別!H14</f>
        <v>158</v>
      </c>
      <c r="K6" s="221">
        <f>[5]数量個別!I14</f>
        <v>802</v>
      </c>
    </row>
    <row r="7" spans="2:11" x14ac:dyDescent="0.4">
      <c r="B7" s="377"/>
      <c r="C7" s="380"/>
      <c r="D7" s="220" t="s">
        <v>298</v>
      </c>
      <c r="E7" s="221">
        <f>[5]数量個別!C15</f>
        <v>313</v>
      </c>
      <c r="F7" s="222">
        <f>[5]数量個別!D15</f>
        <v>652</v>
      </c>
      <c r="G7" s="223">
        <f>[5]数量個別!E15</f>
        <v>170</v>
      </c>
      <c r="H7" s="223">
        <f>[5]数量個別!F15</f>
        <v>1957</v>
      </c>
      <c r="I7" s="223">
        <f>[5]数量個別!G15</f>
        <v>2</v>
      </c>
      <c r="J7" s="224">
        <f>[5]数量個別!H15</f>
        <v>2781</v>
      </c>
      <c r="K7" s="221">
        <f>[5]数量個別!I15</f>
        <v>32732</v>
      </c>
    </row>
    <row r="8" spans="2:11" x14ac:dyDescent="0.4">
      <c r="B8" s="377"/>
      <c r="C8" s="381"/>
      <c r="D8" s="225" t="s">
        <v>308</v>
      </c>
      <c r="E8" s="221">
        <f t="shared" ref="E8:K8" si="0">SUM(E5:E7)</f>
        <v>437</v>
      </c>
      <c r="F8" s="222">
        <f t="shared" si="0"/>
        <v>935</v>
      </c>
      <c r="G8" s="223">
        <f t="shared" si="0"/>
        <v>250</v>
      </c>
      <c r="H8" s="223">
        <f t="shared" si="0"/>
        <v>2815</v>
      </c>
      <c r="I8" s="223">
        <f t="shared" si="0"/>
        <v>10</v>
      </c>
      <c r="J8" s="224">
        <f t="shared" si="0"/>
        <v>4010</v>
      </c>
      <c r="K8" s="221">
        <f t="shared" si="0"/>
        <v>42704</v>
      </c>
    </row>
    <row r="9" spans="2:11" x14ac:dyDescent="0.4">
      <c r="B9" s="377"/>
      <c r="C9" s="380" t="s">
        <v>326</v>
      </c>
      <c r="D9" s="220" t="s">
        <v>297</v>
      </c>
      <c r="E9" s="221">
        <f>[5]数量個別!C16</f>
        <v>0</v>
      </c>
      <c r="F9" s="222">
        <f>[5]数量個別!D16</f>
        <v>0</v>
      </c>
      <c r="G9" s="223">
        <f>[5]数量個別!E16</f>
        <v>0</v>
      </c>
      <c r="H9" s="223">
        <f>[5]数量個別!F16</f>
        <v>0</v>
      </c>
      <c r="I9" s="223">
        <f>[5]数量個別!G16</f>
        <v>0</v>
      </c>
      <c r="J9" s="224">
        <f>[5]数量個別!H16</f>
        <v>0</v>
      </c>
      <c r="K9" s="221">
        <f>[5]数量個別!I16</f>
        <v>0</v>
      </c>
    </row>
    <row r="10" spans="2:11" x14ac:dyDescent="0.4">
      <c r="B10" s="377"/>
      <c r="C10" s="380"/>
      <c r="D10" s="220" t="s">
        <v>298</v>
      </c>
      <c r="E10" s="221">
        <f>[5]数量個別!C17</f>
        <v>51</v>
      </c>
      <c r="F10" s="222">
        <f>[5]数量個別!D17</f>
        <v>36</v>
      </c>
      <c r="G10" s="223">
        <f>[5]数量個別!E17</f>
        <v>39</v>
      </c>
      <c r="H10" s="223">
        <f>[5]数量個別!F17</f>
        <v>144</v>
      </c>
      <c r="I10" s="223">
        <f>[5]数量個別!G17</f>
        <v>100</v>
      </c>
      <c r="J10" s="224">
        <f>[5]数量個別!H17</f>
        <v>319</v>
      </c>
      <c r="K10" s="221">
        <f>[5]数量個別!I17</f>
        <v>1288</v>
      </c>
    </row>
    <row r="11" spans="2:11" x14ac:dyDescent="0.4">
      <c r="B11" s="377"/>
      <c r="C11" s="381"/>
      <c r="D11" s="226" t="s">
        <v>308</v>
      </c>
      <c r="E11" s="221">
        <f>SUM(E9:E10)</f>
        <v>51</v>
      </c>
      <c r="F11" s="222">
        <f>SUM(F9:F10)</f>
        <v>36</v>
      </c>
      <c r="G11" s="223">
        <f>SUM(G9:G10)</f>
        <v>39</v>
      </c>
      <c r="H11" s="223">
        <f>SUM(H9:H10)</f>
        <v>144</v>
      </c>
      <c r="I11" s="223">
        <f>SUM(I9:I10)</f>
        <v>100</v>
      </c>
      <c r="J11" s="224">
        <f>SUM(F11:I11)</f>
        <v>319</v>
      </c>
      <c r="K11" s="221">
        <f>SUM(K9:K10)</f>
        <v>1288</v>
      </c>
    </row>
    <row r="12" spans="2:11" x14ac:dyDescent="0.4">
      <c r="B12" s="377"/>
      <c r="C12" s="382" t="s">
        <v>327</v>
      </c>
      <c r="D12" s="220" t="s">
        <v>296</v>
      </c>
      <c r="E12" s="221">
        <f>[5]数量個別!C18</f>
        <v>47</v>
      </c>
      <c r="F12" s="222">
        <f>[5]数量個別!D18</f>
        <v>8</v>
      </c>
      <c r="G12" s="223">
        <f>[5]数量個別!E18</f>
        <v>22</v>
      </c>
      <c r="H12" s="223">
        <f>[5]数量個別!F18</f>
        <v>52</v>
      </c>
      <c r="I12" s="223">
        <f>[5]数量個別!G18</f>
        <v>0</v>
      </c>
      <c r="J12" s="224">
        <f>[5]数量個別!H18</f>
        <v>82</v>
      </c>
      <c r="K12" s="221">
        <f>[5]数量個別!I18</f>
        <v>278</v>
      </c>
    </row>
    <row r="13" spans="2:11" x14ac:dyDescent="0.4">
      <c r="B13" s="377"/>
      <c r="C13" s="380"/>
      <c r="D13" s="220" t="s">
        <v>297</v>
      </c>
      <c r="E13" s="221">
        <f>[5]数量個別!C19</f>
        <v>0</v>
      </c>
      <c r="F13" s="222">
        <f>[5]数量個別!D19</f>
        <v>0</v>
      </c>
      <c r="G13" s="223">
        <f>[5]数量個別!E19</f>
        <v>0</v>
      </c>
      <c r="H13" s="223">
        <f>[5]数量個別!F19</f>
        <v>0</v>
      </c>
      <c r="I13" s="223">
        <f>[5]数量個別!G19</f>
        <v>0</v>
      </c>
      <c r="J13" s="224">
        <f>[5]数量個別!H19</f>
        <v>0</v>
      </c>
      <c r="K13" s="221">
        <f>[5]数量個別!I19</f>
        <v>0</v>
      </c>
    </row>
    <row r="14" spans="2:11" x14ac:dyDescent="0.4">
      <c r="B14" s="377"/>
      <c r="C14" s="380"/>
      <c r="D14" s="220" t="s">
        <v>298</v>
      </c>
      <c r="E14" s="221">
        <f>[5]数量個別!C20</f>
        <v>2</v>
      </c>
      <c r="F14" s="222">
        <f>[5]数量個別!D20</f>
        <v>1</v>
      </c>
      <c r="G14" s="223">
        <f>[5]数量個別!E20</f>
        <v>3</v>
      </c>
      <c r="H14" s="223">
        <f>[5]数量個別!F20</f>
        <v>1</v>
      </c>
      <c r="I14" s="223">
        <f>[5]数量個別!G20</f>
        <v>0</v>
      </c>
      <c r="J14" s="224">
        <f>[5]数量個別!H20</f>
        <v>5</v>
      </c>
      <c r="K14" s="221">
        <f>[5]数量個別!I20</f>
        <v>6</v>
      </c>
    </row>
    <row r="15" spans="2:11" x14ac:dyDescent="0.4">
      <c r="B15" s="377"/>
      <c r="C15" s="381"/>
      <c r="D15" s="226" t="s">
        <v>308</v>
      </c>
      <c r="E15" s="221">
        <f>SUM(E12:E14)</f>
        <v>49</v>
      </c>
      <c r="F15" s="222">
        <f>SUM(F12:F14)</f>
        <v>9</v>
      </c>
      <c r="G15" s="223">
        <f>SUM(G12:G14)</f>
        <v>25</v>
      </c>
      <c r="H15" s="223">
        <f>SUM(H12:H14)</f>
        <v>53</v>
      </c>
      <c r="I15" s="223">
        <f>SUM(I12:I14)</f>
        <v>0</v>
      </c>
      <c r="J15" s="224">
        <f>SUM(F15:I15)</f>
        <v>87</v>
      </c>
      <c r="K15" s="221">
        <f>SUM(K12:K14)</f>
        <v>284</v>
      </c>
    </row>
    <row r="16" spans="2:11" ht="19.5" thickBot="1" x14ac:dyDescent="0.45">
      <c r="B16" s="378"/>
      <c r="C16" s="383" t="s">
        <v>299</v>
      </c>
      <c r="D16" s="384"/>
      <c r="E16" s="227">
        <f t="shared" ref="E16:K16" si="1">SUM(E15,E11,E8)</f>
        <v>537</v>
      </c>
      <c r="F16" s="228">
        <f t="shared" si="1"/>
        <v>980</v>
      </c>
      <c r="G16" s="229">
        <f t="shared" si="1"/>
        <v>314</v>
      </c>
      <c r="H16" s="229">
        <f t="shared" si="1"/>
        <v>3012</v>
      </c>
      <c r="I16" s="229">
        <f t="shared" si="1"/>
        <v>110</v>
      </c>
      <c r="J16" s="230">
        <f>SUM(J15,J11,J8)</f>
        <v>4416</v>
      </c>
      <c r="K16" s="227">
        <f t="shared" si="1"/>
        <v>44276</v>
      </c>
    </row>
    <row r="17" spans="2:11" ht="19.5" thickTop="1" x14ac:dyDescent="0.4">
      <c r="B17" s="385" t="s">
        <v>300</v>
      </c>
      <c r="C17" s="387" t="s">
        <v>301</v>
      </c>
      <c r="D17" s="231" t="s">
        <v>302</v>
      </c>
      <c r="E17" s="232">
        <f>[5]数量個別!C21</f>
        <v>13</v>
      </c>
      <c r="F17" s="233">
        <f>[5]数量個別!D21</f>
        <v>8</v>
      </c>
      <c r="G17" s="234">
        <f>[5]数量個別!E21</f>
        <v>2</v>
      </c>
      <c r="H17" s="234">
        <f>[5]数量個別!F21</f>
        <v>52</v>
      </c>
      <c r="I17" s="234">
        <f>[5]数量個別!G21</f>
        <v>44</v>
      </c>
      <c r="J17" s="235">
        <f>[5]数量個別!H21</f>
        <v>106</v>
      </c>
      <c r="K17" s="232">
        <f>[5]数量個別!I21</f>
        <v>315</v>
      </c>
    </row>
    <row r="18" spans="2:11" x14ac:dyDescent="0.4">
      <c r="B18" s="386"/>
      <c r="C18" s="388"/>
      <c r="D18" s="220" t="s">
        <v>303</v>
      </c>
      <c r="E18" s="221">
        <f>[5]数量個別!C22</f>
        <v>10</v>
      </c>
      <c r="F18" s="222">
        <f>[5]数量個別!D22</f>
        <v>1</v>
      </c>
      <c r="G18" s="223">
        <f>[5]数量個別!E22</f>
        <v>4</v>
      </c>
      <c r="H18" s="223">
        <f>[5]数量個別!F22</f>
        <v>61</v>
      </c>
      <c r="I18" s="223">
        <f>[5]数量個別!G22</f>
        <v>611</v>
      </c>
      <c r="J18" s="224">
        <f>[5]数量個別!H22</f>
        <v>677</v>
      </c>
      <c r="K18" s="221">
        <f>[5]数量個別!I22</f>
        <v>840</v>
      </c>
    </row>
    <row r="19" spans="2:11" x14ac:dyDescent="0.4">
      <c r="B19" s="386"/>
      <c r="C19" s="388"/>
      <c r="D19" s="220" t="s">
        <v>304</v>
      </c>
      <c r="E19" s="221">
        <f>[5]数量個別!C23</f>
        <v>21</v>
      </c>
      <c r="F19" s="222">
        <f>[5]数量個別!D23</f>
        <v>1</v>
      </c>
      <c r="G19" s="223">
        <f>[5]数量個別!E23</f>
        <v>2</v>
      </c>
      <c r="H19" s="223">
        <f>[5]数量個別!F23</f>
        <v>71</v>
      </c>
      <c r="I19" s="223">
        <f>[5]数量個別!G23</f>
        <v>846</v>
      </c>
      <c r="J19" s="224">
        <f>[5]数量個別!H23</f>
        <v>920</v>
      </c>
      <c r="K19" s="221">
        <f>[5]数量個別!I23</f>
        <v>1294</v>
      </c>
    </row>
    <row r="20" spans="2:11" x14ac:dyDescent="0.4">
      <c r="B20" s="386"/>
      <c r="C20" s="388"/>
      <c r="D20" s="220" t="s">
        <v>305</v>
      </c>
      <c r="E20" s="221">
        <f>[5]数量個別!C24</f>
        <v>6</v>
      </c>
      <c r="F20" s="222">
        <f>[5]数量個別!D24</f>
        <v>2</v>
      </c>
      <c r="G20" s="223">
        <f>[5]数量個別!E24</f>
        <v>0</v>
      </c>
      <c r="H20" s="223">
        <f>[5]数量個別!F24</f>
        <v>12</v>
      </c>
      <c r="I20" s="223">
        <f>[5]数量個別!G24</f>
        <v>296</v>
      </c>
      <c r="J20" s="224">
        <f>[5]数量個別!H24</f>
        <v>310</v>
      </c>
      <c r="K20" s="221">
        <f>[5]数量個別!I24</f>
        <v>244</v>
      </c>
    </row>
    <row r="21" spans="2:11" x14ac:dyDescent="0.4">
      <c r="B21" s="386"/>
      <c r="C21" s="388"/>
      <c r="D21" s="220" t="s">
        <v>306</v>
      </c>
      <c r="E21" s="221">
        <f>[5]数量個別!C25</f>
        <v>205</v>
      </c>
      <c r="F21" s="222">
        <f>[5]数量個別!D25</f>
        <v>28</v>
      </c>
      <c r="G21" s="223">
        <f>[5]数量個別!E25</f>
        <v>23</v>
      </c>
      <c r="H21" s="223">
        <f>[5]数量個別!F25</f>
        <v>176</v>
      </c>
      <c r="I21" s="223">
        <f>[5]数量個別!G25</f>
        <v>3177</v>
      </c>
      <c r="J21" s="224">
        <f>[5]数量個別!H25</f>
        <v>3404</v>
      </c>
      <c r="K21" s="221">
        <f>[5]数量個別!I25</f>
        <v>9109</v>
      </c>
    </row>
    <row r="22" spans="2:11" x14ac:dyDescent="0.4">
      <c r="B22" s="386"/>
      <c r="C22" s="389"/>
      <c r="D22" s="220" t="s">
        <v>310</v>
      </c>
      <c r="E22" s="221">
        <f>[5]数量個別!C26</f>
        <v>8</v>
      </c>
      <c r="F22" s="222">
        <f>[5]数量個別!D26</f>
        <v>0</v>
      </c>
      <c r="G22" s="223">
        <f>[5]数量個別!E26</f>
        <v>1</v>
      </c>
      <c r="H22" s="223">
        <f>[5]数量個別!F26</f>
        <v>19</v>
      </c>
      <c r="I22" s="223">
        <f>[5]数量個別!G26</f>
        <v>148</v>
      </c>
      <c r="J22" s="224">
        <f>[5]数量個別!H26</f>
        <v>168</v>
      </c>
      <c r="K22" s="221">
        <f>[5]数量個別!I26</f>
        <v>674</v>
      </c>
    </row>
    <row r="23" spans="2:11" x14ac:dyDescent="0.4">
      <c r="B23" s="386"/>
      <c r="C23" s="390"/>
      <c r="D23" s="225" t="s">
        <v>308</v>
      </c>
      <c r="E23" s="221">
        <f t="shared" ref="E23:K23" si="2">SUM(E17:E21)</f>
        <v>255</v>
      </c>
      <c r="F23" s="222">
        <f t="shared" si="2"/>
        <v>40</v>
      </c>
      <c r="G23" s="223">
        <f t="shared" si="2"/>
        <v>31</v>
      </c>
      <c r="H23" s="223">
        <f t="shared" si="2"/>
        <v>372</v>
      </c>
      <c r="I23" s="223">
        <f t="shared" si="2"/>
        <v>4974</v>
      </c>
      <c r="J23" s="224">
        <f t="shared" si="2"/>
        <v>5417</v>
      </c>
      <c r="K23" s="221">
        <f t="shared" si="2"/>
        <v>11802</v>
      </c>
    </row>
    <row r="24" spans="2:11" x14ac:dyDescent="0.4">
      <c r="B24" s="386"/>
      <c r="C24" s="391" t="s">
        <v>309</v>
      </c>
      <c r="D24" s="220" t="s">
        <v>302</v>
      </c>
      <c r="E24" s="221">
        <f>[5]数量個別!C27</f>
        <v>5</v>
      </c>
      <c r="F24" s="222">
        <f>[5]数量個別!D27</f>
        <v>0</v>
      </c>
      <c r="G24" s="223">
        <f>[5]数量個別!E27</f>
        <v>0</v>
      </c>
      <c r="H24" s="223">
        <f>[5]数量個別!F27</f>
        <v>53</v>
      </c>
      <c r="I24" s="223">
        <f>[5]数量個別!G27</f>
        <v>29</v>
      </c>
      <c r="J24" s="224">
        <f>[5]数量個別!H27</f>
        <v>82</v>
      </c>
      <c r="K24" s="221">
        <f>[5]数量個別!I27</f>
        <v>271</v>
      </c>
    </row>
    <row r="25" spans="2:11" x14ac:dyDescent="0.4">
      <c r="B25" s="386"/>
      <c r="C25" s="388"/>
      <c r="D25" s="220" t="s">
        <v>303</v>
      </c>
      <c r="E25" s="221">
        <f>[5]数量個別!C28</f>
        <v>6</v>
      </c>
      <c r="F25" s="222">
        <f>[5]数量個別!D28</f>
        <v>26</v>
      </c>
      <c r="G25" s="223">
        <f>[5]数量個別!E28</f>
        <v>3</v>
      </c>
      <c r="H25" s="223">
        <f>[5]数量個別!F28</f>
        <v>3</v>
      </c>
      <c r="I25" s="223">
        <f>[5]数量個別!G28</f>
        <v>572</v>
      </c>
      <c r="J25" s="224">
        <f>[5]数量個別!H28</f>
        <v>604</v>
      </c>
      <c r="K25" s="221">
        <f>[5]数量個別!I28</f>
        <v>1673</v>
      </c>
    </row>
    <row r="26" spans="2:11" x14ac:dyDescent="0.4">
      <c r="B26" s="386"/>
      <c r="C26" s="388"/>
      <c r="D26" s="220" t="s">
        <v>304</v>
      </c>
      <c r="E26" s="221">
        <f>[5]数量個別!C29</f>
        <v>8</v>
      </c>
      <c r="F26" s="222">
        <f>[5]数量個別!D29</f>
        <v>7</v>
      </c>
      <c r="G26" s="223">
        <f>[5]数量個別!E29</f>
        <v>1</v>
      </c>
      <c r="H26" s="223">
        <f>[5]数量個別!F29</f>
        <v>18</v>
      </c>
      <c r="I26" s="223">
        <f>[5]数量個別!G29</f>
        <v>214</v>
      </c>
      <c r="J26" s="224">
        <f>[5]数量個別!H29</f>
        <v>240</v>
      </c>
      <c r="K26" s="221">
        <f>[5]数量個別!I29</f>
        <v>327</v>
      </c>
    </row>
    <row r="27" spans="2:11" x14ac:dyDescent="0.4">
      <c r="B27" s="386"/>
      <c r="C27" s="388"/>
      <c r="D27" s="220" t="s">
        <v>305</v>
      </c>
      <c r="E27" s="221">
        <f>[5]数量個別!C30</f>
        <v>4</v>
      </c>
      <c r="F27" s="222">
        <f>[5]数量個別!D30</f>
        <v>4</v>
      </c>
      <c r="G27" s="223">
        <f>[5]数量個別!E30</f>
        <v>0</v>
      </c>
      <c r="H27" s="223">
        <f>[5]数量個別!F30</f>
        <v>139</v>
      </c>
      <c r="I27" s="223">
        <f>[5]数量個別!G30</f>
        <v>3</v>
      </c>
      <c r="J27" s="224">
        <f>[5]数量個別!H30</f>
        <v>146</v>
      </c>
      <c r="K27" s="221">
        <f>[5]数量個別!I30</f>
        <v>647</v>
      </c>
    </row>
    <row r="28" spans="2:11" x14ac:dyDescent="0.4">
      <c r="B28" s="386"/>
      <c r="C28" s="388"/>
      <c r="D28" s="220" t="s">
        <v>306</v>
      </c>
      <c r="E28" s="221">
        <f>[5]数量個別!C31</f>
        <v>146</v>
      </c>
      <c r="F28" s="222">
        <f>[5]数量個別!D31</f>
        <v>57</v>
      </c>
      <c r="G28" s="223">
        <f>[5]数量個別!E31</f>
        <v>46</v>
      </c>
      <c r="H28" s="223">
        <f>[5]数量個別!F31</f>
        <v>357</v>
      </c>
      <c r="I28" s="223">
        <f>[5]数量個別!G31</f>
        <v>591</v>
      </c>
      <c r="J28" s="224">
        <f>[5]数量個別!H31</f>
        <v>1051</v>
      </c>
      <c r="K28" s="221">
        <f>[5]数量個別!I31</f>
        <v>3444</v>
      </c>
    </row>
    <row r="29" spans="2:11" x14ac:dyDescent="0.4">
      <c r="B29" s="386"/>
      <c r="C29" s="389"/>
      <c r="D29" s="220" t="s">
        <v>310</v>
      </c>
      <c r="E29" s="221">
        <f>[5]数量個別!C32</f>
        <v>5</v>
      </c>
      <c r="F29" s="222">
        <f>[5]数量個別!D32</f>
        <v>1</v>
      </c>
      <c r="G29" s="223">
        <f>[5]数量個別!E32</f>
        <v>0</v>
      </c>
      <c r="H29" s="223">
        <f>[5]数量個別!F32</f>
        <v>12</v>
      </c>
      <c r="I29" s="223">
        <f>[5]数量個別!G32</f>
        <v>17</v>
      </c>
      <c r="J29" s="224">
        <f>[5]数量個別!H32</f>
        <v>30</v>
      </c>
      <c r="K29" s="221">
        <f>[5]数量個別!I32</f>
        <v>57</v>
      </c>
    </row>
    <row r="30" spans="2:11" x14ac:dyDescent="0.4">
      <c r="B30" s="386"/>
      <c r="C30" s="390"/>
      <c r="D30" s="225" t="s">
        <v>308</v>
      </c>
      <c r="E30" s="221">
        <f t="shared" ref="E30:K30" si="3">SUM(E24:E28)</f>
        <v>169</v>
      </c>
      <c r="F30" s="222">
        <f t="shared" si="3"/>
        <v>94</v>
      </c>
      <c r="G30" s="223">
        <f t="shared" si="3"/>
        <v>50</v>
      </c>
      <c r="H30" s="223">
        <f t="shared" si="3"/>
        <v>570</v>
      </c>
      <c r="I30" s="223">
        <f t="shared" si="3"/>
        <v>1409</v>
      </c>
      <c r="J30" s="224">
        <f t="shared" si="3"/>
        <v>2123</v>
      </c>
      <c r="K30" s="221">
        <f t="shared" si="3"/>
        <v>6362</v>
      </c>
    </row>
    <row r="31" spans="2:11" x14ac:dyDescent="0.4">
      <c r="B31" s="386"/>
      <c r="C31" s="236" t="s">
        <v>311</v>
      </c>
      <c r="D31" s="225"/>
      <c r="E31" s="221">
        <f>[5]数量個別!C33</f>
        <v>357</v>
      </c>
      <c r="F31" s="222">
        <f>[5]数量個別!D33</f>
        <v>27</v>
      </c>
      <c r="G31" s="223">
        <f>[5]数量個別!E33</f>
        <v>27</v>
      </c>
      <c r="H31" s="223">
        <f>[5]数量個別!F33</f>
        <v>674</v>
      </c>
      <c r="I31" s="223">
        <f>[5]数量個別!G33</f>
        <v>8212</v>
      </c>
      <c r="J31" s="224">
        <f>[5]数量個別!H33</f>
        <v>8940</v>
      </c>
      <c r="K31" s="221">
        <f>[5]数量個別!I33</f>
        <v>19998</v>
      </c>
    </row>
    <row r="32" spans="2:11" x14ac:dyDescent="0.4">
      <c r="B32" s="386"/>
      <c r="C32" s="236" t="s">
        <v>312</v>
      </c>
      <c r="D32" s="225"/>
      <c r="E32" s="221">
        <f>[5]数量個別!C34</f>
        <v>602</v>
      </c>
      <c r="F32" s="222">
        <f>[5]数量個別!D34</f>
        <v>3235</v>
      </c>
      <c r="G32" s="223">
        <f>[5]数量個別!E34</f>
        <v>668</v>
      </c>
      <c r="H32" s="223">
        <f>[5]数量個別!F34</f>
        <v>7560</v>
      </c>
      <c r="I32" s="223">
        <f>[5]数量個別!G34</f>
        <v>91</v>
      </c>
      <c r="J32" s="224">
        <f>[5]数量個別!H34</f>
        <v>11554</v>
      </c>
      <c r="K32" s="221">
        <f>[5]数量個別!I34</f>
        <v>54539</v>
      </c>
    </row>
    <row r="33" spans="2:30" x14ac:dyDescent="0.4">
      <c r="B33" s="386"/>
      <c r="C33" s="392" t="s">
        <v>313</v>
      </c>
      <c r="D33" s="220" t="s">
        <v>314</v>
      </c>
      <c r="E33" s="221">
        <f>[5]数量個別!C35</f>
        <v>50</v>
      </c>
      <c r="F33" s="222">
        <f>[5]数量個別!D35</f>
        <v>17</v>
      </c>
      <c r="G33" s="223">
        <f>[5]数量個別!E35</f>
        <v>21</v>
      </c>
      <c r="H33" s="223">
        <f>[5]数量個別!F35</f>
        <v>268</v>
      </c>
      <c r="I33" s="223">
        <f>[5]数量個別!G35</f>
        <v>656</v>
      </c>
      <c r="J33" s="224">
        <f>[5]数量個別!H35</f>
        <v>962</v>
      </c>
      <c r="K33" s="221">
        <f>[5]数量個別!I35</f>
        <v>1762</v>
      </c>
    </row>
    <row r="34" spans="2:30" x14ac:dyDescent="0.4">
      <c r="B34" s="386"/>
      <c r="C34" s="389"/>
      <c r="D34" s="220" t="s">
        <v>315</v>
      </c>
      <c r="E34" s="221">
        <f>[5]数量個別!C36</f>
        <v>14</v>
      </c>
      <c r="F34" s="222">
        <f>[5]数量個別!D36</f>
        <v>40</v>
      </c>
      <c r="G34" s="223">
        <f>[5]数量個別!E36</f>
        <v>4</v>
      </c>
      <c r="H34" s="223">
        <f>[5]数量個別!F36</f>
        <v>67</v>
      </c>
      <c r="I34" s="223">
        <f>[5]数量個別!G36</f>
        <v>4</v>
      </c>
      <c r="J34" s="224">
        <f>[5]数量個別!H36</f>
        <v>115</v>
      </c>
      <c r="K34" s="221">
        <f>[5]数量個別!I36</f>
        <v>4375</v>
      </c>
    </row>
    <row r="35" spans="2:30" x14ac:dyDescent="0.4">
      <c r="B35" s="386"/>
      <c r="C35" s="389"/>
      <c r="D35" s="220" t="s">
        <v>316</v>
      </c>
      <c r="E35" s="221">
        <f>[5]数量個別!C37</f>
        <v>7</v>
      </c>
      <c r="F35" s="222">
        <f>[5]数量個別!D37</f>
        <v>49</v>
      </c>
      <c r="G35" s="223">
        <f>[5]数量個別!E37</f>
        <v>10</v>
      </c>
      <c r="H35" s="223">
        <f>[5]数量個別!F37</f>
        <v>51</v>
      </c>
      <c r="I35" s="223">
        <f>[5]数量個別!G37</f>
        <v>16</v>
      </c>
      <c r="J35" s="224">
        <f>[5]数量個別!H37</f>
        <v>126</v>
      </c>
      <c r="K35" s="221">
        <f>[5]数量個別!I37</f>
        <v>146</v>
      </c>
    </row>
    <row r="36" spans="2:30" x14ac:dyDescent="0.4">
      <c r="B36" s="386"/>
      <c r="C36" s="389"/>
      <c r="D36" s="220" t="s">
        <v>317</v>
      </c>
      <c r="E36" s="221">
        <f>[5]数量個別!C38</f>
        <v>32</v>
      </c>
      <c r="F36" s="222">
        <f>[5]数量個別!D38</f>
        <v>16</v>
      </c>
      <c r="G36" s="223">
        <f>[5]数量個別!E38</f>
        <v>33</v>
      </c>
      <c r="H36" s="223">
        <f>[5]数量個別!F38</f>
        <v>1093</v>
      </c>
      <c r="I36" s="223">
        <f>[5]数量個別!G38</f>
        <v>223</v>
      </c>
      <c r="J36" s="224">
        <f>[5]数量個別!H38</f>
        <v>1365</v>
      </c>
      <c r="K36" s="221">
        <f>[5]数量個別!I38</f>
        <v>3501</v>
      </c>
    </row>
    <row r="37" spans="2:30" x14ac:dyDescent="0.4">
      <c r="B37" s="386"/>
      <c r="C37" s="389"/>
      <c r="D37" s="220" t="s">
        <v>318</v>
      </c>
      <c r="E37" s="221">
        <f>[5]数量個別!C39</f>
        <v>21</v>
      </c>
      <c r="F37" s="222">
        <f>[5]数量個別!D39</f>
        <v>20</v>
      </c>
      <c r="G37" s="223">
        <f>[5]数量個別!E39</f>
        <v>13</v>
      </c>
      <c r="H37" s="223">
        <f>[5]数量個別!F39</f>
        <v>49</v>
      </c>
      <c r="I37" s="223">
        <f>[5]数量個別!G39</f>
        <v>241</v>
      </c>
      <c r="J37" s="224">
        <f>[5]数量個別!H39</f>
        <v>323</v>
      </c>
      <c r="K37" s="221">
        <f>[5]数量個別!I39</f>
        <v>678</v>
      </c>
    </row>
    <row r="38" spans="2:30" x14ac:dyDescent="0.4">
      <c r="B38" s="386"/>
      <c r="C38" s="389"/>
      <c r="D38" s="220" t="s">
        <v>319</v>
      </c>
      <c r="E38" s="221">
        <f>[5]数量個別!C40</f>
        <v>472</v>
      </c>
      <c r="F38" s="222">
        <f>[5]数量個別!D40</f>
        <v>110</v>
      </c>
      <c r="G38" s="223">
        <f>[5]数量個別!E40</f>
        <v>69</v>
      </c>
      <c r="H38" s="223">
        <f>[5]数量個別!F40</f>
        <v>273</v>
      </c>
      <c r="I38" s="223">
        <f>[5]数量個別!G40</f>
        <v>5962</v>
      </c>
      <c r="J38" s="224">
        <f>[5]数量個別!H40</f>
        <v>6414</v>
      </c>
      <c r="K38" s="221">
        <f>[5]数量個別!I40</f>
        <v>13482</v>
      </c>
    </row>
    <row r="39" spans="2:30" x14ac:dyDescent="0.4">
      <c r="B39" s="386"/>
      <c r="C39" s="390"/>
      <c r="D39" s="225" t="s">
        <v>308</v>
      </c>
      <c r="E39" s="221">
        <f>SUM(E33:E38)</f>
        <v>596</v>
      </c>
      <c r="F39" s="222">
        <f t="shared" ref="F39:K39" si="4">SUM(F33:F38)</f>
        <v>252</v>
      </c>
      <c r="G39" s="223">
        <f t="shared" si="4"/>
        <v>150</v>
      </c>
      <c r="H39" s="223">
        <f t="shared" si="4"/>
        <v>1801</v>
      </c>
      <c r="I39" s="223">
        <f t="shared" si="4"/>
        <v>7102</v>
      </c>
      <c r="J39" s="224">
        <f t="shared" si="4"/>
        <v>9305</v>
      </c>
      <c r="K39" s="221">
        <f t="shared" si="4"/>
        <v>23944</v>
      </c>
    </row>
    <row r="40" spans="2:30" ht="19.5" thickBot="1" x14ac:dyDescent="0.45">
      <c r="B40" s="386"/>
      <c r="C40" s="237" t="s">
        <v>299</v>
      </c>
      <c r="D40" s="238"/>
      <c r="E40" s="239">
        <f t="shared" ref="E40:K40" si="5">SUM(E23,E30,E31,E32,E39)</f>
        <v>1979</v>
      </c>
      <c r="F40" s="240">
        <f t="shared" si="5"/>
        <v>3648</v>
      </c>
      <c r="G40" s="241">
        <f t="shared" si="5"/>
        <v>926</v>
      </c>
      <c r="H40" s="241">
        <f t="shared" si="5"/>
        <v>10977</v>
      </c>
      <c r="I40" s="241">
        <f t="shared" si="5"/>
        <v>21788</v>
      </c>
      <c r="J40" s="242">
        <f t="shared" si="5"/>
        <v>37339</v>
      </c>
      <c r="K40" s="239">
        <f t="shared" si="5"/>
        <v>116645</v>
      </c>
    </row>
    <row r="41" spans="2:30" ht="20.25" thickTop="1" thickBot="1" x14ac:dyDescent="0.45">
      <c r="B41" s="373" t="s">
        <v>21</v>
      </c>
      <c r="C41" s="374"/>
      <c r="D41" s="375"/>
      <c r="E41" s="243">
        <f t="shared" ref="E41:K41" si="6">SUM(E40,E16)</f>
        <v>2516</v>
      </c>
      <c r="F41" s="244">
        <f t="shared" si="6"/>
        <v>4628</v>
      </c>
      <c r="G41" s="245">
        <f t="shared" si="6"/>
        <v>1240</v>
      </c>
      <c r="H41" s="245">
        <f t="shared" si="6"/>
        <v>13989</v>
      </c>
      <c r="I41" s="245">
        <f t="shared" si="6"/>
        <v>21898</v>
      </c>
      <c r="J41" s="246">
        <f t="shared" si="6"/>
        <v>41755</v>
      </c>
      <c r="K41" s="243">
        <f t="shared" si="6"/>
        <v>160921</v>
      </c>
    </row>
    <row r="43" spans="2:30" x14ac:dyDescent="0.4">
      <c r="B43" s="116" t="s">
        <v>346</v>
      </c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</row>
    <row r="44" spans="2:30" x14ac:dyDescent="0.4">
      <c r="B44" s="116" t="s">
        <v>349</v>
      </c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</row>
    <row r="45" spans="2:30" x14ac:dyDescent="0.4">
      <c r="B45" s="116" t="s">
        <v>347</v>
      </c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</row>
    <row r="46" spans="2:30" x14ac:dyDescent="0.4">
      <c r="B46" s="116" t="s">
        <v>348</v>
      </c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</row>
    <row r="47" spans="2:30" x14ac:dyDescent="0.4">
      <c r="B47" s="116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</row>
    <row r="48" spans="2:30" x14ac:dyDescent="0.4">
      <c r="B48" s="116" t="s">
        <v>342</v>
      </c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</row>
    <row r="49" spans="2:30" x14ac:dyDescent="0.4">
      <c r="B49" s="116" t="s">
        <v>343</v>
      </c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</row>
    <row r="50" spans="2:30" x14ac:dyDescent="0.4">
      <c r="B50" s="116" t="s">
        <v>344</v>
      </c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</row>
    <row r="51" spans="2:30" x14ac:dyDescent="0.4">
      <c r="B51" s="116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</row>
    <row r="52" spans="2:30" x14ac:dyDescent="0.4">
      <c r="B52" s="116" t="s">
        <v>345</v>
      </c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</row>
    <row r="53" spans="2:30" x14ac:dyDescent="0.4">
      <c r="B53" s="116" t="s">
        <v>350</v>
      </c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</row>
    <row r="54" spans="2:30" x14ac:dyDescent="0.4">
      <c r="B54" s="116" t="s">
        <v>351</v>
      </c>
      <c r="C54" s="264"/>
      <c r="D54" s="264"/>
      <c r="E54" s="264"/>
      <c r="F54" s="264"/>
      <c r="G54" s="264"/>
      <c r="H54" s="264"/>
      <c r="I54" s="264"/>
      <c r="J54" s="264"/>
      <c r="K54" s="264"/>
    </row>
  </sheetData>
  <mergeCells count="18">
    <mergeCell ref="B41:D41"/>
    <mergeCell ref="B5:B16"/>
    <mergeCell ref="C5:C8"/>
    <mergeCell ref="C9:C11"/>
    <mergeCell ref="C12:C15"/>
    <mergeCell ref="C16:D16"/>
    <mergeCell ref="B17:B40"/>
    <mergeCell ref="C17:C23"/>
    <mergeCell ref="C24:C30"/>
    <mergeCell ref="C33:C39"/>
    <mergeCell ref="B2:D4"/>
    <mergeCell ref="E2:E4"/>
    <mergeCell ref="F2:J2"/>
    <mergeCell ref="K2:K4"/>
    <mergeCell ref="F3:G3"/>
    <mergeCell ref="H3:H4"/>
    <mergeCell ref="I3:I4"/>
    <mergeCell ref="J3:J4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2:M22"/>
  <sheetViews>
    <sheetView workbookViewId="0">
      <selection activeCell="N15" sqref="N15"/>
    </sheetView>
  </sheetViews>
  <sheetFormatPr defaultRowHeight="18.75" x14ac:dyDescent="0.4"/>
  <sheetData>
    <row r="22" spans="2:13" x14ac:dyDescent="0.4">
      <c r="B22" s="116" t="s">
        <v>352</v>
      </c>
      <c r="C22" s="264" t="s">
        <v>353</v>
      </c>
      <c r="D22" s="264"/>
      <c r="E22" s="264"/>
      <c r="F22" s="264"/>
      <c r="G22" s="264"/>
      <c r="H22" s="264"/>
      <c r="I22" s="264"/>
      <c r="J22" s="264"/>
      <c r="K22" s="264"/>
      <c r="L22" s="264"/>
      <c r="M22" s="264"/>
    </row>
  </sheetData>
  <phoneticPr fontId="2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1E3BA4-CF3F-4F3C-82BA-8DD90583B32F}"/>
</file>

<file path=customXml/itemProps2.xml><?xml version="1.0" encoding="utf-8"?>
<ds:datastoreItem xmlns:ds="http://schemas.openxmlformats.org/officeDocument/2006/customXml" ds:itemID="{8B4E8E73-D829-4699-81CD-F87FD92EB4CC}"/>
</file>

<file path=customXml/itemProps3.xml><?xml version="1.0" encoding="utf-8"?>
<ds:datastoreItem xmlns:ds="http://schemas.openxmlformats.org/officeDocument/2006/customXml" ds:itemID="{C82741EF-6B45-4429-85F8-BE4E32FC2BE0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57</vt:i4>
      </vt:variant>
    </vt:vector>
  </HeadingPairs>
  <TitlesOfParts>
    <vt:vector size="57" baseType="lpstr">
      <vt:lpstr>p.5　表（上）</vt:lpstr>
      <vt:lpstr>p.5 グラフ</vt:lpstr>
      <vt:lpstr>p.5表（下）</vt:lpstr>
      <vt:lpstr>p6. グラフ</vt:lpstr>
      <vt:lpstr>p.7 グラフ（上）</vt:lpstr>
      <vt:lpstr>p.7 グラフ（下）</vt:lpstr>
      <vt:lpstr>p.8 グラフ</vt:lpstr>
      <vt:lpstr>p.9 表</vt:lpstr>
      <vt:lpstr>p.10 グラフ（上）</vt:lpstr>
      <vt:lpstr>p.10 表</vt:lpstr>
      <vt:lpstr>p.11 グラフ</vt:lpstr>
      <vt:lpstr>p.11 表</vt:lpstr>
      <vt:lpstr>p.12 表</vt:lpstr>
      <vt:lpstr>p.12 円グラフ</vt:lpstr>
      <vt:lpstr>p.13 グラフ</vt:lpstr>
      <vt:lpstr>p.13 表</vt:lpstr>
      <vt:lpstr>p.14 表（上）</vt:lpstr>
      <vt:lpstr>p.14 円グラフ（上）</vt:lpstr>
      <vt:lpstr>p.14 表（下）</vt:lpstr>
      <vt:lpstr>p.14 グラフ（下）</vt:lpstr>
      <vt:lpstr>p.15 表</vt:lpstr>
      <vt:lpstr>p.16 表</vt:lpstr>
      <vt:lpstr>p.17 表</vt:lpstr>
      <vt:lpstr>p.18 表</vt:lpstr>
      <vt:lpstr>p.19 表</vt:lpstr>
      <vt:lpstr>p.19 円グラフ</vt:lpstr>
      <vt:lpstr>p.20 表</vt:lpstr>
      <vt:lpstr>p.20 円グラフ</vt:lpstr>
      <vt:lpstr>p.21 表</vt:lpstr>
      <vt:lpstr>p.21 円グラフ</vt:lpstr>
      <vt:lpstr>p.22 表</vt:lpstr>
      <vt:lpstr>p.22 円グラフ</vt:lpstr>
      <vt:lpstr>p.23 表（上）</vt:lpstr>
      <vt:lpstr>p.23 グラフ</vt:lpstr>
      <vt:lpstr>p.23 表（下）</vt:lpstr>
      <vt:lpstr>p.24 グラフ</vt:lpstr>
      <vt:lpstr>p.25 グラフ（上）</vt:lpstr>
      <vt:lpstr>p.25 グラフ（下）</vt:lpstr>
      <vt:lpstr>p.26 グラフ</vt:lpstr>
      <vt:lpstr>p.27 表</vt:lpstr>
      <vt:lpstr>P.28 表（機関・施設等数の推移）</vt:lpstr>
      <vt:lpstr>P.28 表（教師数の推移 機関・施設等別）</vt:lpstr>
      <vt:lpstr>P.28 表（教師数の推移　職務別）</vt:lpstr>
      <vt:lpstr>P.28 表（受講者数の推移）</vt:lpstr>
      <vt:lpstr>P.29 表</vt:lpstr>
      <vt:lpstr>P.30 表</vt:lpstr>
      <vt:lpstr>P.31 表</vt:lpstr>
      <vt:lpstr>P.32 表</vt:lpstr>
      <vt:lpstr>P.32 円グラフ</vt:lpstr>
      <vt:lpstr>P.33 表</vt:lpstr>
      <vt:lpstr>P.33 円グラフ</vt:lpstr>
      <vt:lpstr>P.34 グラフ</vt:lpstr>
      <vt:lpstr>P.35 グラフ（上）</vt:lpstr>
      <vt:lpstr>P.35 グラフ（下）</vt:lpstr>
      <vt:lpstr>P.36 表〔上）</vt:lpstr>
      <vt:lpstr>P.36 表（下）</vt:lpstr>
      <vt:lpstr>P.37 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2021-07-30T01:37:31Z</cp:lastPrinted>
  <dcterms:created xsi:type="dcterms:W3CDTF">2021-07-15T07:04:55Z</dcterms:created>
  <dcterms:modified xsi:type="dcterms:W3CDTF">2021-07-30T01:40:55Z</dcterms:modified>
</cp:coreProperties>
</file>